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bbies\Ham Radio\Kits &amp; Projects\Dueling 612s\Phoenix 612\"/>
    </mc:Choice>
  </mc:AlternateContent>
  <xr:revisionPtr revIDLastSave="0" documentId="13_ncr:1_{C0D6CB16-164D-4EED-A62F-D62DBBEE7350}" xr6:coauthVersionLast="47" xr6:coauthVersionMax="47" xr10:uidLastSave="{00000000-0000-0000-0000-000000000000}"/>
  <bookViews>
    <workbookView xWindow="-120" yWindow="-120" windowWidth="20640" windowHeight="11760" firstSheet="1" activeTab="1" xr2:uid="{A3862885-DD8E-45A2-9628-91BB00A43077}"/>
  </bookViews>
  <sheets>
    <sheet name="Mosfet Current with Inductor" sheetId="13" r:id="rId1"/>
    <sheet name="Inductor Discharge" sheetId="15" r:id="rId2"/>
    <sheet name="Sheet3" sheetId="14" r:id="rId3"/>
    <sheet name="Mosfet Current" sheetId="12" r:id="rId4"/>
    <sheet name="EMOSFET Testing" sheetId="10" r:id="rId5"/>
    <sheet name="Sine" sheetId="11" r:id="rId6"/>
    <sheet name="Transistor Conduction Angle" sheetId="1" r:id="rId7"/>
    <sheet name="Design" sheetId="3" r:id="rId8"/>
    <sheet name="Frequency Transistion" sheetId="5" r:id="rId9"/>
    <sheet name="BJT CC Biasing" sheetId="7" r:id="rId10"/>
    <sheet name="BJT CE PA Testing" sheetId="6" r:id="rId11"/>
    <sheet name="BJT CE Biasing" sheetId="2" r:id="rId12"/>
    <sheet name="EMOSFET Biasing" sheetId="8" r:id="rId13"/>
    <sheet name="JFET Biasing" sheetId="4" r:id="rId14"/>
    <sheet name="Inductance Testing" sheetId="9" r:id="rId15"/>
  </sheets>
  <definedNames>
    <definedName name="ExternalData_1" localSheetId="3" hidden="1">'Mosfet Current'!#REF!</definedName>
    <definedName name="ExternalData_1" localSheetId="0" hidden="1">'Mosfet Current with Inductor'!#REF!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5" l="1"/>
  <c r="X4" i="15"/>
  <c r="Q4" i="15"/>
  <c r="P4" i="15"/>
  <c r="AB10" i="15"/>
  <c r="AB11" i="15" s="1"/>
  <c r="AB7" i="15"/>
  <c r="AB9" i="15" s="1"/>
  <c r="AC10" i="15"/>
  <c r="AC11" i="15" s="1"/>
  <c r="AC7" i="15"/>
  <c r="AC9" i="15" s="1"/>
  <c r="P7" i="15"/>
  <c r="R7" i="15" s="1"/>
  <c r="H34" i="15"/>
  <c r="D34" i="15"/>
  <c r="E34" i="15" s="1"/>
  <c r="H33" i="15"/>
  <c r="D33" i="15"/>
  <c r="E33" i="15" s="1"/>
  <c r="H32" i="15"/>
  <c r="D32" i="15"/>
  <c r="E32" i="15" s="1"/>
  <c r="H31" i="15"/>
  <c r="D31" i="15"/>
  <c r="E31" i="15" s="1"/>
  <c r="H30" i="15"/>
  <c r="D30" i="15"/>
  <c r="E30" i="15" s="1"/>
  <c r="H29" i="15"/>
  <c r="D29" i="15"/>
  <c r="E29" i="15" s="1"/>
  <c r="H28" i="15"/>
  <c r="D28" i="15"/>
  <c r="E28" i="15" s="1"/>
  <c r="H26" i="15"/>
  <c r="D26" i="15"/>
  <c r="E26" i="15" s="1"/>
  <c r="H25" i="15"/>
  <c r="D25" i="15"/>
  <c r="E25" i="15" s="1"/>
  <c r="H24" i="15"/>
  <c r="D24" i="15"/>
  <c r="E24" i="15" s="1"/>
  <c r="H23" i="15"/>
  <c r="D23" i="15"/>
  <c r="E23" i="15" s="1"/>
  <c r="H22" i="15"/>
  <c r="D22" i="15"/>
  <c r="E22" i="15" s="1"/>
  <c r="H21" i="15"/>
  <c r="D21" i="15"/>
  <c r="E21" i="15" s="1"/>
  <c r="H20" i="15"/>
  <c r="D20" i="15"/>
  <c r="E20" i="15" s="1"/>
  <c r="H18" i="15"/>
  <c r="D18" i="15"/>
  <c r="E18" i="15" s="1"/>
  <c r="H17" i="15"/>
  <c r="D17" i="15"/>
  <c r="E17" i="15" s="1"/>
  <c r="H16" i="15"/>
  <c r="D16" i="15"/>
  <c r="E16" i="15" s="1"/>
  <c r="H15" i="15"/>
  <c r="D15" i="15"/>
  <c r="E15" i="15" s="1"/>
  <c r="H14" i="15"/>
  <c r="D14" i="15"/>
  <c r="E14" i="15" s="1"/>
  <c r="H13" i="15"/>
  <c r="D13" i="15"/>
  <c r="E13" i="15" s="1"/>
  <c r="H12" i="15"/>
  <c r="D12" i="15"/>
  <c r="E12" i="15" s="1"/>
  <c r="H10" i="15"/>
  <c r="D10" i="15"/>
  <c r="E10" i="15" s="1"/>
  <c r="H9" i="15"/>
  <c r="D9" i="15"/>
  <c r="E9" i="15" s="1"/>
  <c r="H8" i="15"/>
  <c r="D8" i="15"/>
  <c r="E8" i="15" s="1"/>
  <c r="H7" i="15"/>
  <c r="D7" i="15"/>
  <c r="E7" i="15" s="1"/>
  <c r="H6" i="15"/>
  <c r="D6" i="15"/>
  <c r="E6" i="15" s="1"/>
  <c r="H5" i="15"/>
  <c r="D5" i="15"/>
  <c r="E5" i="15" s="1"/>
  <c r="H4" i="15"/>
  <c r="D4" i="15"/>
  <c r="E4" i="15" s="1"/>
  <c r="T255" i="14"/>
  <c r="T254" i="14"/>
  <c r="T253" i="14"/>
  <c r="T252" i="14"/>
  <c r="T251" i="14"/>
  <c r="T250" i="14"/>
  <c r="T249" i="14"/>
  <c r="T248" i="14"/>
  <c r="T247" i="14"/>
  <c r="T246" i="14"/>
  <c r="T245" i="14"/>
  <c r="T244" i="14"/>
  <c r="T243" i="14"/>
  <c r="T242" i="14"/>
  <c r="T241" i="14"/>
  <c r="T240" i="14"/>
  <c r="T239" i="14"/>
  <c r="T238" i="14"/>
  <c r="T237" i="14"/>
  <c r="T236" i="14"/>
  <c r="T235" i="14"/>
  <c r="T234" i="14"/>
  <c r="T233" i="14"/>
  <c r="T232" i="14"/>
  <c r="T231" i="14"/>
  <c r="T230" i="14"/>
  <c r="T229" i="14"/>
  <c r="T228" i="14"/>
  <c r="T227" i="14"/>
  <c r="T226" i="14"/>
  <c r="T225" i="14"/>
  <c r="T224" i="14"/>
  <c r="T223" i="14"/>
  <c r="T222" i="14"/>
  <c r="T221" i="14"/>
  <c r="T220" i="14"/>
  <c r="T219" i="14"/>
  <c r="T218" i="14"/>
  <c r="T217" i="14"/>
  <c r="T216" i="14"/>
  <c r="T215" i="14"/>
  <c r="T214" i="14"/>
  <c r="T213" i="14"/>
  <c r="T212" i="14"/>
  <c r="T211" i="14"/>
  <c r="T210" i="14"/>
  <c r="T209" i="14"/>
  <c r="T208" i="14"/>
  <c r="T207" i="14"/>
  <c r="T206" i="14"/>
  <c r="T205" i="14"/>
  <c r="T204" i="14"/>
  <c r="T203" i="14"/>
  <c r="T202" i="14"/>
  <c r="T201" i="14"/>
  <c r="T200" i="14"/>
  <c r="T199" i="14"/>
  <c r="T198" i="14"/>
  <c r="T197" i="14"/>
  <c r="T196" i="14"/>
  <c r="T195" i="14"/>
  <c r="T194" i="14"/>
  <c r="T193" i="14"/>
  <c r="T192" i="14"/>
  <c r="T191" i="14"/>
  <c r="T190" i="14"/>
  <c r="T189" i="14"/>
  <c r="T188" i="14"/>
  <c r="T187" i="14"/>
  <c r="T186" i="14"/>
  <c r="T185" i="14"/>
  <c r="T184" i="14"/>
  <c r="T183" i="14"/>
  <c r="T182" i="14"/>
  <c r="T181" i="14"/>
  <c r="T180" i="14"/>
  <c r="T179" i="14"/>
  <c r="T178" i="14"/>
  <c r="T177" i="14"/>
  <c r="T176" i="14"/>
  <c r="T175" i="14"/>
  <c r="T174" i="14"/>
  <c r="T173" i="14"/>
  <c r="T172" i="14"/>
  <c r="T171" i="14"/>
  <c r="T170" i="14"/>
  <c r="T169" i="14"/>
  <c r="T168" i="14"/>
  <c r="T167" i="14"/>
  <c r="T166" i="14"/>
  <c r="T165" i="14"/>
  <c r="T164" i="14"/>
  <c r="T163" i="14"/>
  <c r="T162" i="14"/>
  <c r="T161" i="14"/>
  <c r="T160" i="14"/>
  <c r="T159" i="14"/>
  <c r="T158" i="14"/>
  <c r="T157" i="14"/>
  <c r="T156" i="14"/>
  <c r="T155" i="14"/>
  <c r="T154" i="14"/>
  <c r="T153" i="14"/>
  <c r="T152" i="14"/>
  <c r="T151" i="14"/>
  <c r="T150" i="14"/>
  <c r="T149" i="14"/>
  <c r="T148" i="14"/>
  <c r="T147" i="14"/>
  <c r="T146" i="14"/>
  <c r="T145" i="14"/>
  <c r="T144" i="14"/>
  <c r="T143" i="14"/>
  <c r="T142" i="14"/>
  <c r="T141" i="14"/>
  <c r="T140" i="14"/>
  <c r="T139" i="14"/>
  <c r="T138" i="14"/>
  <c r="T137" i="14"/>
  <c r="T136" i="14"/>
  <c r="T135" i="14"/>
  <c r="T134" i="14"/>
  <c r="T133" i="14"/>
  <c r="T132" i="14"/>
  <c r="T131" i="14"/>
  <c r="T130" i="14"/>
  <c r="T129" i="14"/>
  <c r="T128" i="14"/>
  <c r="T127" i="14"/>
  <c r="T126" i="14"/>
  <c r="T125" i="14"/>
  <c r="T124" i="14"/>
  <c r="T123" i="14"/>
  <c r="T122" i="14"/>
  <c r="T121" i="14"/>
  <c r="T120" i="14"/>
  <c r="T119" i="14"/>
  <c r="T118" i="14"/>
  <c r="T117" i="14"/>
  <c r="T116" i="14"/>
  <c r="T115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S255" i="14"/>
  <c r="R255" i="14"/>
  <c r="S254" i="14"/>
  <c r="R254" i="14"/>
  <c r="S253" i="14"/>
  <c r="R253" i="14"/>
  <c r="S252" i="14"/>
  <c r="R252" i="14"/>
  <c r="S251" i="14"/>
  <c r="R251" i="14"/>
  <c r="S250" i="14"/>
  <c r="R250" i="14"/>
  <c r="S249" i="14"/>
  <c r="R249" i="14"/>
  <c r="S248" i="14"/>
  <c r="R248" i="14"/>
  <c r="S247" i="14"/>
  <c r="R247" i="14"/>
  <c r="S246" i="14"/>
  <c r="R246" i="14"/>
  <c r="S245" i="14"/>
  <c r="R245" i="14"/>
  <c r="S244" i="14"/>
  <c r="R244" i="14"/>
  <c r="S243" i="14"/>
  <c r="R243" i="14"/>
  <c r="S242" i="14"/>
  <c r="R242" i="14"/>
  <c r="S241" i="14"/>
  <c r="R241" i="14"/>
  <c r="S240" i="14"/>
  <c r="R240" i="14"/>
  <c r="S239" i="14"/>
  <c r="R239" i="14"/>
  <c r="S238" i="14"/>
  <c r="R238" i="14"/>
  <c r="S237" i="14"/>
  <c r="R237" i="14"/>
  <c r="S236" i="14"/>
  <c r="R236" i="14"/>
  <c r="S235" i="14"/>
  <c r="R235" i="14"/>
  <c r="S234" i="14"/>
  <c r="R234" i="14"/>
  <c r="S233" i="14"/>
  <c r="R233" i="14"/>
  <c r="S232" i="14"/>
  <c r="R232" i="14"/>
  <c r="S231" i="14"/>
  <c r="R231" i="14"/>
  <c r="S230" i="14"/>
  <c r="R230" i="14"/>
  <c r="S229" i="14"/>
  <c r="R229" i="14"/>
  <c r="S228" i="14"/>
  <c r="R228" i="14"/>
  <c r="S227" i="14"/>
  <c r="R227" i="14"/>
  <c r="S226" i="14"/>
  <c r="R226" i="14"/>
  <c r="S225" i="14"/>
  <c r="R225" i="14"/>
  <c r="S224" i="14"/>
  <c r="R224" i="14"/>
  <c r="S223" i="14"/>
  <c r="R223" i="14"/>
  <c r="S222" i="14"/>
  <c r="R222" i="14"/>
  <c r="S221" i="14"/>
  <c r="R221" i="14"/>
  <c r="S220" i="14"/>
  <c r="R220" i="14"/>
  <c r="S219" i="14"/>
  <c r="R219" i="14"/>
  <c r="S218" i="14"/>
  <c r="R218" i="14"/>
  <c r="S217" i="14"/>
  <c r="R217" i="14"/>
  <c r="S216" i="14"/>
  <c r="R216" i="14"/>
  <c r="S215" i="14"/>
  <c r="R215" i="14"/>
  <c r="S214" i="14"/>
  <c r="R214" i="14"/>
  <c r="S213" i="14"/>
  <c r="R213" i="14"/>
  <c r="S212" i="14"/>
  <c r="R212" i="14"/>
  <c r="S211" i="14"/>
  <c r="R211" i="14"/>
  <c r="S210" i="14"/>
  <c r="R210" i="14"/>
  <c r="S209" i="14"/>
  <c r="R209" i="14"/>
  <c r="S208" i="14"/>
  <c r="R208" i="14"/>
  <c r="S207" i="14"/>
  <c r="R207" i="14"/>
  <c r="S206" i="14"/>
  <c r="R206" i="14"/>
  <c r="S205" i="14"/>
  <c r="R205" i="14"/>
  <c r="S204" i="14"/>
  <c r="R204" i="14"/>
  <c r="S203" i="14"/>
  <c r="R203" i="14"/>
  <c r="S202" i="14"/>
  <c r="R202" i="14"/>
  <c r="S201" i="14"/>
  <c r="R201" i="14"/>
  <c r="S200" i="14"/>
  <c r="R200" i="14"/>
  <c r="S199" i="14"/>
  <c r="R199" i="14"/>
  <c r="S198" i="14"/>
  <c r="R198" i="14"/>
  <c r="S197" i="14"/>
  <c r="R197" i="14"/>
  <c r="S196" i="14"/>
  <c r="R196" i="14"/>
  <c r="S195" i="14"/>
  <c r="R195" i="14"/>
  <c r="S194" i="14"/>
  <c r="R194" i="14"/>
  <c r="S193" i="14"/>
  <c r="R193" i="14"/>
  <c r="S192" i="14"/>
  <c r="R192" i="14"/>
  <c r="S191" i="14"/>
  <c r="R191" i="14"/>
  <c r="S190" i="14"/>
  <c r="R190" i="14"/>
  <c r="S189" i="14"/>
  <c r="R189" i="14"/>
  <c r="S188" i="14"/>
  <c r="R188" i="14"/>
  <c r="S187" i="14"/>
  <c r="R187" i="14"/>
  <c r="S186" i="14"/>
  <c r="R186" i="14"/>
  <c r="S185" i="14"/>
  <c r="R185" i="14"/>
  <c r="S184" i="14"/>
  <c r="R184" i="14"/>
  <c r="S183" i="14"/>
  <c r="R183" i="14"/>
  <c r="S182" i="14"/>
  <c r="R182" i="14"/>
  <c r="S181" i="14"/>
  <c r="R181" i="14"/>
  <c r="S180" i="14"/>
  <c r="R180" i="14"/>
  <c r="S179" i="14"/>
  <c r="R179" i="14"/>
  <c r="S178" i="14"/>
  <c r="R178" i="14"/>
  <c r="S177" i="14"/>
  <c r="R177" i="14"/>
  <c r="S176" i="14"/>
  <c r="R176" i="14"/>
  <c r="S175" i="14"/>
  <c r="R175" i="14"/>
  <c r="S174" i="14"/>
  <c r="R174" i="14"/>
  <c r="S173" i="14"/>
  <c r="R173" i="14"/>
  <c r="S172" i="14"/>
  <c r="R172" i="14"/>
  <c r="S171" i="14"/>
  <c r="R171" i="14"/>
  <c r="S170" i="14"/>
  <c r="R170" i="14"/>
  <c r="S169" i="14"/>
  <c r="R169" i="14"/>
  <c r="S168" i="14"/>
  <c r="R168" i="14"/>
  <c r="S167" i="14"/>
  <c r="R167" i="14"/>
  <c r="S166" i="14"/>
  <c r="R166" i="14"/>
  <c r="S165" i="14"/>
  <c r="R165" i="14"/>
  <c r="S164" i="14"/>
  <c r="R164" i="14"/>
  <c r="S163" i="14"/>
  <c r="R163" i="14"/>
  <c r="S162" i="14"/>
  <c r="R162" i="14"/>
  <c r="S161" i="14"/>
  <c r="R161" i="14"/>
  <c r="S160" i="14"/>
  <c r="R160" i="14"/>
  <c r="S159" i="14"/>
  <c r="R159" i="14"/>
  <c r="S158" i="14"/>
  <c r="R158" i="14"/>
  <c r="S157" i="14"/>
  <c r="R157" i="14"/>
  <c r="S156" i="14"/>
  <c r="R156" i="14"/>
  <c r="S155" i="14"/>
  <c r="R155" i="14"/>
  <c r="S154" i="14"/>
  <c r="R154" i="14"/>
  <c r="S153" i="14"/>
  <c r="R153" i="14"/>
  <c r="S152" i="14"/>
  <c r="R152" i="14"/>
  <c r="S151" i="14"/>
  <c r="R151" i="14"/>
  <c r="S150" i="14"/>
  <c r="R150" i="14"/>
  <c r="S149" i="14"/>
  <c r="R149" i="14"/>
  <c r="S148" i="14"/>
  <c r="R148" i="14"/>
  <c r="S147" i="14"/>
  <c r="R147" i="14"/>
  <c r="S146" i="14"/>
  <c r="R146" i="14"/>
  <c r="S145" i="14"/>
  <c r="R145" i="14"/>
  <c r="S144" i="14"/>
  <c r="R144" i="14"/>
  <c r="S143" i="14"/>
  <c r="R143" i="14"/>
  <c r="S142" i="14"/>
  <c r="R142" i="14"/>
  <c r="S141" i="14"/>
  <c r="R141" i="14"/>
  <c r="S140" i="14"/>
  <c r="R140" i="14"/>
  <c r="S139" i="14"/>
  <c r="R139" i="14"/>
  <c r="S138" i="14"/>
  <c r="R138" i="14"/>
  <c r="S137" i="14"/>
  <c r="R137" i="14"/>
  <c r="S136" i="14"/>
  <c r="R136" i="14"/>
  <c r="S135" i="14"/>
  <c r="R135" i="14"/>
  <c r="S134" i="14"/>
  <c r="R134" i="14"/>
  <c r="S133" i="14"/>
  <c r="R133" i="14"/>
  <c r="S132" i="14"/>
  <c r="R132" i="14"/>
  <c r="S131" i="14"/>
  <c r="R131" i="14"/>
  <c r="S130" i="14"/>
  <c r="R130" i="14"/>
  <c r="S129" i="14"/>
  <c r="R129" i="14"/>
  <c r="S128" i="14"/>
  <c r="R128" i="14"/>
  <c r="S127" i="14"/>
  <c r="R127" i="14"/>
  <c r="S126" i="14"/>
  <c r="R126" i="14"/>
  <c r="S125" i="14"/>
  <c r="R125" i="14"/>
  <c r="S124" i="14"/>
  <c r="R124" i="14"/>
  <c r="S123" i="14"/>
  <c r="R123" i="14"/>
  <c r="S122" i="14"/>
  <c r="R122" i="14"/>
  <c r="S121" i="14"/>
  <c r="R121" i="14"/>
  <c r="S120" i="14"/>
  <c r="R120" i="14"/>
  <c r="S119" i="14"/>
  <c r="R119" i="14"/>
  <c r="S118" i="14"/>
  <c r="R118" i="14"/>
  <c r="S117" i="14"/>
  <c r="R117" i="14"/>
  <c r="S116" i="14"/>
  <c r="R116" i="14"/>
  <c r="S115" i="14"/>
  <c r="R115" i="14"/>
  <c r="S114" i="14"/>
  <c r="R114" i="14"/>
  <c r="S113" i="14"/>
  <c r="R113" i="14"/>
  <c r="S112" i="14"/>
  <c r="R112" i="14"/>
  <c r="S111" i="14"/>
  <c r="R111" i="14"/>
  <c r="S110" i="14"/>
  <c r="R110" i="14"/>
  <c r="S109" i="14"/>
  <c r="R109" i="14"/>
  <c r="S108" i="14"/>
  <c r="R108" i="14"/>
  <c r="S107" i="14"/>
  <c r="R107" i="14"/>
  <c r="S106" i="14"/>
  <c r="R106" i="14"/>
  <c r="S105" i="14"/>
  <c r="R105" i="14"/>
  <c r="S104" i="14"/>
  <c r="R104" i="14"/>
  <c r="S103" i="14"/>
  <c r="R103" i="14"/>
  <c r="S102" i="14"/>
  <c r="R102" i="14"/>
  <c r="S101" i="14"/>
  <c r="R101" i="14"/>
  <c r="S100" i="14"/>
  <c r="R100" i="14"/>
  <c r="S99" i="14"/>
  <c r="R99" i="14"/>
  <c r="S98" i="14"/>
  <c r="R98" i="14"/>
  <c r="S97" i="14"/>
  <c r="R97" i="14"/>
  <c r="S96" i="14"/>
  <c r="R96" i="14"/>
  <c r="S95" i="14"/>
  <c r="R95" i="14"/>
  <c r="S94" i="14"/>
  <c r="R94" i="14"/>
  <c r="S93" i="14"/>
  <c r="R93" i="14"/>
  <c r="S92" i="14"/>
  <c r="R92" i="14"/>
  <c r="S91" i="14"/>
  <c r="R91" i="14"/>
  <c r="S90" i="14"/>
  <c r="R90" i="14"/>
  <c r="S89" i="14"/>
  <c r="R89" i="14"/>
  <c r="S88" i="14"/>
  <c r="R88" i="14"/>
  <c r="S87" i="14"/>
  <c r="R87" i="14"/>
  <c r="S86" i="14"/>
  <c r="R86" i="14"/>
  <c r="S85" i="14"/>
  <c r="R85" i="14"/>
  <c r="S84" i="14"/>
  <c r="R84" i="14"/>
  <c r="S83" i="14"/>
  <c r="R83" i="14"/>
  <c r="S82" i="14"/>
  <c r="R82" i="14"/>
  <c r="S81" i="14"/>
  <c r="R81" i="14"/>
  <c r="S80" i="14"/>
  <c r="R80" i="14"/>
  <c r="S79" i="14"/>
  <c r="R79" i="14"/>
  <c r="S78" i="14"/>
  <c r="R78" i="14"/>
  <c r="S77" i="14"/>
  <c r="R77" i="14"/>
  <c r="S76" i="14"/>
  <c r="R76" i="14"/>
  <c r="S75" i="14"/>
  <c r="R75" i="14"/>
  <c r="S74" i="14"/>
  <c r="R74" i="14"/>
  <c r="S73" i="14"/>
  <c r="R73" i="14"/>
  <c r="S72" i="14"/>
  <c r="R72" i="14"/>
  <c r="S71" i="14"/>
  <c r="R71" i="14"/>
  <c r="S70" i="14"/>
  <c r="R70" i="14"/>
  <c r="S69" i="14"/>
  <c r="R69" i="14"/>
  <c r="S68" i="14"/>
  <c r="R68" i="14"/>
  <c r="S67" i="14"/>
  <c r="R67" i="14"/>
  <c r="S66" i="14"/>
  <c r="R66" i="14"/>
  <c r="S65" i="14"/>
  <c r="R65" i="14"/>
  <c r="S64" i="14"/>
  <c r="R64" i="14"/>
  <c r="S63" i="14"/>
  <c r="R63" i="14"/>
  <c r="S62" i="14"/>
  <c r="R62" i="14"/>
  <c r="S61" i="14"/>
  <c r="R61" i="14"/>
  <c r="S60" i="14"/>
  <c r="R60" i="14"/>
  <c r="S59" i="14"/>
  <c r="R59" i="14"/>
  <c r="S58" i="14"/>
  <c r="R58" i="14"/>
  <c r="S57" i="14"/>
  <c r="R57" i="14"/>
  <c r="S56" i="14"/>
  <c r="R56" i="14"/>
  <c r="S55" i="14"/>
  <c r="R55" i="14"/>
  <c r="S54" i="14"/>
  <c r="R54" i="14"/>
  <c r="S53" i="14"/>
  <c r="R53" i="14"/>
  <c r="S52" i="14"/>
  <c r="R52" i="14"/>
  <c r="S51" i="14"/>
  <c r="R51" i="14"/>
  <c r="S50" i="14"/>
  <c r="R50" i="14"/>
  <c r="S49" i="14"/>
  <c r="R49" i="14"/>
  <c r="S48" i="14"/>
  <c r="R48" i="14"/>
  <c r="S47" i="14"/>
  <c r="R47" i="14"/>
  <c r="S46" i="14"/>
  <c r="R46" i="14"/>
  <c r="S45" i="14"/>
  <c r="R45" i="14"/>
  <c r="S44" i="14"/>
  <c r="R44" i="14"/>
  <c r="S43" i="14"/>
  <c r="R43" i="14"/>
  <c r="S42" i="14"/>
  <c r="R42" i="14"/>
  <c r="S41" i="14"/>
  <c r="R41" i="14"/>
  <c r="S40" i="14"/>
  <c r="R40" i="14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S3" i="14"/>
  <c r="R3" i="14"/>
  <c r="I109" i="13"/>
  <c r="I108" i="13"/>
  <c r="I93" i="13"/>
  <c r="I92" i="13"/>
  <c r="I77" i="13"/>
  <c r="I76" i="13"/>
  <c r="I61" i="13"/>
  <c r="I60" i="13"/>
  <c r="I45" i="13"/>
  <c r="I44" i="13"/>
  <c r="I29" i="13"/>
  <c r="I28" i="13"/>
  <c r="I20" i="13"/>
  <c r="I19" i="13"/>
  <c r="I12" i="13"/>
  <c r="I11" i="13"/>
  <c r="I4" i="13"/>
  <c r="I3" i="13"/>
  <c r="H365" i="13"/>
  <c r="I365" i="13" s="1"/>
  <c r="H364" i="13"/>
  <c r="I364" i="13" s="1"/>
  <c r="H363" i="13"/>
  <c r="I363" i="13" s="1"/>
  <c r="H362" i="13"/>
  <c r="I362" i="13" s="1"/>
  <c r="H361" i="13"/>
  <c r="I361" i="13" s="1"/>
  <c r="H360" i="13"/>
  <c r="I360" i="13" s="1"/>
  <c r="H359" i="13"/>
  <c r="I359" i="13" s="1"/>
  <c r="H358" i="13"/>
  <c r="I358" i="13" s="1"/>
  <c r="H357" i="13"/>
  <c r="I357" i="13" s="1"/>
  <c r="H356" i="13"/>
  <c r="I356" i="13" s="1"/>
  <c r="H355" i="13"/>
  <c r="I355" i="13" s="1"/>
  <c r="H354" i="13"/>
  <c r="I354" i="13" s="1"/>
  <c r="H353" i="13"/>
  <c r="I353" i="13" s="1"/>
  <c r="H352" i="13"/>
  <c r="I352" i="13" s="1"/>
  <c r="H351" i="13"/>
  <c r="I351" i="13" s="1"/>
  <c r="H350" i="13"/>
  <c r="I350" i="13" s="1"/>
  <c r="H349" i="13"/>
  <c r="I349" i="13" s="1"/>
  <c r="H348" i="13"/>
  <c r="I348" i="13" s="1"/>
  <c r="H347" i="13"/>
  <c r="I347" i="13" s="1"/>
  <c r="H346" i="13"/>
  <c r="I346" i="13" s="1"/>
  <c r="H345" i="13"/>
  <c r="I345" i="13" s="1"/>
  <c r="H344" i="13"/>
  <c r="I344" i="13" s="1"/>
  <c r="H343" i="13"/>
  <c r="I343" i="13" s="1"/>
  <c r="H342" i="13"/>
  <c r="I342" i="13" s="1"/>
  <c r="H341" i="13"/>
  <c r="I341" i="13" s="1"/>
  <c r="H340" i="13"/>
  <c r="I340" i="13" s="1"/>
  <c r="H339" i="13"/>
  <c r="I339" i="13" s="1"/>
  <c r="H338" i="13"/>
  <c r="I338" i="13" s="1"/>
  <c r="H337" i="13"/>
  <c r="I337" i="13" s="1"/>
  <c r="H336" i="13"/>
  <c r="I336" i="13" s="1"/>
  <c r="H335" i="13"/>
  <c r="I335" i="13" s="1"/>
  <c r="H334" i="13"/>
  <c r="I334" i="13" s="1"/>
  <c r="H333" i="13"/>
  <c r="I333" i="13" s="1"/>
  <c r="H332" i="13"/>
  <c r="I332" i="13" s="1"/>
  <c r="H331" i="13"/>
  <c r="I331" i="13" s="1"/>
  <c r="H330" i="13"/>
  <c r="I330" i="13" s="1"/>
  <c r="H329" i="13"/>
  <c r="I329" i="13" s="1"/>
  <c r="H328" i="13"/>
  <c r="I328" i="13" s="1"/>
  <c r="H327" i="13"/>
  <c r="I327" i="13" s="1"/>
  <c r="H326" i="13"/>
  <c r="I326" i="13" s="1"/>
  <c r="H325" i="13"/>
  <c r="I325" i="13" s="1"/>
  <c r="H324" i="13"/>
  <c r="I324" i="13" s="1"/>
  <c r="H323" i="13"/>
  <c r="I323" i="13" s="1"/>
  <c r="H322" i="13"/>
  <c r="I322" i="13" s="1"/>
  <c r="H321" i="13"/>
  <c r="I321" i="13" s="1"/>
  <c r="H320" i="13"/>
  <c r="I320" i="13" s="1"/>
  <c r="H319" i="13"/>
  <c r="I319" i="13" s="1"/>
  <c r="H318" i="13"/>
  <c r="I318" i="13" s="1"/>
  <c r="H317" i="13"/>
  <c r="I317" i="13" s="1"/>
  <c r="H316" i="13"/>
  <c r="I316" i="13" s="1"/>
  <c r="H315" i="13"/>
  <c r="I315" i="13" s="1"/>
  <c r="H314" i="13"/>
  <c r="I314" i="13" s="1"/>
  <c r="H313" i="13"/>
  <c r="I313" i="13" s="1"/>
  <c r="H312" i="13"/>
  <c r="I312" i="13" s="1"/>
  <c r="H311" i="13"/>
  <c r="I311" i="13" s="1"/>
  <c r="H310" i="13"/>
  <c r="I310" i="13" s="1"/>
  <c r="H309" i="13"/>
  <c r="I309" i="13" s="1"/>
  <c r="H308" i="13"/>
  <c r="I308" i="13" s="1"/>
  <c r="H307" i="13"/>
  <c r="I307" i="13" s="1"/>
  <c r="H306" i="13"/>
  <c r="I306" i="13" s="1"/>
  <c r="H305" i="13"/>
  <c r="I305" i="13" s="1"/>
  <c r="H304" i="13"/>
  <c r="I304" i="13" s="1"/>
  <c r="H303" i="13"/>
  <c r="I303" i="13" s="1"/>
  <c r="H302" i="13"/>
  <c r="I302" i="13" s="1"/>
  <c r="H301" i="13"/>
  <c r="I301" i="13" s="1"/>
  <c r="H300" i="13"/>
  <c r="I300" i="13" s="1"/>
  <c r="H299" i="13"/>
  <c r="I299" i="13" s="1"/>
  <c r="H298" i="13"/>
  <c r="I298" i="13" s="1"/>
  <c r="H297" i="13"/>
  <c r="I297" i="13" s="1"/>
  <c r="H296" i="13"/>
  <c r="I296" i="13" s="1"/>
  <c r="H295" i="13"/>
  <c r="I295" i="13" s="1"/>
  <c r="H294" i="13"/>
  <c r="I294" i="13" s="1"/>
  <c r="H293" i="13"/>
  <c r="I293" i="13" s="1"/>
  <c r="H292" i="13"/>
  <c r="I292" i="13" s="1"/>
  <c r="H291" i="13"/>
  <c r="I291" i="13" s="1"/>
  <c r="H290" i="13"/>
  <c r="I290" i="13" s="1"/>
  <c r="H289" i="13"/>
  <c r="I289" i="13" s="1"/>
  <c r="H288" i="13"/>
  <c r="I288" i="13" s="1"/>
  <c r="H287" i="13"/>
  <c r="I287" i="13" s="1"/>
  <c r="H286" i="13"/>
  <c r="I286" i="13" s="1"/>
  <c r="H285" i="13"/>
  <c r="I285" i="13" s="1"/>
  <c r="H284" i="13"/>
  <c r="I284" i="13" s="1"/>
  <c r="H283" i="13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H276" i="13"/>
  <c r="I276" i="13" s="1"/>
  <c r="H275" i="13"/>
  <c r="I275" i="13" s="1"/>
  <c r="H274" i="13"/>
  <c r="I274" i="13" s="1"/>
  <c r="H273" i="13"/>
  <c r="I273" i="13" s="1"/>
  <c r="H272" i="13"/>
  <c r="I272" i="13" s="1"/>
  <c r="H271" i="13"/>
  <c r="I271" i="13" s="1"/>
  <c r="H270" i="13"/>
  <c r="I270" i="13" s="1"/>
  <c r="H269" i="13"/>
  <c r="I269" i="13" s="1"/>
  <c r="H268" i="13"/>
  <c r="I268" i="13" s="1"/>
  <c r="H267" i="13"/>
  <c r="I267" i="13" s="1"/>
  <c r="H266" i="13"/>
  <c r="I266" i="13" s="1"/>
  <c r="H265" i="13"/>
  <c r="I265" i="13" s="1"/>
  <c r="H264" i="13"/>
  <c r="I264" i="13" s="1"/>
  <c r="H263" i="13"/>
  <c r="I263" i="13" s="1"/>
  <c r="H262" i="13"/>
  <c r="I262" i="13" s="1"/>
  <c r="H261" i="13"/>
  <c r="I261" i="13" s="1"/>
  <c r="H260" i="13"/>
  <c r="I260" i="13" s="1"/>
  <c r="H259" i="13"/>
  <c r="I259" i="13" s="1"/>
  <c r="H258" i="13"/>
  <c r="I258" i="13" s="1"/>
  <c r="H257" i="13"/>
  <c r="I257" i="13" s="1"/>
  <c r="H256" i="13"/>
  <c r="I256" i="13" s="1"/>
  <c r="H255" i="13"/>
  <c r="I255" i="13" s="1"/>
  <c r="H254" i="13"/>
  <c r="I254" i="13" s="1"/>
  <c r="H253" i="13"/>
  <c r="I253" i="13" s="1"/>
  <c r="H252" i="13"/>
  <c r="I252" i="13" s="1"/>
  <c r="H251" i="13"/>
  <c r="I251" i="13" s="1"/>
  <c r="H250" i="13"/>
  <c r="I250" i="13" s="1"/>
  <c r="H249" i="13"/>
  <c r="I249" i="13" s="1"/>
  <c r="H248" i="13"/>
  <c r="I248" i="13" s="1"/>
  <c r="H247" i="13"/>
  <c r="I247" i="13" s="1"/>
  <c r="H246" i="13"/>
  <c r="I246" i="13" s="1"/>
  <c r="H245" i="13"/>
  <c r="I245" i="13" s="1"/>
  <c r="H244" i="13"/>
  <c r="I244" i="13" s="1"/>
  <c r="H243" i="13"/>
  <c r="I243" i="13" s="1"/>
  <c r="H242" i="13"/>
  <c r="I242" i="13" s="1"/>
  <c r="H241" i="13"/>
  <c r="I241" i="13" s="1"/>
  <c r="H240" i="13"/>
  <c r="I240" i="13" s="1"/>
  <c r="H239" i="13"/>
  <c r="I239" i="13" s="1"/>
  <c r="H238" i="13"/>
  <c r="I238" i="13" s="1"/>
  <c r="H237" i="13"/>
  <c r="I237" i="13" s="1"/>
  <c r="H236" i="13"/>
  <c r="I236" i="13" s="1"/>
  <c r="H235" i="13"/>
  <c r="I235" i="13" s="1"/>
  <c r="H234" i="13"/>
  <c r="I234" i="13" s="1"/>
  <c r="H233" i="13"/>
  <c r="I233" i="13" s="1"/>
  <c r="H232" i="13"/>
  <c r="I232" i="13" s="1"/>
  <c r="H231" i="13"/>
  <c r="I231" i="13" s="1"/>
  <c r="H230" i="13"/>
  <c r="I230" i="13" s="1"/>
  <c r="H229" i="13"/>
  <c r="I229" i="13" s="1"/>
  <c r="H228" i="13"/>
  <c r="I228" i="13" s="1"/>
  <c r="H227" i="13"/>
  <c r="I227" i="13" s="1"/>
  <c r="H226" i="13"/>
  <c r="I226" i="13" s="1"/>
  <c r="H225" i="13"/>
  <c r="I225" i="13" s="1"/>
  <c r="H224" i="13"/>
  <c r="I224" i="13" s="1"/>
  <c r="H223" i="13"/>
  <c r="I223" i="13" s="1"/>
  <c r="H222" i="13"/>
  <c r="I222" i="13" s="1"/>
  <c r="H221" i="13"/>
  <c r="I221" i="13" s="1"/>
  <c r="H220" i="13"/>
  <c r="I220" i="13" s="1"/>
  <c r="H219" i="13"/>
  <c r="I219" i="13" s="1"/>
  <c r="H218" i="13"/>
  <c r="I218" i="13" s="1"/>
  <c r="H217" i="13"/>
  <c r="I217" i="13" s="1"/>
  <c r="H216" i="13"/>
  <c r="I216" i="13" s="1"/>
  <c r="H215" i="13"/>
  <c r="I215" i="13" s="1"/>
  <c r="H214" i="13"/>
  <c r="I214" i="13" s="1"/>
  <c r="H213" i="13"/>
  <c r="I213" i="13" s="1"/>
  <c r="H212" i="13"/>
  <c r="I212" i="13" s="1"/>
  <c r="H211" i="13"/>
  <c r="I211" i="13" s="1"/>
  <c r="H210" i="13"/>
  <c r="I210" i="13" s="1"/>
  <c r="H209" i="13"/>
  <c r="I209" i="13" s="1"/>
  <c r="H208" i="13"/>
  <c r="I208" i="13" s="1"/>
  <c r="H207" i="13"/>
  <c r="I207" i="13" s="1"/>
  <c r="H206" i="13"/>
  <c r="I206" i="13" s="1"/>
  <c r="H205" i="13"/>
  <c r="I205" i="13" s="1"/>
  <c r="H204" i="13"/>
  <c r="I204" i="13" s="1"/>
  <c r="H203" i="13"/>
  <c r="I203" i="13" s="1"/>
  <c r="H202" i="13"/>
  <c r="I202" i="13" s="1"/>
  <c r="H201" i="13"/>
  <c r="I201" i="13" s="1"/>
  <c r="H200" i="13"/>
  <c r="I200" i="13" s="1"/>
  <c r="H199" i="13"/>
  <c r="I199" i="13" s="1"/>
  <c r="H198" i="13"/>
  <c r="I198" i="13" s="1"/>
  <c r="H197" i="13"/>
  <c r="I197" i="13" s="1"/>
  <c r="H196" i="13"/>
  <c r="I196" i="13" s="1"/>
  <c r="H195" i="13"/>
  <c r="I195" i="13" s="1"/>
  <c r="H194" i="13"/>
  <c r="I194" i="13" s="1"/>
  <c r="H193" i="13"/>
  <c r="I193" i="13" s="1"/>
  <c r="H192" i="13"/>
  <c r="I192" i="13" s="1"/>
  <c r="H191" i="13"/>
  <c r="I191" i="13" s="1"/>
  <c r="H190" i="13"/>
  <c r="I190" i="13" s="1"/>
  <c r="H189" i="13"/>
  <c r="I189" i="13" s="1"/>
  <c r="H188" i="13"/>
  <c r="I188" i="13" s="1"/>
  <c r="H187" i="13"/>
  <c r="I187" i="13" s="1"/>
  <c r="H186" i="13"/>
  <c r="I186" i="13" s="1"/>
  <c r="H185" i="13"/>
  <c r="I185" i="13" s="1"/>
  <c r="H184" i="13"/>
  <c r="I184" i="13" s="1"/>
  <c r="H183" i="13"/>
  <c r="I183" i="13" s="1"/>
  <c r="H182" i="13"/>
  <c r="I182" i="13" s="1"/>
  <c r="H181" i="13"/>
  <c r="I181" i="13" s="1"/>
  <c r="H180" i="13"/>
  <c r="I180" i="13" s="1"/>
  <c r="H179" i="13"/>
  <c r="I179" i="13" s="1"/>
  <c r="H178" i="13"/>
  <c r="I178" i="13" s="1"/>
  <c r="H177" i="13"/>
  <c r="I177" i="13" s="1"/>
  <c r="H176" i="13"/>
  <c r="I176" i="13" s="1"/>
  <c r="H175" i="13"/>
  <c r="I175" i="13" s="1"/>
  <c r="H174" i="13"/>
  <c r="I174" i="13" s="1"/>
  <c r="H173" i="13"/>
  <c r="I173" i="13" s="1"/>
  <c r="H172" i="13"/>
  <c r="I172" i="13" s="1"/>
  <c r="H171" i="13"/>
  <c r="I171" i="13" s="1"/>
  <c r="H170" i="13"/>
  <c r="I170" i="13" s="1"/>
  <c r="H169" i="13"/>
  <c r="I169" i="13" s="1"/>
  <c r="H168" i="13"/>
  <c r="I168" i="13" s="1"/>
  <c r="H167" i="13"/>
  <c r="I167" i="13" s="1"/>
  <c r="H166" i="13"/>
  <c r="I166" i="13" s="1"/>
  <c r="H165" i="13"/>
  <c r="I165" i="13" s="1"/>
  <c r="H164" i="13"/>
  <c r="I164" i="13" s="1"/>
  <c r="H163" i="13"/>
  <c r="I163" i="13" s="1"/>
  <c r="H162" i="13"/>
  <c r="I162" i="13" s="1"/>
  <c r="H161" i="13"/>
  <c r="I161" i="13" s="1"/>
  <c r="H160" i="13"/>
  <c r="I160" i="13" s="1"/>
  <c r="H159" i="13"/>
  <c r="I159" i="13" s="1"/>
  <c r="H158" i="13"/>
  <c r="I158" i="13" s="1"/>
  <c r="H157" i="13"/>
  <c r="I157" i="13" s="1"/>
  <c r="H156" i="13"/>
  <c r="I156" i="13" s="1"/>
  <c r="H155" i="13"/>
  <c r="I155" i="13" s="1"/>
  <c r="H154" i="13"/>
  <c r="I154" i="13" s="1"/>
  <c r="H153" i="13"/>
  <c r="I153" i="13" s="1"/>
  <c r="H152" i="13"/>
  <c r="I152" i="13" s="1"/>
  <c r="H151" i="13"/>
  <c r="I151" i="13" s="1"/>
  <c r="H150" i="13"/>
  <c r="I150" i="13" s="1"/>
  <c r="H149" i="13"/>
  <c r="I149" i="13" s="1"/>
  <c r="H148" i="13"/>
  <c r="I148" i="13" s="1"/>
  <c r="H147" i="13"/>
  <c r="I147" i="13" s="1"/>
  <c r="H146" i="13"/>
  <c r="I146" i="13" s="1"/>
  <c r="H145" i="13"/>
  <c r="I145" i="13" s="1"/>
  <c r="H144" i="13"/>
  <c r="I144" i="13" s="1"/>
  <c r="H143" i="13"/>
  <c r="I143" i="13" s="1"/>
  <c r="H142" i="13"/>
  <c r="I142" i="13" s="1"/>
  <c r="H141" i="13"/>
  <c r="I141" i="13" s="1"/>
  <c r="H140" i="13"/>
  <c r="I140" i="13" s="1"/>
  <c r="H139" i="13"/>
  <c r="I139" i="13" s="1"/>
  <c r="H138" i="13"/>
  <c r="I138" i="13" s="1"/>
  <c r="H137" i="13"/>
  <c r="I137" i="13" s="1"/>
  <c r="H136" i="13"/>
  <c r="I136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5" i="13"/>
  <c r="I115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109" i="13"/>
  <c r="H108" i="13"/>
  <c r="H107" i="13"/>
  <c r="I107" i="13" s="1"/>
  <c r="H106" i="13"/>
  <c r="I106" i="13" s="1"/>
  <c r="H105" i="13"/>
  <c r="I105" i="13" s="1"/>
  <c r="H104" i="13"/>
  <c r="I104" i="13" s="1"/>
  <c r="H103" i="13"/>
  <c r="I103" i="13" s="1"/>
  <c r="H102" i="13"/>
  <c r="I102" i="13" s="1"/>
  <c r="H101" i="13"/>
  <c r="I101" i="13" s="1"/>
  <c r="H100" i="13"/>
  <c r="I100" i="13" s="1"/>
  <c r="H99" i="13"/>
  <c r="I99" i="13" s="1"/>
  <c r="H98" i="13"/>
  <c r="I98" i="13" s="1"/>
  <c r="H97" i="13"/>
  <c r="I97" i="13" s="1"/>
  <c r="H96" i="13"/>
  <c r="I96" i="13" s="1"/>
  <c r="H95" i="13"/>
  <c r="I95" i="13" s="1"/>
  <c r="H94" i="13"/>
  <c r="I94" i="13" s="1"/>
  <c r="H93" i="13"/>
  <c r="H92" i="13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H76" i="13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69" i="13"/>
  <c r="I69" i="13" s="1"/>
  <c r="H68" i="13"/>
  <c r="I68" i="13" s="1"/>
  <c r="H67" i="13"/>
  <c r="I67" i="13" s="1"/>
  <c r="H66" i="13"/>
  <c r="I66" i="13" s="1"/>
  <c r="H65" i="13"/>
  <c r="I65" i="13" s="1"/>
  <c r="H64" i="13"/>
  <c r="I64" i="13" s="1"/>
  <c r="H63" i="13"/>
  <c r="I63" i="13" s="1"/>
  <c r="H62" i="13"/>
  <c r="I62" i="13" s="1"/>
  <c r="H61" i="13"/>
  <c r="H60" i="13"/>
  <c r="H59" i="13"/>
  <c r="I59" i="13" s="1"/>
  <c r="H58" i="13"/>
  <c r="I58" i="13" s="1"/>
  <c r="H57" i="13"/>
  <c r="I57" i="13" s="1"/>
  <c r="H56" i="13"/>
  <c r="I56" i="13" s="1"/>
  <c r="H55" i="13"/>
  <c r="I55" i="13" s="1"/>
  <c r="H54" i="13"/>
  <c r="I54" i="13" s="1"/>
  <c r="H53" i="13"/>
  <c r="I53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H44" i="13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H28" i="13"/>
  <c r="H27" i="13"/>
  <c r="I27" i="13" s="1"/>
  <c r="H26" i="13"/>
  <c r="I26" i="13" s="1"/>
  <c r="H25" i="13"/>
  <c r="I25" i="13" s="1"/>
  <c r="H24" i="13"/>
  <c r="I24" i="13" s="1"/>
  <c r="H23" i="13"/>
  <c r="I23" i="13" s="1"/>
  <c r="H22" i="13"/>
  <c r="I22" i="13" s="1"/>
  <c r="H21" i="13"/>
  <c r="I21" i="13" s="1"/>
  <c r="H20" i="13"/>
  <c r="H19" i="13"/>
  <c r="H18" i="13"/>
  <c r="I18" i="13" s="1"/>
  <c r="H17" i="13"/>
  <c r="I17" i="13" s="1"/>
  <c r="H16" i="13"/>
  <c r="I16" i="13" s="1"/>
  <c r="H15" i="13"/>
  <c r="I15" i="13" s="1"/>
  <c r="H14" i="13"/>
  <c r="I14" i="13" s="1"/>
  <c r="H13" i="13"/>
  <c r="I13" i="13" s="1"/>
  <c r="H12" i="13"/>
  <c r="H11" i="13"/>
  <c r="H10" i="13"/>
  <c r="I10" i="13" s="1"/>
  <c r="H9" i="13"/>
  <c r="I9" i="13" s="1"/>
  <c r="H8" i="13"/>
  <c r="I8" i="13" s="1"/>
  <c r="H7" i="13"/>
  <c r="I7" i="13" s="1"/>
  <c r="H6" i="13"/>
  <c r="I6" i="13" s="1"/>
  <c r="H5" i="13"/>
  <c r="I5" i="13" s="1"/>
  <c r="H4" i="13"/>
  <c r="H3" i="13"/>
  <c r="S254" i="13"/>
  <c r="T254" i="13" s="1"/>
  <c r="S253" i="13"/>
  <c r="T253" i="13" s="1"/>
  <c r="S252" i="13"/>
  <c r="T252" i="13" s="1"/>
  <c r="S251" i="13"/>
  <c r="T251" i="13" s="1"/>
  <c r="S250" i="13"/>
  <c r="T250" i="13" s="1"/>
  <c r="S249" i="13"/>
  <c r="T249" i="13" s="1"/>
  <c r="S248" i="13"/>
  <c r="T248" i="13" s="1"/>
  <c r="S247" i="13"/>
  <c r="T247" i="13" s="1"/>
  <c r="S246" i="13"/>
  <c r="T246" i="13" s="1"/>
  <c r="S245" i="13"/>
  <c r="T245" i="13" s="1"/>
  <c r="S244" i="13"/>
  <c r="T244" i="13" s="1"/>
  <c r="S243" i="13"/>
  <c r="T243" i="13" s="1"/>
  <c r="S242" i="13"/>
  <c r="T242" i="13" s="1"/>
  <c r="S241" i="13"/>
  <c r="T241" i="13" s="1"/>
  <c r="S240" i="13"/>
  <c r="T240" i="13" s="1"/>
  <c r="S239" i="13"/>
  <c r="T239" i="13" s="1"/>
  <c r="S238" i="13"/>
  <c r="T238" i="13" s="1"/>
  <c r="S237" i="13"/>
  <c r="T237" i="13" s="1"/>
  <c r="S236" i="13"/>
  <c r="T236" i="13" s="1"/>
  <c r="S235" i="13"/>
  <c r="T235" i="13" s="1"/>
  <c r="S234" i="13"/>
  <c r="T234" i="13" s="1"/>
  <c r="S233" i="13"/>
  <c r="T233" i="13" s="1"/>
  <c r="S232" i="13"/>
  <c r="T232" i="13" s="1"/>
  <c r="S231" i="13"/>
  <c r="T231" i="13" s="1"/>
  <c r="S230" i="13"/>
  <c r="T230" i="13" s="1"/>
  <c r="S229" i="13"/>
  <c r="T229" i="13" s="1"/>
  <c r="S228" i="13"/>
  <c r="T228" i="13" s="1"/>
  <c r="S227" i="13"/>
  <c r="T227" i="13" s="1"/>
  <c r="S226" i="13"/>
  <c r="T226" i="13" s="1"/>
  <c r="S225" i="13"/>
  <c r="T225" i="13" s="1"/>
  <c r="S224" i="13"/>
  <c r="T224" i="13" s="1"/>
  <c r="S223" i="13"/>
  <c r="T223" i="13" s="1"/>
  <c r="S222" i="13"/>
  <c r="T222" i="13" s="1"/>
  <c r="S221" i="13"/>
  <c r="T221" i="13" s="1"/>
  <c r="S220" i="13"/>
  <c r="T220" i="13" s="1"/>
  <c r="S219" i="13"/>
  <c r="T219" i="13" s="1"/>
  <c r="S218" i="13"/>
  <c r="T218" i="13" s="1"/>
  <c r="S217" i="13"/>
  <c r="T217" i="13" s="1"/>
  <c r="S216" i="13"/>
  <c r="T216" i="13" s="1"/>
  <c r="S215" i="13"/>
  <c r="T215" i="13" s="1"/>
  <c r="S214" i="13"/>
  <c r="T214" i="13" s="1"/>
  <c r="S213" i="13"/>
  <c r="T213" i="13" s="1"/>
  <c r="S212" i="13"/>
  <c r="T212" i="13" s="1"/>
  <c r="S211" i="13"/>
  <c r="T211" i="13" s="1"/>
  <c r="S210" i="13"/>
  <c r="T210" i="13" s="1"/>
  <c r="S209" i="13"/>
  <c r="T209" i="13" s="1"/>
  <c r="S208" i="13"/>
  <c r="T208" i="13" s="1"/>
  <c r="S207" i="13"/>
  <c r="T207" i="13" s="1"/>
  <c r="S206" i="13"/>
  <c r="T206" i="13" s="1"/>
  <c r="S205" i="13"/>
  <c r="T205" i="13" s="1"/>
  <c r="S204" i="13"/>
  <c r="T204" i="13" s="1"/>
  <c r="S203" i="13"/>
  <c r="T203" i="13" s="1"/>
  <c r="S202" i="13"/>
  <c r="T202" i="13" s="1"/>
  <c r="S201" i="13"/>
  <c r="T201" i="13" s="1"/>
  <c r="S200" i="13"/>
  <c r="T200" i="13" s="1"/>
  <c r="S199" i="13"/>
  <c r="T199" i="13" s="1"/>
  <c r="S198" i="13"/>
  <c r="T198" i="13" s="1"/>
  <c r="S197" i="13"/>
  <c r="T197" i="13" s="1"/>
  <c r="S196" i="13"/>
  <c r="T196" i="13" s="1"/>
  <c r="S195" i="13"/>
  <c r="T195" i="13" s="1"/>
  <c r="S194" i="13"/>
  <c r="T194" i="13" s="1"/>
  <c r="S193" i="13"/>
  <c r="T193" i="13" s="1"/>
  <c r="S192" i="13"/>
  <c r="T192" i="13" s="1"/>
  <c r="S191" i="13"/>
  <c r="T191" i="13" s="1"/>
  <c r="S190" i="13"/>
  <c r="T190" i="13" s="1"/>
  <c r="S189" i="13"/>
  <c r="T189" i="13" s="1"/>
  <c r="S188" i="13"/>
  <c r="T188" i="13" s="1"/>
  <c r="S187" i="13"/>
  <c r="T187" i="13" s="1"/>
  <c r="S186" i="13"/>
  <c r="T186" i="13" s="1"/>
  <c r="S185" i="13"/>
  <c r="T185" i="13" s="1"/>
  <c r="S184" i="13"/>
  <c r="T184" i="13" s="1"/>
  <c r="S183" i="13"/>
  <c r="T183" i="13" s="1"/>
  <c r="S182" i="13"/>
  <c r="T182" i="13" s="1"/>
  <c r="S181" i="13"/>
  <c r="T181" i="13" s="1"/>
  <c r="S180" i="13"/>
  <c r="T180" i="13" s="1"/>
  <c r="S179" i="13"/>
  <c r="T179" i="13" s="1"/>
  <c r="S178" i="13"/>
  <c r="T178" i="13" s="1"/>
  <c r="S177" i="13"/>
  <c r="T177" i="13" s="1"/>
  <c r="S176" i="13"/>
  <c r="T176" i="13" s="1"/>
  <c r="S175" i="13"/>
  <c r="T175" i="13" s="1"/>
  <c r="S174" i="13"/>
  <c r="T174" i="13" s="1"/>
  <c r="S173" i="13"/>
  <c r="T173" i="13" s="1"/>
  <c r="S172" i="13"/>
  <c r="T172" i="13" s="1"/>
  <c r="S171" i="13"/>
  <c r="T171" i="13" s="1"/>
  <c r="S170" i="13"/>
  <c r="T170" i="13" s="1"/>
  <c r="S169" i="13"/>
  <c r="T169" i="13" s="1"/>
  <c r="S168" i="13"/>
  <c r="T168" i="13" s="1"/>
  <c r="S167" i="13"/>
  <c r="T167" i="13" s="1"/>
  <c r="S166" i="13"/>
  <c r="T166" i="13" s="1"/>
  <c r="S165" i="13"/>
  <c r="T165" i="13" s="1"/>
  <c r="S164" i="13"/>
  <c r="T164" i="13" s="1"/>
  <c r="S163" i="13"/>
  <c r="T163" i="13" s="1"/>
  <c r="S162" i="13"/>
  <c r="T162" i="13" s="1"/>
  <c r="S161" i="13"/>
  <c r="T161" i="13" s="1"/>
  <c r="S160" i="13"/>
  <c r="T160" i="13" s="1"/>
  <c r="S159" i="13"/>
  <c r="T159" i="13" s="1"/>
  <c r="S158" i="13"/>
  <c r="T158" i="13" s="1"/>
  <c r="S157" i="13"/>
  <c r="T157" i="13" s="1"/>
  <c r="S156" i="13"/>
  <c r="T156" i="13" s="1"/>
  <c r="S155" i="13"/>
  <c r="T155" i="13" s="1"/>
  <c r="S154" i="13"/>
  <c r="T154" i="13" s="1"/>
  <c r="S153" i="13"/>
  <c r="T153" i="13" s="1"/>
  <c r="S152" i="13"/>
  <c r="T152" i="13" s="1"/>
  <c r="S151" i="13"/>
  <c r="T151" i="13" s="1"/>
  <c r="S150" i="13"/>
  <c r="T150" i="13" s="1"/>
  <c r="S149" i="13"/>
  <c r="T149" i="13" s="1"/>
  <c r="S148" i="13"/>
  <c r="T148" i="13" s="1"/>
  <c r="S147" i="13"/>
  <c r="T147" i="13" s="1"/>
  <c r="S146" i="13"/>
  <c r="T146" i="13" s="1"/>
  <c r="S145" i="13"/>
  <c r="T145" i="13" s="1"/>
  <c r="S144" i="13"/>
  <c r="T144" i="13" s="1"/>
  <c r="S143" i="13"/>
  <c r="T143" i="13" s="1"/>
  <c r="S142" i="13"/>
  <c r="T142" i="13" s="1"/>
  <c r="S141" i="13"/>
  <c r="T141" i="13" s="1"/>
  <c r="S140" i="13"/>
  <c r="T140" i="13" s="1"/>
  <c r="S139" i="13"/>
  <c r="T139" i="13" s="1"/>
  <c r="S138" i="13"/>
  <c r="T138" i="13" s="1"/>
  <c r="S137" i="13"/>
  <c r="T137" i="13" s="1"/>
  <c r="S136" i="13"/>
  <c r="T136" i="13" s="1"/>
  <c r="S135" i="13"/>
  <c r="T135" i="13" s="1"/>
  <c r="S134" i="13"/>
  <c r="T134" i="13" s="1"/>
  <c r="S133" i="13"/>
  <c r="T133" i="13" s="1"/>
  <c r="S132" i="13"/>
  <c r="T132" i="13" s="1"/>
  <c r="S131" i="13"/>
  <c r="T131" i="13" s="1"/>
  <c r="S130" i="13"/>
  <c r="T130" i="13" s="1"/>
  <c r="S129" i="13"/>
  <c r="T129" i="13" s="1"/>
  <c r="S128" i="13"/>
  <c r="T128" i="13" s="1"/>
  <c r="S127" i="13"/>
  <c r="T127" i="13" s="1"/>
  <c r="S126" i="13"/>
  <c r="T126" i="13" s="1"/>
  <c r="S125" i="13"/>
  <c r="T125" i="13" s="1"/>
  <c r="S124" i="13"/>
  <c r="T124" i="13" s="1"/>
  <c r="S123" i="13"/>
  <c r="T123" i="13" s="1"/>
  <c r="S122" i="13"/>
  <c r="T122" i="13" s="1"/>
  <c r="S121" i="13"/>
  <c r="T121" i="13" s="1"/>
  <c r="S120" i="13"/>
  <c r="T120" i="13" s="1"/>
  <c r="S119" i="13"/>
  <c r="T119" i="13" s="1"/>
  <c r="S118" i="13"/>
  <c r="T118" i="13" s="1"/>
  <c r="S117" i="13"/>
  <c r="T117" i="13" s="1"/>
  <c r="S116" i="13"/>
  <c r="T116" i="13" s="1"/>
  <c r="S115" i="13"/>
  <c r="T115" i="13" s="1"/>
  <c r="S114" i="13"/>
  <c r="T114" i="13" s="1"/>
  <c r="S113" i="13"/>
  <c r="T113" i="13" s="1"/>
  <c r="S112" i="13"/>
  <c r="T112" i="13" s="1"/>
  <c r="S111" i="13"/>
  <c r="T111" i="13" s="1"/>
  <c r="S110" i="13"/>
  <c r="T110" i="13" s="1"/>
  <c r="S109" i="13"/>
  <c r="T109" i="13" s="1"/>
  <c r="S108" i="13"/>
  <c r="T108" i="13" s="1"/>
  <c r="S107" i="13"/>
  <c r="T107" i="13" s="1"/>
  <c r="S106" i="13"/>
  <c r="T106" i="13" s="1"/>
  <c r="S105" i="13"/>
  <c r="T105" i="13" s="1"/>
  <c r="S104" i="13"/>
  <c r="T104" i="13" s="1"/>
  <c r="S103" i="13"/>
  <c r="T103" i="13" s="1"/>
  <c r="S102" i="13"/>
  <c r="T102" i="13" s="1"/>
  <c r="S101" i="13"/>
  <c r="T101" i="13" s="1"/>
  <c r="S100" i="13"/>
  <c r="T100" i="13" s="1"/>
  <c r="S99" i="13"/>
  <c r="T99" i="13" s="1"/>
  <c r="S98" i="13"/>
  <c r="T98" i="13" s="1"/>
  <c r="S97" i="13"/>
  <c r="T97" i="13" s="1"/>
  <c r="S96" i="13"/>
  <c r="T96" i="13" s="1"/>
  <c r="S95" i="13"/>
  <c r="T95" i="13" s="1"/>
  <c r="S94" i="13"/>
  <c r="T94" i="13" s="1"/>
  <c r="S93" i="13"/>
  <c r="T93" i="13" s="1"/>
  <c r="S92" i="13"/>
  <c r="T92" i="13" s="1"/>
  <c r="S91" i="13"/>
  <c r="T91" i="13" s="1"/>
  <c r="S90" i="13"/>
  <c r="T90" i="13" s="1"/>
  <c r="S89" i="13"/>
  <c r="T89" i="13" s="1"/>
  <c r="S88" i="13"/>
  <c r="T88" i="13" s="1"/>
  <c r="S87" i="13"/>
  <c r="T87" i="13" s="1"/>
  <c r="S86" i="13"/>
  <c r="T86" i="13" s="1"/>
  <c r="S85" i="13"/>
  <c r="T85" i="13" s="1"/>
  <c r="S84" i="13"/>
  <c r="T84" i="13" s="1"/>
  <c r="S83" i="13"/>
  <c r="T83" i="13" s="1"/>
  <c r="S82" i="13"/>
  <c r="T82" i="13" s="1"/>
  <c r="S81" i="13"/>
  <c r="T81" i="13" s="1"/>
  <c r="S80" i="13"/>
  <c r="T80" i="13" s="1"/>
  <c r="S79" i="13"/>
  <c r="T79" i="13" s="1"/>
  <c r="S78" i="13"/>
  <c r="T78" i="13" s="1"/>
  <c r="S77" i="13"/>
  <c r="T77" i="13" s="1"/>
  <c r="S76" i="13"/>
  <c r="T76" i="13" s="1"/>
  <c r="S75" i="13"/>
  <c r="T75" i="13" s="1"/>
  <c r="S74" i="13"/>
  <c r="T74" i="13" s="1"/>
  <c r="S73" i="13"/>
  <c r="T73" i="13" s="1"/>
  <c r="S72" i="13"/>
  <c r="T72" i="13" s="1"/>
  <c r="S71" i="13"/>
  <c r="T71" i="13" s="1"/>
  <c r="S70" i="13"/>
  <c r="T70" i="13" s="1"/>
  <c r="S69" i="13"/>
  <c r="T69" i="13" s="1"/>
  <c r="S68" i="13"/>
  <c r="T68" i="13" s="1"/>
  <c r="S67" i="13"/>
  <c r="T67" i="13" s="1"/>
  <c r="S66" i="13"/>
  <c r="T66" i="13" s="1"/>
  <c r="S65" i="13"/>
  <c r="T65" i="13" s="1"/>
  <c r="S64" i="13"/>
  <c r="T64" i="13" s="1"/>
  <c r="S63" i="13"/>
  <c r="T63" i="13" s="1"/>
  <c r="S62" i="13"/>
  <c r="T62" i="13" s="1"/>
  <c r="S61" i="13"/>
  <c r="T61" i="13" s="1"/>
  <c r="S60" i="13"/>
  <c r="T60" i="13" s="1"/>
  <c r="S59" i="13"/>
  <c r="T59" i="13" s="1"/>
  <c r="S58" i="13"/>
  <c r="T58" i="13" s="1"/>
  <c r="S57" i="13"/>
  <c r="T57" i="13" s="1"/>
  <c r="S56" i="13"/>
  <c r="T56" i="13" s="1"/>
  <c r="S55" i="13"/>
  <c r="T55" i="13" s="1"/>
  <c r="S54" i="13"/>
  <c r="T54" i="13" s="1"/>
  <c r="S53" i="13"/>
  <c r="T53" i="13" s="1"/>
  <c r="S52" i="13"/>
  <c r="T52" i="13" s="1"/>
  <c r="S51" i="13"/>
  <c r="T51" i="13" s="1"/>
  <c r="S50" i="13"/>
  <c r="T50" i="13" s="1"/>
  <c r="S49" i="13"/>
  <c r="T49" i="13" s="1"/>
  <c r="S48" i="13"/>
  <c r="T48" i="13" s="1"/>
  <c r="S47" i="13"/>
  <c r="T47" i="13" s="1"/>
  <c r="S46" i="13"/>
  <c r="T46" i="13" s="1"/>
  <c r="S45" i="13"/>
  <c r="T45" i="13" s="1"/>
  <c r="S44" i="13"/>
  <c r="T44" i="13" s="1"/>
  <c r="S43" i="13"/>
  <c r="T43" i="13" s="1"/>
  <c r="S42" i="13"/>
  <c r="T42" i="13" s="1"/>
  <c r="S41" i="13"/>
  <c r="T41" i="13" s="1"/>
  <c r="S40" i="13"/>
  <c r="T40" i="13" s="1"/>
  <c r="S39" i="13"/>
  <c r="T39" i="13" s="1"/>
  <c r="S38" i="13"/>
  <c r="T38" i="13" s="1"/>
  <c r="S37" i="13"/>
  <c r="T37" i="13" s="1"/>
  <c r="S36" i="13"/>
  <c r="T36" i="13" s="1"/>
  <c r="S35" i="13"/>
  <c r="T35" i="13" s="1"/>
  <c r="S34" i="13"/>
  <c r="T34" i="13" s="1"/>
  <c r="S33" i="13"/>
  <c r="T33" i="13" s="1"/>
  <c r="S32" i="13"/>
  <c r="T32" i="13" s="1"/>
  <c r="S31" i="13"/>
  <c r="T31" i="13" s="1"/>
  <c r="S30" i="13"/>
  <c r="T30" i="13" s="1"/>
  <c r="S29" i="13"/>
  <c r="T29" i="13" s="1"/>
  <c r="S28" i="13"/>
  <c r="T28" i="13" s="1"/>
  <c r="S27" i="13"/>
  <c r="T27" i="13" s="1"/>
  <c r="S26" i="13"/>
  <c r="T26" i="13" s="1"/>
  <c r="S25" i="13"/>
  <c r="T25" i="13" s="1"/>
  <c r="S24" i="13"/>
  <c r="T24" i="13" s="1"/>
  <c r="S23" i="13"/>
  <c r="T23" i="13" s="1"/>
  <c r="S22" i="13"/>
  <c r="T22" i="13" s="1"/>
  <c r="S21" i="13"/>
  <c r="T21" i="13" s="1"/>
  <c r="S20" i="13"/>
  <c r="T20" i="13" s="1"/>
  <c r="S19" i="13"/>
  <c r="T19" i="13" s="1"/>
  <c r="S18" i="13"/>
  <c r="T18" i="13" s="1"/>
  <c r="S17" i="13"/>
  <c r="T17" i="13" s="1"/>
  <c r="S16" i="13"/>
  <c r="T16" i="13" s="1"/>
  <c r="S15" i="13"/>
  <c r="T15" i="13" s="1"/>
  <c r="S14" i="13"/>
  <c r="T14" i="13" s="1"/>
  <c r="S13" i="13"/>
  <c r="T13" i="13" s="1"/>
  <c r="S12" i="13"/>
  <c r="T12" i="13" s="1"/>
  <c r="S11" i="13"/>
  <c r="T11" i="13" s="1"/>
  <c r="S10" i="13"/>
  <c r="T10" i="13" s="1"/>
  <c r="S9" i="13"/>
  <c r="T9" i="13" s="1"/>
  <c r="S8" i="13"/>
  <c r="T8" i="13" s="1"/>
  <c r="S7" i="13"/>
  <c r="T7" i="13" s="1"/>
  <c r="S6" i="13"/>
  <c r="T6" i="13" s="1"/>
  <c r="S5" i="13"/>
  <c r="T5" i="13" s="1"/>
  <c r="S4" i="13"/>
  <c r="T4" i="13" s="1"/>
  <c r="S3" i="13"/>
  <c r="T3" i="13" s="1"/>
  <c r="S2" i="13"/>
  <c r="T2" i="13" s="1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R18" i="10"/>
  <c r="Y26" i="11"/>
  <c r="Y49" i="11"/>
  <c r="L1" i="11"/>
  <c r="L93" i="11"/>
  <c r="L92" i="11"/>
  <c r="L90" i="11"/>
  <c r="L88" i="11"/>
  <c r="L86" i="11"/>
  <c r="L84" i="11"/>
  <c r="L82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F4" i="11"/>
  <c r="E5" i="11"/>
  <c r="E6" i="11" s="1"/>
  <c r="F6" i="11" s="1"/>
  <c r="B5390" i="11"/>
  <c r="B5389" i="11"/>
  <c r="B5388" i="11"/>
  <c r="B5387" i="11"/>
  <c r="B5386" i="11"/>
  <c r="B5385" i="11"/>
  <c r="B5384" i="11"/>
  <c r="B5383" i="11"/>
  <c r="B5382" i="11"/>
  <c r="B5381" i="11"/>
  <c r="B5380" i="11"/>
  <c r="B5379" i="11"/>
  <c r="B5378" i="11"/>
  <c r="B5377" i="11"/>
  <c r="B5376" i="11"/>
  <c r="B5375" i="11"/>
  <c r="B5374" i="11"/>
  <c r="B5373" i="11"/>
  <c r="B5372" i="11"/>
  <c r="B5371" i="11"/>
  <c r="B5370" i="11"/>
  <c r="B5369" i="11"/>
  <c r="B5368" i="11"/>
  <c r="B5367" i="11"/>
  <c r="B5366" i="11"/>
  <c r="B5365" i="11"/>
  <c r="B5364" i="11"/>
  <c r="B5363" i="11"/>
  <c r="B5362" i="11"/>
  <c r="B5361" i="11"/>
  <c r="B5360" i="11"/>
  <c r="B5359" i="11"/>
  <c r="B5358" i="11"/>
  <c r="B5357" i="11"/>
  <c r="B5356" i="11"/>
  <c r="B5355" i="11"/>
  <c r="B5354" i="11"/>
  <c r="B5353" i="11"/>
  <c r="B5352" i="11"/>
  <c r="B5351" i="11"/>
  <c r="B5350" i="11"/>
  <c r="B5349" i="11"/>
  <c r="B5348" i="11"/>
  <c r="B5347" i="11"/>
  <c r="B5346" i="11"/>
  <c r="B5345" i="11"/>
  <c r="B5344" i="11"/>
  <c r="B5343" i="11"/>
  <c r="B5342" i="11"/>
  <c r="B5341" i="11"/>
  <c r="B5340" i="11"/>
  <c r="B5339" i="11"/>
  <c r="B5338" i="11"/>
  <c r="B5337" i="11"/>
  <c r="B5336" i="11"/>
  <c r="B5335" i="11"/>
  <c r="B5334" i="11"/>
  <c r="B5333" i="11"/>
  <c r="B5332" i="11"/>
  <c r="B5331" i="11"/>
  <c r="B5330" i="11"/>
  <c r="B5329" i="11"/>
  <c r="B5328" i="11"/>
  <c r="B5327" i="11"/>
  <c r="B5326" i="11"/>
  <c r="B5325" i="11"/>
  <c r="B5324" i="11"/>
  <c r="B5323" i="11"/>
  <c r="B5322" i="11"/>
  <c r="B5321" i="11"/>
  <c r="B5320" i="11"/>
  <c r="B5319" i="11"/>
  <c r="B5318" i="11"/>
  <c r="B5317" i="11"/>
  <c r="B5316" i="11"/>
  <c r="B5315" i="11"/>
  <c r="B5314" i="11"/>
  <c r="B5313" i="11"/>
  <c r="B5312" i="11"/>
  <c r="B5311" i="11"/>
  <c r="B5310" i="11"/>
  <c r="B5309" i="11"/>
  <c r="B5308" i="11"/>
  <c r="B5307" i="11"/>
  <c r="B5306" i="11"/>
  <c r="B5305" i="11"/>
  <c r="B5304" i="11"/>
  <c r="B5303" i="11"/>
  <c r="B5302" i="11"/>
  <c r="B5301" i="11"/>
  <c r="B5300" i="11"/>
  <c r="B5299" i="11"/>
  <c r="B5298" i="11"/>
  <c r="B5297" i="11"/>
  <c r="B5296" i="11"/>
  <c r="B5295" i="11"/>
  <c r="B5294" i="11"/>
  <c r="B5293" i="11"/>
  <c r="B5292" i="11"/>
  <c r="B5291" i="11"/>
  <c r="B5290" i="11"/>
  <c r="B5289" i="11"/>
  <c r="B5288" i="11"/>
  <c r="B5287" i="11"/>
  <c r="B5286" i="11"/>
  <c r="B5285" i="11"/>
  <c r="B5284" i="11"/>
  <c r="B5283" i="11"/>
  <c r="B5282" i="11"/>
  <c r="B5281" i="11"/>
  <c r="B5280" i="11"/>
  <c r="B5279" i="11"/>
  <c r="B5278" i="11"/>
  <c r="B5277" i="11"/>
  <c r="B5276" i="11"/>
  <c r="B5275" i="11"/>
  <c r="B5274" i="11"/>
  <c r="B5273" i="11"/>
  <c r="B5272" i="11"/>
  <c r="B5271" i="11"/>
  <c r="B5270" i="11"/>
  <c r="B5269" i="11"/>
  <c r="B5268" i="11"/>
  <c r="B5267" i="11"/>
  <c r="B5266" i="11"/>
  <c r="B5265" i="11"/>
  <c r="B5264" i="11"/>
  <c r="B5263" i="11"/>
  <c r="B5262" i="11"/>
  <c r="B5261" i="11"/>
  <c r="B5260" i="11"/>
  <c r="B5259" i="11"/>
  <c r="B5258" i="11"/>
  <c r="B5257" i="11"/>
  <c r="B5256" i="11"/>
  <c r="B5255" i="11"/>
  <c r="B5254" i="11"/>
  <c r="B5253" i="11"/>
  <c r="B5252" i="11"/>
  <c r="B5251" i="11"/>
  <c r="B5250" i="11"/>
  <c r="B5249" i="11"/>
  <c r="B5248" i="11"/>
  <c r="B5247" i="11"/>
  <c r="B5246" i="11"/>
  <c r="B5245" i="11"/>
  <c r="B5244" i="11"/>
  <c r="B5243" i="11"/>
  <c r="B5242" i="11"/>
  <c r="B5241" i="11"/>
  <c r="B5240" i="11"/>
  <c r="B5239" i="11"/>
  <c r="B5238" i="11"/>
  <c r="B5237" i="11"/>
  <c r="B5236" i="11"/>
  <c r="B5235" i="11"/>
  <c r="B5234" i="11"/>
  <c r="B5233" i="11"/>
  <c r="B5232" i="11"/>
  <c r="B5231" i="11"/>
  <c r="B5230" i="11"/>
  <c r="B5229" i="11"/>
  <c r="B5228" i="11"/>
  <c r="B5227" i="11"/>
  <c r="B5226" i="11"/>
  <c r="B5225" i="11"/>
  <c r="B5224" i="11"/>
  <c r="B5223" i="11"/>
  <c r="B5222" i="11"/>
  <c r="B5221" i="11"/>
  <c r="B5220" i="11"/>
  <c r="B5219" i="11"/>
  <c r="B5218" i="11"/>
  <c r="B5217" i="11"/>
  <c r="B5216" i="11"/>
  <c r="B5215" i="11"/>
  <c r="B5214" i="11"/>
  <c r="B5213" i="11"/>
  <c r="B5212" i="11"/>
  <c r="B5211" i="11"/>
  <c r="B5210" i="11"/>
  <c r="B5209" i="11"/>
  <c r="B5208" i="11"/>
  <c r="B5207" i="11"/>
  <c r="B5206" i="11"/>
  <c r="B5205" i="11"/>
  <c r="B5204" i="11"/>
  <c r="B5203" i="11"/>
  <c r="B5202" i="11"/>
  <c r="B5201" i="11"/>
  <c r="B5200" i="11"/>
  <c r="B5199" i="11"/>
  <c r="B5198" i="11"/>
  <c r="B5197" i="11"/>
  <c r="B5196" i="11"/>
  <c r="B5195" i="11"/>
  <c r="B5194" i="11"/>
  <c r="B5193" i="11"/>
  <c r="B5192" i="11"/>
  <c r="B5191" i="11"/>
  <c r="B5190" i="11"/>
  <c r="B5189" i="11"/>
  <c r="B5188" i="11"/>
  <c r="B5187" i="11"/>
  <c r="B5186" i="11"/>
  <c r="B5185" i="11"/>
  <c r="B5184" i="11"/>
  <c r="B5183" i="11"/>
  <c r="B5182" i="11"/>
  <c r="B5181" i="11"/>
  <c r="B5180" i="11"/>
  <c r="B5179" i="11"/>
  <c r="B5178" i="11"/>
  <c r="B5177" i="11"/>
  <c r="B5176" i="11"/>
  <c r="B5175" i="11"/>
  <c r="B5174" i="11"/>
  <c r="B5173" i="11"/>
  <c r="B5172" i="11"/>
  <c r="B5171" i="11"/>
  <c r="B5170" i="11"/>
  <c r="B5169" i="11"/>
  <c r="B5168" i="11"/>
  <c r="B5167" i="11"/>
  <c r="B5166" i="11"/>
  <c r="B5165" i="11"/>
  <c r="B5164" i="11"/>
  <c r="B5163" i="11"/>
  <c r="B5162" i="11"/>
  <c r="B5161" i="11"/>
  <c r="B5160" i="11"/>
  <c r="B5159" i="11"/>
  <c r="B5158" i="11"/>
  <c r="B5157" i="11"/>
  <c r="B5156" i="11"/>
  <c r="B5155" i="11"/>
  <c r="B5154" i="11"/>
  <c r="B5153" i="11"/>
  <c r="B5152" i="11"/>
  <c r="B5151" i="11"/>
  <c r="B5150" i="11"/>
  <c r="B5149" i="11"/>
  <c r="B5148" i="11"/>
  <c r="B5147" i="11"/>
  <c r="B5146" i="11"/>
  <c r="B5145" i="11"/>
  <c r="B5144" i="11"/>
  <c r="B5143" i="11"/>
  <c r="B5142" i="11"/>
  <c r="B5141" i="11"/>
  <c r="B5140" i="11"/>
  <c r="B5139" i="11"/>
  <c r="B5138" i="11"/>
  <c r="B5137" i="11"/>
  <c r="B5136" i="11"/>
  <c r="B5135" i="11"/>
  <c r="B5134" i="11"/>
  <c r="B5133" i="11"/>
  <c r="B5132" i="11"/>
  <c r="B5131" i="11"/>
  <c r="B5130" i="11"/>
  <c r="B5129" i="11"/>
  <c r="B5128" i="11"/>
  <c r="B5127" i="11"/>
  <c r="B5126" i="11"/>
  <c r="B5125" i="11"/>
  <c r="B5124" i="11"/>
  <c r="B5123" i="11"/>
  <c r="B5122" i="11"/>
  <c r="B5121" i="11"/>
  <c r="B5120" i="11"/>
  <c r="B5119" i="11"/>
  <c r="B5118" i="11"/>
  <c r="B5117" i="11"/>
  <c r="B5116" i="11"/>
  <c r="B5115" i="11"/>
  <c r="B5114" i="11"/>
  <c r="B5113" i="11"/>
  <c r="B5112" i="11"/>
  <c r="B5111" i="11"/>
  <c r="B5110" i="11"/>
  <c r="B5109" i="11"/>
  <c r="B5108" i="11"/>
  <c r="B5107" i="11"/>
  <c r="B5106" i="11"/>
  <c r="B5105" i="11"/>
  <c r="B5104" i="11"/>
  <c r="B5103" i="11"/>
  <c r="B5102" i="11"/>
  <c r="B5101" i="11"/>
  <c r="B5100" i="11"/>
  <c r="B5099" i="11"/>
  <c r="B5098" i="11"/>
  <c r="B5097" i="11"/>
  <c r="B5096" i="11"/>
  <c r="B5095" i="11"/>
  <c r="B5094" i="11"/>
  <c r="B5093" i="11"/>
  <c r="B5092" i="11"/>
  <c r="B5091" i="11"/>
  <c r="B5090" i="11"/>
  <c r="B5089" i="11"/>
  <c r="B5088" i="11"/>
  <c r="B5087" i="11"/>
  <c r="B5086" i="11"/>
  <c r="B5085" i="11"/>
  <c r="B5084" i="11"/>
  <c r="B5083" i="11"/>
  <c r="B5082" i="11"/>
  <c r="B5081" i="11"/>
  <c r="B5080" i="11"/>
  <c r="B5079" i="11"/>
  <c r="B5078" i="11"/>
  <c r="B5077" i="11"/>
  <c r="B5076" i="11"/>
  <c r="B5075" i="11"/>
  <c r="B5074" i="11"/>
  <c r="B5073" i="11"/>
  <c r="B5072" i="11"/>
  <c r="B5071" i="11"/>
  <c r="B5070" i="11"/>
  <c r="B5069" i="11"/>
  <c r="B5068" i="11"/>
  <c r="B5067" i="11"/>
  <c r="B5066" i="11"/>
  <c r="B5065" i="11"/>
  <c r="B5064" i="11"/>
  <c r="B5063" i="11"/>
  <c r="B5062" i="11"/>
  <c r="B5061" i="11"/>
  <c r="B5060" i="11"/>
  <c r="B5059" i="11"/>
  <c r="B5058" i="11"/>
  <c r="B5057" i="11"/>
  <c r="B5056" i="11"/>
  <c r="B5055" i="11"/>
  <c r="B5054" i="11"/>
  <c r="B5053" i="11"/>
  <c r="B5052" i="11"/>
  <c r="B5051" i="11"/>
  <c r="B5050" i="11"/>
  <c r="B5049" i="11"/>
  <c r="B5048" i="11"/>
  <c r="B5047" i="11"/>
  <c r="B5046" i="11"/>
  <c r="B5045" i="11"/>
  <c r="B5044" i="11"/>
  <c r="B5043" i="11"/>
  <c r="B5042" i="11"/>
  <c r="B5041" i="11"/>
  <c r="B5040" i="11"/>
  <c r="B5039" i="11"/>
  <c r="B5038" i="11"/>
  <c r="B5037" i="11"/>
  <c r="B5036" i="11"/>
  <c r="B5035" i="11"/>
  <c r="B5034" i="11"/>
  <c r="B5033" i="11"/>
  <c r="B5032" i="11"/>
  <c r="B5031" i="11"/>
  <c r="B5030" i="11"/>
  <c r="B5029" i="11"/>
  <c r="B5028" i="11"/>
  <c r="B5027" i="11"/>
  <c r="B5026" i="11"/>
  <c r="B5025" i="11"/>
  <c r="B5024" i="11"/>
  <c r="B5023" i="11"/>
  <c r="B5022" i="11"/>
  <c r="B5021" i="11"/>
  <c r="B5020" i="11"/>
  <c r="B5019" i="11"/>
  <c r="B5018" i="11"/>
  <c r="B5017" i="11"/>
  <c r="B5016" i="11"/>
  <c r="B5015" i="11"/>
  <c r="B5014" i="11"/>
  <c r="B5013" i="11"/>
  <c r="B5012" i="11"/>
  <c r="B5011" i="11"/>
  <c r="B5010" i="11"/>
  <c r="B5009" i="11"/>
  <c r="B5008" i="11"/>
  <c r="B5007" i="11"/>
  <c r="B5006" i="11"/>
  <c r="B5005" i="11"/>
  <c r="B5004" i="11"/>
  <c r="B5003" i="11"/>
  <c r="B5002" i="11"/>
  <c r="B5001" i="11"/>
  <c r="B5000" i="11"/>
  <c r="B4999" i="11"/>
  <c r="B4998" i="11"/>
  <c r="B4997" i="11"/>
  <c r="B4996" i="11"/>
  <c r="B4995" i="11"/>
  <c r="B4994" i="11"/>
  <c r="B4993" i="11"/>
  <c r="B4992" i="11"/>
  <c r="B4991" i="11"/>
  <c r="B4990" i="11"/>
  <c r="B4989" i="11"/>
  <c r="B4988" i="11"/>
  <c r="B4987" i="11"/>
  <c r="B4986" i="11"/>
  <c r="B4985" i="11"/>
  <c r="B4984" i="11"/>
  <c r="B4983" i="11"/>
  <c r="B4982" i="11"/>
  <c r="B4981" i="11"/>
  <c r="B4980" i="11"/>
  <c r="B4979" i="11"/>
  <c r="B4978" i="11"/>
  <c r="B4977" i="11"/>
  <c r="B4976" i="11"/>
  <c r="B4975" i="11"/>
  <c r="B4974" i="11"/>
  <c r="B4973" i="11"/>
  <c r="B4972" i="11"/>
  <c r="B4971" i="11"/>
  <c r="B4970" i="11"/>
  <c r="B4969" i="11"/>
  <c r="B4968" i="11"/>
  <c r="B4967" i="11"/>
  <c r="B4966" i="11"/>
  <c r="B4965" i="11"/>
  <c r="B4964" i="11"/>
  <c r="B4963" i="11"/>
  <c r="B4962" i="11"/>
  <c r="B4961" i="11"/>
  <c r="B4960" i="11"/>
  <c r="B4959" i="11"/>
  <c r="B4958" i="11"/>
  <c r="B4957" i="11"/>
  <c r="B4956" i="11"/>
  <c r="B4955" i="11"/>
  <c r="B4954" i="11"/>
  <c r="B4953" i="11"/>
  <c r="B4952" i="11"/>
  <c r="B4951" i="11"/>
  <c r="B4950" i="11"/>
  <c r="B4949" i="11"/>
  <c r="B4948" i="11"/>
  <c r="B4947" i="11"/>
  <c r="B4946" i="11"/>
  <c r="B4945" i="11"/>
  <c r="B4944" i="11"/>
  <c r="B4943" i="11"/>
  <c r="B4942" i="11"/>
  <c r="B4941" i="11"/>
  <c r="B4940" i="11"/>
  <c r="B4939" i="11"/>
  <c r="B4938" i="11"/>
  <c r="B4937" i="11"/>
  <c r="B4936" i="11"/>
  <c r="B4935" i="11"/>
  <c r="B4934" i="11"/>
  <c r="B4933" i="11"/>
  <c r="B4932" i="11"/>
  <c r="B4931" i="11"/>
  <c r="B4930" i="11"/>
  <c r="B4929" i="11"/>
  <c r="B4928" i="11"/>
  <c r="B4927" i="11"/>
  <c r="B4926" i="11"/>
  <c r="B4925" i="11"/>
  <c r="B4924" i="11"/>
  <c r="B4923" i="11"/>
  <c r="B4922" i="11"/>
  <c r="B4921" i="11"/>
  <c r="B4920" i="11"/>
  <c r="B4919" i="11"/>
  <c r="B4918" i="11"/>
  <c r="B4917" i="11"/>
  <c r="B4916" i="11"/>
  <c r="B4915" i="11"/>
  <c r="B4914" i="11"/>
  <c r="B4913" i="11"/>
  <c r="B4912" i="11"/>
  <c r="B4911" i="11"/>
  <c r="B4910" i="11"/>
  <c r="B4909" i="11"/>
  <c r="B4908" i="11"/>
  <c r="B4907" i="11"/>
  <c r="B4906" i="11"/>
  <c r="B4905" i="11"/>
  <c r="B4904" i="11"/>
  <c r="B4903" i="11"/>
  <c r="B4902" i="11"/>
  <c r="B4901" i="11"/>
  <c r="B4900" i="11"/>
  <c r="B4899" i="11"/>
  <c r="B4898" i="11"/>
  <c r="B4897" i="11"/>
  <c r="B4896" i="11"/>
  <c r="B4895" i="11"/>
  <c r="B4894" i="11"/>
  <c r="B4893" i="11"/>
  <c r="B4892" i="11"/>
  <c r="B4891" i="11"/>
  <c r="B4890" i="11"/>
  <c r="B4889" i="11"/>
  <c r="B4888" i="11"/>
  <c r="B4887" i="11"/>
  <c r="B4886" i="11"/>
  <c r="B4885" i="11"/>
  <c r="B4884" i="11"/>
  <c r="B4883" i="11"/>
  <c r="B4882" i="11"/>
  <c r="B4881" i="11"/>
  <c r="B4880" i="11"/>
  <c r="B4879" i="11"/>
  <c r="B4878" i="11"/>
  <c r="B4877" i="11"/>
  <c r="B4876" i="11"/>
  <c r="B4875" i="11"/>
  <c r="B4874" i="11"/>
  <c r="B4873" i="11"/>
  <c r="B4872" i="11"/>
  <c r="B4871" i="11"/>
  <c r="B4870" i="11"/>
  <c r="B4869" i="11"/>
  <c r="B4868" i="11"/>
  <c r="B4867" i="11"/>
  <c r="B4866" i="11"/>
  <c r="B4865" i="11"/>
  <c r="B4864" i="11"/>
  <c r="B4863" i="11"/>
  <c r="B4862" i="11"/>
  <c r="B4861" i="11"/>
  <c r="B4860" i="11"/>
  <c r="B4859" i="11"/>
  <c r="B4858" i="11"/>
  <c r="B4857" i="11"/>
  <c r="B4856" i="11"/>
  <c r="B4855" i="11"/>
  <c r="B4854" i="11"/>
  <c r="B4853" i="11"/>
  <c r="B4852" i="11"/>
  <c r="B4851" i="11"/>
  <c r="B4850" i="11"/>
  <c r="B4849" i="11"/>
  <c r="B4848" i="11"/>
  <c r="B4847" i="11"/>
  <c r="B4846" i="11"/>
  <c r="B4845" i="11"/>
  <c r="B4844" i="11"/>
  <c r="B4843" i="11"/>
  <c r="B4842" i="11"/>
  <c r="B4841" i="11"/>
  <c r="B4840" i="11"/>
  <c r="B4839" i="11"/>
  <c r="B4838" i="11"/>
  <c r="B4837" i="11"/>
  <c r="B4836" i="11"/>
  <c r="B4835" i="11"/>
  <c r="B4834" i="11"/>
  <c r="B4833" i="11"/>
  <c r="B4832" i="11"/>
  <c r="B4831" i="11"/>
  <c r="B4830" i="11"/>
  <c r="B4829" i="11"/>
  <c r="B4828" i="11"/>
  <c r="B4827" i="11"/>
  <c r="B4826" i="11"/>
  <c r="B4825" i="11"/>
  <c r="B4824" i="11"/>
  <c r="B4823" i="11"/>
  <c r="B4822" i="11"/>
  <c r="B4821" i="11"/>
  <c r="B4820" i="11"/>
  <c r="B4819" i="11"/>
  <c r="B4818" i="11"/>
  <c r="B4817" i="11"/>
  <c r="B4816" i="11"/>
  <c r="B4815" i="11"/>
  <c r="B4814" i="11"/>
  <c r="B4813" i="11"/>
  <c r="B4812" i="11"/>
  <c r="B4811" i="11"/>
  <c r="B4810" i="11"/>
  <c r="B4809" i="11"/>
  <c r="B4808" i="11"/>
  <c r="B4807" i="11"/>
  <c r="B4806" i="11"/>
  <c r="B4805" i="11"/>
  <c r="B4804" i="11"/>
  <c r="B4803" i="11"/>
  <c r="B4802" i="11"/>
  <c r="B4801" i="11"/>
  <c r="B4800" i="11"/>
  <c r="B4799" i="11"/>
  <c r="B4798" i="11"/>
  <c r="B4797" i="11"/>
  <c r="B4796" i="11"/>
  <c r="B4795" i="11"/>
  <c r="B4794" i="11"/>
  <c r="B4793" i="11"/>
  <c r="B4792" i="11"/>
  <c r="B4791" i="11"/>
  <c r="B4790" i="11"/>
  <c r="B4789" i="11"/>
  <c r="B4788" i="11"/>
  <c r="B4787" i="11"/>
  <c r="B4786" i="11"/>
  <c r="B4785" i="11"/>
  <c r="B4784" i="11"/>
  <c r="B4783" i="11"/>
  <c r="B4782" i="11"/>
  <c r="B4781" i="11"/>
  <c r="B4780" i="11"/>
  <c r="B4779" i="11"/>
  <c r="B4778" i="11"/>
  <c r="B4777" i="11"/>
  <c r="B4776" i="11"/>
  <c r="B4775" i="11"/>
  <c r="B4774" i="11"/>
  <c r="B4773" i="11"/>
  <c r="B4772" i="11"/>
  <c r="B4771" i="11"/>
  <c r="B4770" i="11"/>
  <c r="B4769" i="11"/>
  <c r="B4768" i="11"/>
  <c r="B4767" i="11"/>
  <c r="B4766" i="11"/>
  <c r="B4765" i="11"/>
  <c r="B4764" i="11"/>
  <c r="B4763" i="11"/>
  <c r="B4762" i="11"/>
  <c r="B4761" i="11"/>
  <c r="B4760" i="11"/>
  <c r="B4759" i="11"/>
  <c r="B4758" i="11"/>
  <c r="B4757" i="11"/>
  <c r="B4756" i="11"/>
  <c r="B4755" i="11"/>
  <c r="B4754" i="11"/>
  <c r="B4753" i="11"/>
  <c r="B4752" i="11"/>
  <c r="B4751" i="11"/>
  <c r="B4750" i="11"/>
  <c r="B4749" i="11"/>
  <c r="B4748" i="11"/>
  <c r="B4747" i="11"/>
  <c r="B4746" i="11"/>
  <c r="B4745" i="11"/>
  <c r="B4744" i="11"/>
  <c r="B4743" i="11"/>
  <c r="B4742" i="11"/>
  <c r="B4741" i="11"/>
  <c r="B4740" i="11"/>
  <c r="B4739" i="11"/>
  <c r="B4738" i="11"/>
  <c r="B4737" i="11"/>
  <c r="B4736" i="11"/>
  <c r="B4735" i="11"/>
  <c r="B4734" i="11"/>
  <c r="B4733" i="11"/>
  <c r="B4732" i="11"/>
  <c r="B4731" i="11"/>
  <c r="B4730" i="11"/>
  <c r="B4729" i="11"/>
  <c r="B4728" i="11"/>
  <c r="B4727" i="11"/>
  <c r="B4726" i="11"/>
  <c r="B4725" i="11"/>
  <c r="B4724" i="11"/>
  <c r="B4723" i="11"/>
  <c r="B4722" i="11"/>
  <c r="B4721" i="11"/>
  <c r="B4720" i="11"/>
  <c r="B4719" i="11"/>
  <c r="B4718" i="11"/>
  <c r="B4717" i="11"/>
  <c r="B4716" i="11"/>
  <c r="B4715" i="11"/>
  <c r="B4714" i="11"/>
  <c r="B4713" i="11"/>
  <c r="B4712" i="11"/>
  <c r="B4711" i="11"/>
  <c r="B4710" i="11"/>
  <c r="B4709" i="11"/>
  <c r="B4708" i="11"/>
  <c r="B4707" i="11"/>
  <c r="B4706" i="11"/>
  <c r="B4705" i="11"/>
  <c r="B4704" i="11"/>
  <c r="B4703" i="11"/>
  <c r="B4702" i="11"/>
  <c r="B4701" i="11"/>
  <c r="B4700" i="11"/>
  <c r="B4699" i="11"/>
  <c r="B4698" i="11"/>
  <c r="B4697" i="11"/>
  <c r="B4696" i="11"/>
  <c r="B4695" i="11"/>
  <c r="B4694" i="11"/>
  <c r="B4693" i="11"/>
  <c r="B4692" i="11"/>
  <c r="B4691" i="11"/>
  <c r="B4690" i="11"/>
  <c r="B4689" i="11"/>
  <c r="B4688" i="11"/>
  <c r="B4687" i="11"/>
  <c r="B4686" i="11"/>
  <c r="B4685" i="11"/>
  <c r="B4684" i="11"/>
  <c r="B4683" i="11"/>
  <c r="B4682" i="11"/>
  <c r="B4681" i="11"/>
  <c r="B4680" i="11"/>
  <c r="B4679" i="11"/>
  <c r="B4678" i="11"/>
  <c r="B4677" i="11"/>
  <c r="B4676" i="11"/>
  <c r="B4675" i="11"/>
  <c r="B4674" i="11"/>
  <c r="B4673" i="11"/>
  <c r="B4672" i="11"/>
  <c r="B4671" i="11"/>
  <c r="B4670" i="11"/>
  <c r="B4669" i="11"/>
  <c r="B4668" i="11"/>
  <c r="B4667" i="11"/>
  <c r="B4666" i="11"/>
  <c r="B4665" i="11"/>
  <c r="B4664" i="11"/>
  <c r="B4663" i="11"/>
  <c r="B4662" i="11"/>
  <c r="B4661" i="11"/>
  <c r="B4660" i="11"/>
  <c r="B4659" i="11"/>
  <c r="B4658" i="11"/>
  <c r="B4657" i="11"/>
  <c r="B4656" i="11"/>
  <c r="B4655" i="11"/>
  <c r="B4654" i="11"/>
  <c r="B4653" i="11"/>
  <c r="B4652" i="11"/>
  <c r="B4651" i="11"/>
  <c r="B4650" i="11"/>
  <c r="B4649" i="11"/>
  <c r="B4648" i="11"/>
  <c r="B4647" i="11"/>
  <c r="B4646" i="11"/>
  <c r="B4645" i="11"/>
  <c r="B4644" i="11"/>
  <c r="B4643" i="11"/>
  <c r="B4642" i="11"/>
  <c r="B4641" i="11"/>
  <c r="B4640" i="11"/>
  <c r="B4639" i="11"/>
  <c r="B4638" i="11"/>
  <c r="B4637" i="11"/>
  <c r="B4636" i="11"/>
  <c r="B4635" i="11"/>
  <c r="B4634" i="11"/>
  <c r="B4633" i="11"/>
  <c r="B4632" i="11"/>
  <c r="B4631" i="11"/>
  <c r="B4630" i="11"/>
  <c r="B4629" i="11"/>
  <c r="B4628" i="11"/>
  <c r="B4627" i="11"/>
  <c r="B4626" i="11"/>
  <c r="B4625" i="11"/>
  <c r="B4624" i="11"/>
  <c r="B4623" i="11"/>
  <c r="B4622" i="11"/>
  <c r="B4621" i="11"/>
  <c r="B4620" i="11"/>
  <c r="B4619" i="11"/>
  <c r="B4618" i="11"/>
  <c r="B4617" i="11"/>
  <c r="B4616" i="11"/>
  <c r="B4615" i="11"/>
  <c r="B4614" i="11"/>
  <c r="B4613" i="11"/>
  <c r="B4612" i="11"/>
  <c r="B4611" i="11"/>
  <c r="B4610" i="11"/>
  <c r="B4609" i="11"/>
  <c r="B4608" i="11"/>
  <c r="B4607" i="11"/>
  <c r="B4606" i="11"/>
  <c r="B4605" i="11"/>
  <c r="B4604" i="11"/>
  <c r="B4603" i="11"/>
  <c r="B4602" i="11"/>
  <c r="B4601" i="11"/>
  <c r="B4600" i="11"/>
  <c r="B4599" i="11"/>
  <c r="B4598" i="11"/>
  <c r="B4597" i="11"/>
  <c r="B4596" i="11"/>
  <c r="B4595" i="11"/>
  <c r="B4594" i="11"/>
  <c r="B4593" i="11"/>
  <c r="B4592" i="11"/>
  <c r="B4591" i="11"/>
  <c r="B4590" i="11"/>
  <c r="B4589" i="11"/>
  <c r="B4588" i="11"/>
  <c r="B4587" i="11"/>
  <c r="B4586" i="11"/>
  <c r="B4585" i="11"/>
  <c r="B4584" i="11"/>
  <c r="B4583" i="11"/>
  <c r="B4582" i="11"/>
  <c r="B4581" i="11"/>
  <c r="B4580" i="11"/>
  <c r="B4579" i="11"/>
  <c r="B4578" i="11"/>
  <c r="B4577" i="11"/>
  <c r="B4576" i="11"/>
  <c r="B4575" i="11"/>
  <c r="B4574" i="11"/>
  <c r="B4573" i="11"/>
  <c r="B4572" i="11"/>
  <c r="B4571" i="11"/>
  <c r="B4570" i="11"/>
  <c r="B4569" i="11"/>
  <c r="B4568" i="11"/>
  <c r="B4567" i="11"/>
  <c r="B4566" i="11"/>
  <c r="B4565" i="11"/>
  <c r="B4564" i="11"/>
  <c r="B4563" i="11"/>
  <c r="B4562" i="11"/>
  <c r="B4561" i="11"/>
  <c r="B4560" i="11"/>
  <c r="B4559" i="11"/>
  <c r="B4558" i="11"/>
  <c r="B4557" i="11"/>
  <c r="B4556" i="11"/>
  <c r="B4555" i="11"/>
  <c r="B4554" i="11"/>
  <c r="B4553" i="11"/>
  <c r="B4552" i="11"/>
  <c r="B4551" i="11"/>
  <c r="B4550" i="11"/>
  <c r="B4549" i="11"/>
  <c r="B4548" i="11"/>
  <c r="B4547" i="11"/>
  <c r="B4546" i="11"/>
  <c r="B4545" i="11"/>
  <c r="B4544" i="11"/>
  <c r="B4543" i="11"/>
  <c r="B4542" i="11"/>
  <c r="B4541" i="11"/>
  <c r="B4540" i="11"/>
  <c r="B4539" i="11"/>
  <c r="B4538" i="11"/>
  <c r="B4537" i="11"/>
  <c r="B4536" i="11"/>
  <c r="B4535" i="11"/>
  <c r="B4534" i="11"/>
  <c r="B4533" i="11"/>
  <c r="B4532" i="11"/>
  <c r="B4531" i="11"/>
  <c r="B4530" i="11"/>
  <c r="B4529" i="11"/>
  <c r="B4528" i="11"/>
  <c r="B4527" i="11"/>
  <c r="B4526" i="11"/>
  <c r="B4525" i="11"/>
  <c r="B4524" i="11"/>
  <c r="B4523" i="11"/>
  <c r="B4522" i="11"/>
  <c r="B4521" i="11"/>
  <c r="B4520" i="11"/>
  <c r="B4519" i="11"/>
  <c r="B4518" i="11"/>
  <c r="B4517" i="11"/>
  <c r="B4516" i="11"/>
  <c r="B4515" i="11"/>
  <c r="B4514" i="11"/>
  <c r="B4513" i="11"/>
  <c r="B4512" i="11"/>
  <c r="B4511" i="11"/>
  <c r="B4510" i="11"/>
  <c r="B4509" i="11"/>
  <c r="B4508" i="11"/>
  <c r="B4507" i="11"/>
  <c r="B4506" i="11"/>
  <c r="B4505" i="11"/>
  <c r="B4504" i="11"/>
  <c r="B4503" i="11"/>
  <c r="B4502" i="11"/>
  <c r="B4501" i="11"/>
  <c r="B4500" i="11"/>
  <c r="B4499" i="11"/>
  <c r="B4498" i="11"/>
  <c r="B4497" i="11"/>
  <c r="B4496" i="11"/>
  <c r="B4495" i="11"/>
  <c r="B4494" i="11"/>
  <c r="B4493" i="11"/>
  <c r="B4492" i="11"/>
  <c r="B4491" i="11"/>
  <c r="B4490" i="11"/>
  <c r="B4489" i="11"/>
  <c r="B4488" i="11"/>
  <c r="B4487" i="11"/>
  <c r="B4486" i="11"/>
  <c r="B4485" i="11"/>
  <c r="B4484" i="11"/>
  <c r="B4483" i="11"/>
  <c r="B4482" i="11"/>
  <c r="B4481" i="11"/>
  <c r="B4480" i="11"/>
  <c r="B4479" i="11"/>
  <c r="B4478" i="11"/>
  <c r="B4477" i="11"/>
  <c r="B4476" i="11"/>
  <c r="B4475" i="11"/>
  <c r="B4474" i="11"/>
  <c r="B4473" i="11"/>
  <c r="B4472" i="11"/>
  <c r="B4471" i="11"/>
  <c r="B4470" i="11"/>
  <c r="B4469" i="11"/>
  <c r="B4468" i="11"/>
  <c r="B4467" i="11"/>
  <c r="B4466" i="11"/>
  <c r="B4465" i="11"/>
  <c r="B4464" i="11"/>
  <c r="B4463" i="11"/>
  <c r="B4462" i="11"/>
  <c r="B4461" i="11"/>
  <c r="B4460" i="11"/>
  <c r="B4459" i="11"/>
  <c r="B4458" i="11"/>
  <c r="B4457" i="11"/>
  <c r="B4456" i="11"/>
  <c r="B4455" i="11"/>
  <c r="B4454" i="11"/>
  <c r="B4453" i="11"/>
  <c r="B4452" i="11"/>
  <c r="B4451" i="11"/>
  <c r="B4450" i="11"/>
  <c r="B4449" i="11"/>
  <c r="B4448" i="11"/>
  <c r="B4447" i="11"/>
  <c r="B4446" i="11"/>
  <c r="B4445" i="11"/>
  <c r="B4444" i="11"/>
  <c r="B4443" i="11"/>
  <c r="B4442" i="11"/>
  <c r="B4441" i="11"/>
  <c r="B4440" i="11"/>
  <c r="B4439" i="11"/>
  <c r="B4438" i="11"/>
  <c r="B4437" i="11"/>
  <c r="B4436" i="11"/>
  <c r="B4435" i="11"/>
  <c r="B4434" i="11"/>
  <c r="B4433" i="11"/>
  <c r="B4432" i="11"/>
  <c r="B4431" i="11"/>
  <c r="B4430" i="11"/>
  <c r="B4429" i="11"/>
  <c r="B4428" i="11"/>
  <c r="B4427" i="11"/>
  <c r="B4426" i="11"/>
  <c r="B4425" i="11"/>
  <c r="B4424" i="11"/>
  <c r="B4423" i="11"/>
  <c r="B4422" i="11"/>
  <c r="B4421" i="11"/>
  <c r="B4420" i="11"/>
  <c r="B4419" i="11"/>
  <c r="B4418" i="11"/>
  <c r="B4417" i="11"/>
  <c r="B4416" i="11"/>
  <c r="B4415" i="11"/>
  <c r="B4414" i="11"/>
  <c r="B4413" i="11"/>
  <c r="B4412" i="11"/>
  <c r="B4411" i="11"/>
  <c r="B4410" i="11"/>
  <c r="B4409" i="11"/>
  <c r="B4408" i="11"/>
  <c r="B4407" i="11"/>
  <c r="B4406" i="11"/>
  <c r="B4405" i="11"/>
  <c r="B4404" i="11"/>
  <c r="B4403" i="11"/>
  <c r="B4402" i="11"/>
  <c r="B4401" i="11"/>
  <c r="B4400" i="11"/>
  <c r="B4399" i="11"/>
  <c r="B4398" i="11"/>
  <c r="B4397" i="11"/>
  <c r="B4396" i="11"/>
  <c r="B4395" i="11"/>
  <c r="B4394" i="11"/>
  <c r="B4393" i="11"/>
  <c r="B4392" i="11"/>
  <c r="B4391" i="11"/>
  <c r="B4390" i="11"/>
  <c r="B4389" i="11"/>
  <c r="B4388" i="11"/>
  <c r="B4387" i="11"/>
  <c r="B4386" i="11"/>
  <c r="B4385" i="11"/>
  <c r="B4384" i="11"/>
  <c r="B4383" i="11"/>
  <c r="B4382" i="11"/>
  <c r="B4381" i="11"/>
  <c r="B4380" i="11"/>
  <c r="B4379" i="11"/>
  <c r="B4378" i="11"/>
  <c r="B4377" i="11"/>
  <c r="B4376" i="11"/>
  <c r="B4375" i="11"/>
  <c r="B4374" i="11"/>
  <c r="B4373" i="11"/>
  <c r="B4372" i="11"/>
  <c r="B4371" i="11"/>
  <c r="B4370" i="11"/>
  <c r="B4369" i="11"/>
  <c r="B4368" i="11"/>
  <c r="B4367" i="11"/>
  <c r="B4366" i="11"/>
  <c r="B4365" i="11"/>
  <c r="B4364" i="11"/>
  <c r="B4363" i="11"/>
  <c r="B4362" i="11"/>
  <c r="B4361" i="11"/>
  <c r="B4360" i="11"/>
  <c r="B4359" i="11"/>
  <c r="B4358" i="11"/>
  <c r="B4357" i="11"/>
  <c r="B4356" i="11"/>
  <c r="B4355" i="11"/>
  <c r="B4354" i="11"/>
  <c r="B4353" i="11"/>
  <c r="B4352" i="11"/>
  <c r="B4351" i="11"/>
  <c r="B4350" i="11"/>
  <c r="B4349" i="11"/>
  <c r="B4348" i="11"/>
  <c r="B4347" i="11"/>
  <c r="B4346" i="11"/>
  <c r="B4345" i="11"/>
  <c r="B4344" i="11"/>
  <c r="B4343" i="11"/>
  <c r="B4342" i="11"/>
  <c r="B4341" i="11"/>
  <c r="B4340" i="11"/>
  <c r="B4339" i="11"/>
  <c r="B4338" i="11"/>
  <c r="B4337" i="11"/>
  <c r="B4336" i="11"/>
  <c r="B4335" i="11"/>
  <c r="B4334" i="11"/>
  <c r="B4333" i="11"/>
  <c r="B4332" i="11"/>
  <c r="B4331" i="11"/>
  <c r="B4330" i="11"/>
  <c r="B4329" i="11"/>
  <c r="B4328" i="11"/>
  <c r="B4327" i="11"/>
  <c r="B4326" i="11"/>
  <c r="B4325" i="11"/>
  <c r="B4324" i="11"/>
  <c r="B4323" i="11"/>
  <c r="B4322" i="11"/>
  <c r="B4321" i="11"/>
  <c r="B4320" i="11"/>
  <c r="B4319" i="11"/>
  <c r="B4318" i="11"/>
  <c r="B4317" i="11"/>
  <c r="B4316" i="11"/>
  <c r="B4315" i="11"/>
  <c r="B4314" i="11"/>
  <c r="B4313" i="11"/>
  <c r="B4312" i="11"/>
  <c r="B4311" i="11"/>
  <c r="B4310" i="11"/>
  <c r="B4309" i="11"/>
  <c r="B4308" i="11"/>
  <c r="B4307" i="11"/>
  <c r="B4306" i="11"/>
  <c r="B4305" i="11"/>
  <c r="B4304" i="11"/>
  <c r="B4303" i="11"/>
  <c r="B4302" i="11"/>
  <c r="B4301" i="11"/>
  <c r="B4300" i="11"/>
  <c r="B4299" i="11"/>
  <c r="B4298" i="11"/>
  <c r="B4297" i="11"/>
  <c r="B4296" i="11"/>
  <c r="B4295" i="11"/>
  <c r="B4294" i="11"/>
  <c r="B4293" i="11"/>
  <c r="B4292" i="11"/>
  <c r="B4291" i="11"/>
  <c r="B4290" i="11"/>
  <c r="B4289" i="11"/>
  <c r="B4288" i="11"/>
  <c r="B4287" i="11"/>
  <c r="B4286" i="11"/>
  <c r="B4285" i="11"/>
  <c r="B4284" i="11"/>
  <c r="B4283" i="11"/>
  <c r="B4282" i="11"/>
  <c r="B4281" i="11"/>
  <c r="B4280" i="11"/>
  <c r="B4279" i="11"/>
  <c r="B4278" i="11"/>
  <c r="B4277" i="11"/>
  <c r="B4276" i="11"/>
  <c r="B4275" i="11"/>
  <c r="B4274" i="11"/>
  <c r="B4273" i="11"/>
  <c r="B4272" i="11"/>
  <c r="B4271" i="11"/>
  <c r="B4270" i="11"/>
  <c r="B4269" i="11"/>
  <c r="B4268" i="11"/>
  <c r="B4267" i="11"/>
  <c r="B4266" i="11"/>
  <c r="B4265" i="11"/>
  <c r="B4264" i="11"/>
  <c r="B4263" i="11"/>
  <c r="B4262" i="11"/>
  <c r="B4261" i="11"/>
  <c r="B4260" i="11"/>
  <c r="B4259" i="11"/>
  <c r="B4258" i="11"/>
  <c r="B4257" i="11"/>
  <c r="B4256" i="11"/>
  <c r="B4255" i="11"/>
  <c r="B4254" i="11"/>
  <c r="B4253" i="11"/>
  <c r="B4252" i="11"/>
  <c r="B4251" i="11"/>
  <c r="B4250" i="11"/>
  <c r="B4249" i="11"/>
  <c r="B4248" i="11"/>
  <c r="B4247" i="11"/>
  <c r="B4246" i="11"/>
  <c r="B4245" i="11"/>
  <c r="B4244" i="11"/>
  <c r="B4243" i="11"/>
  <c r="B4242" i="11"/>
  <c r="B4241" i="11"/>
  <c r="B4240" i="11"/>
  <c r="B4239" i="11"/>
  <c r="B4238" i="11"/>
  <c r="B4237" i="11"/>
  <c r="B4236" i="11"/>
  <c r="B4235" i="11"/>
  <c r="B4234" i="11"/>
  <c r="B4233" i="11"/>
  <c r="B4232" i="11"/>
  <c r="B4231" i="11"/>
  <c r="B4230" i="11"/>
  <c r="B4229" i="11"/>
  <c r="B4228" i="11"/>
  <c r="B4227" i="11"/>
  <c r="B4226" i="11"/>
  <c r="B4225" i="11"/>
  <c r="B4224" i="11"/>
  <c r="B4223" i="11"/>
  <c r="B4222" i="11"/>
  <c r="B4221" i="11"/>
  <c r="B4220" i="11"/>
  <c r="B4219" i="11"/>
  <c r="B4218" i="11"/>
  <c r="B4217" i="11"/>
  <c r="B4216" i="11"/>
  <c r="B4215" i="11"/>
  <c r="B4214" i="11"/>
  <c r="B4213" i="11"/>
  <c r="B4212" i="11"/>
  <c r="B4211" i="11"/>
  <c r="B4210" i="11"/>
  <c r="B4209" i="11"/>
  <c r="B4208" i="11"/>
  <c r="B4207" i="11"/>
  <c r="B4206" i="11"/>
  <c r="B4205" i="11"/>
  <c r="B4204" i="11"/>
  <c r="B4203" i="11"/>
  <c r="B4202" i="11"/>
  <c r="B4201" i="11"/>
  <c r="B4200" i="11"/>
  <c r="B4199" i="11"/>
  <c r="B4198" i="11"/>
  <c r="B4197" i="11"/>
  <c r="B4196" i="11"/>
  <c r="B4195" i="11"/>
  <c r="B4194" i="11"/>
  <c r="B4193" i="11"/>
  <c r="B4192" i="11"/>
  <c r="B4191" i="11"/>
  <c r="B4190" i="11"/>
  <c r="B4189" i="11"/>
  <c r="B4188" i="11"/>
  <c r="B4187" i="11"/>
  <c r="B4186" i="11"/>
  <c r="B4185" i="11"/>
  <c r="B4184" i="11"/>
  <c r="B4183" i="11"/>
  <c r="B4182" i="11"/>
  <c r="B4181" i="11"/>
  <c r="B4180" i="11"/>
  <c r="B4179" i="11"/>
  <c r="B4178" i="11"/>
  <c r="B4177" i="11"/>
  <c r="B4176" i="11"/>
  <c r="B4175" i="11"/>
  <c r="B4174" i="11"/>
  <c r="B4173" i="11"/>
  <c r="B4172" i="11"/>
  <c r="B4171" i="11"/>
  <c r="B4170" i="11"/>
  <c r="B4169" i="11"/>
  <c r="B4168" i="11"/>
  <c r="B4167" i="11"/>
  <c r="B4166" i="11"/>
  <c r="B4165" i="11"/>
  <c r="B4164" i="11"/>
  <c r="B4163" i="11"/>
  <c r="B4162" i="11"/>
  <c r="B4161" i="11"/>
  <c r="B4160" i="11"/>
  <c r="B4159" i="11"/>
  <c r="B4158" i="11"/>
  <c r="B4157" i="11"/>
  <c r="B4156" i="11"/>
  <c r="B4155" i="11"/>
  <c r="B4154" i="11"/>
  <c r="B4153" i="11"/>
  <c r="B4152" i="11"/>
  <c r="B4151" i="11"/>
  <c r="B4150" i="11"/>
  <c r="B4149" i="11"/>
  <c r="B4148" i="11"/>
  <c r="B4147" i="11"/>
  <c r="B4146" i="11"/>
  <c r="B4145" i="11"/>
  <c r="B4144" i="11"/>
  <c r="B4143" i="11"/>
  <c r="B4142" i="11"/>
  <c r="B4141" i="11"/>
  <c r="B4140" i="11"/>
  <c r="B4139" i="11"/>
  <c r="B4138" i="11"/>
  <c r="B4137" i="11"/>
  <c r="B4136" i="11"/>
  <c r="B4135" i="11"/>
  <c r="B4134" i="11"/>
  <c r="B4133" i="11"/>
  <c r="B4132" i="11"/>
  <c r="B4131" i="11"/>
  <c r="B4130" i="11"/>
  <c r="B4129" i="11"/>
  <c r="B4128" i="11"/>
  <c r="B4127" i="11"/>
  <c r="B4126" i="11"/>
  <c r="B4125" i="11"/>
  <c r="B4124" i="11"/>
  <c r="B4123" i="11"/>
  <c r="B4122" i="11"/>
  <c r="B4121" i="11"/>
  <c r="B4120" i="11"/>
  <c r="B4119" i="11"/>
  <c r="B4118" i="11"/>
  <c r="B4117" i="11"/>
  <c r="B4116" i="11"/>
  <c r="B4115" i="11"/>
  <c r="B4114" i="11"/>
  <c r="B4113" i="11"/>
  <c r="B4112" i="11"/>
  <c r="B4111" i="11"/>
  <c r="B4110" i="11"/>
  <c r="B4109" i="11"/>
  <c r="B4108" i="11"/>
  <c r="B4107" i="11"/>
  <c r="B4106" i="11"/>
  <c r="B4105" i="11"/>
  <c r="B4104" i="11"/>
  <c r="B4103" i="11"/>
  <c r="B4102" i="11"/>
  <c r="B4101" i="11"/>
  <c r="B4100" i="11"/>
  <c r="B4099" i="11"/>
  <c r="B4098" i="11"/>
  <c r="B4097" i="11"/>
  <c r="B4096" i="11"/>
  <c r="B4095" i="11"/>
  <c r="B4094" i="11"/>
  <c r="B4093" i="11"/>
  <c r="B4092" i="11"/>
  <c r="B4091" i="11"/>
  <c r="B4090" i="11"/>
  <c r="B4089" i="11"/>
  <c r="B4088" i="11"/>
  <c r="B4087" i="11"/>
  <c r="B4086" i="11"/>
  <c r="B4085" i="11"/>
  <c r="B4084" i="11"/>
  <c r="B4083" i="11"/>
  <c r="B4082" i="11"/>
  <c r="B4081" i="11"/>
  <c r="B4080" i="11"/>
  <c r="B4079" i="11"/>
  <c r="B4078" i="11"/>
  <c r="B4077" i="11"/>
  <c r="B4076" i="11"/>
  <c r="B4075" i="11"/>
  <c r="B4074" i="11"/>
  <c r="B4073" i="11"/>
  <c r="B4072" i="11"/>
  <c r="B4071" i="11"/>
  <c r="B4070" i="11"/>
  <c r="B4069" i="11"/>
  <c r="B4068" i="11"/>
  <c r="B4067" i="11"/>
  <c r="B4066" i="11"/>
  <c r="B4065" i="11"/>
  <c r="B4064" i="11"/>
  <c r="B4063" i="11"/>
  <c r="B4062" i="11"/>
  <c r="B4061" i="11"/>
  <c r="B4060" i="11"/>
  <c r="B4059" i="11"/>
  <c r="B4058" i="11"/>
  <c r="B4057" i="11"/>
  <c r="B4056" i="11"/>
  <c r="B4055" i="11"/>
  <c r="B4054" i="11"/>
  <c r="B4053" i="11"/>
  <c r="B4052" i="11"/>
  <c r="B4051" i="11"/>
  <c r="B4050" i="11"/>
  <c r="B4049" i="11"/>
  <c r="B4048" i="11"/>
  <c r="B4047" i="11"/>
  <c r="B4046" i="11"/>
  <c r="B4045" i="11"/>
  <c r="B4044" i="11"/>
  <c r="B4043" i="11"/>
  <c r="B4042" i="11"/>
  <c r="B4041" i="11"/>
  <c r="B4040" i="11"/>
  <c r="B4039" i="11"/>
  <c r="B4038" i="11"/>
  <c r="B4037" i="11"/>
  <c r="B4036" i="11"/>
  <c r="B4035" i="11"/>
  <c r="B4034" i="11"/>
  <c r="B4033" i="11"/>
  <c r="B4032" i="11"/>
  <c r="B4031" i="11"/>
  <c r="B4030" i="11"/>
  <c r="B4029" i="11"/>
  <c r="B4028" i="11"/>
  <c r="B4027" i="11"/>
  <c r="B4026" i="11"/>
  <c r="B4025" i="11"/>
  <c r="B4024" i="11"/>
  <c r="B4023" i="11"/>
  <c r="B4022" i="11"/>
  <c r="B4021" i="11"/>
  <c r="B4020" i="11"/>
  <c r="B4019" i="11"/>
  <c r="B4018" i="11"/>
  <c r="B4017" i="11"/>
  <c r="B4016" i="11"/>
  <c r="B4015" i="11"/>
  <c r="B4014" i="11"/>
  <c r="B4013" i="11"/>
  <c r="B4012" i="11"/>
  <c r="B4011" i="11"/>
  <c r="B4010" i="11"/>
  <c r="B4009" i="11"/>
  <c r="B4008" i="11"/>
  <c r="B4007" i="11"/>
  <c r="B4006" i="11"/>
  <c r="B4005" i="11"/>
  <c r="B4004" i="11"/>
  <c r="B4003" i="11"/>
  <c r="B4002" i="11"/>
  <c r="B4001" i="11"/>
  <c r="B4000" i="11"/>
  <c r="B3999" i="11"/>
  <c r="B3998" i="11"/>
  <c r="B3997" i="11"/>
  <c r="B3996" i="11"/>
  <c r="B3995" i="11"/>
  <c r="B3994" i="11"/>
  <c r="B3993" i="11"/>
  <c r="B3992" i="11"/>
  <c r="B3991" i="11"/>
  <c r="B3990" i="11"/>
  <c r="B3989" i="11"/>
  <c r="B3988" i="11"/>
  <c r="B3987" i="11"/>
  <c r="B3986" i="11"/>
  <c r="B3985" i="11"/>
  <c r="B3984" i="11"/>
  <c r="B3983" i="11"/>
  <c r="B3982" i="11"/>
  <c r="B3981" i="11"/>
  <c r="B3980" i="11"/>
  <c r="B3979" i="11"/>
  <c r="B3978" i="11"/>
  <c r="B3977" i="11"/>
  <c r="B3976" i="11"/>
  <c r="B3975" i="11"/>
  <c r="B3974" i="11"/>
  <c r="B3973" i="11"/>
  <c r="B3972" i="11"/>
  <c r="B3971" i="11"/>
  <c r="B3970" i="11"/>
  <c r="B3969" i="11"/>
  <c r="B3968" i="11"/>
  <c r="B3967" i="11"/>
  <c r="B3966" i="11"/>
  <c r="B3965" i="11"/>
  <c r="B3964" i="11"/>
  <c r="B3963" i="11"/>
  <c r="B3962" i="11"/>
  <c r="B3961" i="11"/>
  <c r="B3960" i="11"/>
  <c r="B3959" i="11"/>
  <c r="B3958" i="11"/>
  <c r="B3957" i="11"/>
  <c r="B3956" i="11"/>
  <c r="B3955" i="11"/>
  <c r="B3954" i="11"/>
  <c r="B3953" i="11"/>
  <c r="B3952" i="11"/>
  <c r="B3951" i="11"/>
  <c r="B3950" i="11"/>
  <c r="B3949" i="11"/>
  <c r="B3948" i="11"/>
  <c r="B3947" i="11"/>
  <c r="B3946" i="11"/>
  <c r="B3945" i="11"/>
  <c r="B3944" i="11"/>
  <c r="B3943" i="11"/>
  <c r="B3942" i="11"/>
  <c r="B3941" i="11"/>
  <c r="B3940" i="11"/>
  <c r="B3939" i="11"/>
  <c r="B3938" i="11"/>
  <c r="B3937" i="11"/>
  <c r="B3936" i="11"/>
  <c r="B3935" i="11"/>
  <c r="B3934" i="11"/>
  <c r="B3933" i="11"/>
  <c r="B3932" i="11"/>
  <c r="B3931" i="11"/>
  <c r="B3930" i="11"/>
  <c r="B3929" i="11"/>
  <c r="B3928" i="11"/>
  <c r="B3927" i="11"/>
  <c r="B3926" i="11"/>
  <c r="B3925" i="11"/>
  <c r="B3924" i="11"/>
  <c r="B3923" i="11"/>
  <c r="B3922" i="11"/>
  <c r="B3921" i="11"/>
  <c r="B3920" i="11"/>
  <c r="B3919" i="11"/>
  <c r="B3918" i="11"/>
  <c r="B3917" i="11"/>
  <c r="B3916" i="11"/>
  <c r="B3915" i="11"/>
  <c r="B3914" i="11"/>
  <c r="B3913" i="11"/>
  <c r="B3912" i="11"/>
  <c r="B3911" i="11"/>
  <c r="B3910" i="11"/>
  <c r="B3909" i="11"/>
  <c r="B3908" i="11"/>
  <c r="B3907" i="11"/>
  <c r="B3906" i="11"/>
  <c r="B3905" i="11"/>
  <c r="B3904" i="11"/>
  <c r="B3903" i="11"/>
  <c r="B3902" i="11"/>
  <c r="B3901" i="11"/>
  <c r="B3900" i="11"/>
  <c r="B3899" i="11"/>
  <c r="B3898" i="11"/>
  <c r="B3897" i="11"/>
  <c r="B3896" i="11"/>
  <c r="B3895" i="11"/>
  <c r="B3894" i="11"/>
  <c r="B3893" i="11"/>
  <c r="B3892" i="11"/>
  <c r="B3891" i="11"/>
  <c r="B3890" i="11"/>
  <c r="B3889" i="11"/>
  <c r="B3888" i="11"/>
  <c r="B3887" i="11"/>
  <c r="B3886" i="11"/>
  <c r="B3885" i="11"/>
  <c r="B3884" i="11"/>
  <c r="B3883" i="11"/>
  <c r="B3882" i="11"/>
  <c r="B3881" i="11"/>
  <c r="B3880" i="11"/>
  <c r="B3879" i="11"/>
  <c r="B3878" i="11"/>
  <c r="B3877" i="11"/>
  <c r="B3876" i="11"/>
  <c r="B3875" i="11"/>
  <c r="B3874" i="11"/>
  <c r="B3873" i="11"/>
  <c r="B3872" i="11"/>
  <c r="B3871" i="11"/>
  <c r="B3870" i="11"/>
  <c r="B3869" i="11"/>
  <c r="B3868" i="11"/>
  <c r="B3867" i="11"/>
  <c r="B3866" i="11"/>
  <c r="B3865" i="11"/>
  <c r="B3864" i="11"/>
  <c r="B3863" i="11"/>
  <c r="B3862" i="11"/>
  <c r="B3861" i="11"/>
  <c r="B3860" i="11"/>
  <c r="B3859" i="11"/>
  <c r="B3858" i="11"/>
  <c r="B3857" i="11"/>
  <c r="B3856" i="11"/>
  <c r="B3855" i="11"/>
  <c r="B3854" i="11"/>
  <c r="B3853" i="11"/>
  <c r="B3852" i="11"/>
  <c r="B3851" i="11"/>
  <c r="B3850" i="11"/>
  <c r="B3849" i="11"/>
  <c r="B3848" i="11"/>
  <c r="B3847" i="11"/>
  <c r="B3846" i="11"/>
  <c r="B3845" i="11"/>
  <c r="B3844" i="11"/>
  <c r="B3843" i="11"/>
  <c r="B3842" i="11"/>
  <c r="B3841" i="11"/>
  <c r="B3840" i="11"/>
  <c r="B3839" i="11"/>
  <c r="B3838" i="11"/>
  <c r="B3837" i="11"/>
  <c r="B3836" i="11"/>
  <c r="B3835" i="11"/>
  <c r="B3834" i="11"/>
  <c r="B3833" i="11"/>
  <c r="B3832" i="11"/>
  <c r="B3831" i="11"/>
  <c r="B3830" i="11"/>
  <c r="B3829" i="11"/>
  <c r="B3828" i="11"/>
  <c r="B3827" i="11"/>
  <c r="B3826" i="11"/>
  <c r="B3825" i="11"/>
  <c r="B3824" i="11"/>
  <c r="B3823" i="11"/>
  <c r="B3822" i="11"/>
  <c r="B3821" i="11"/>
  <c r="B3820" i="11"/>
  <c r="B3819" i="11"/>
  <c r="B3818" i="11"/>
  <c r="B3817" i="11"/>
  <c r="B3816" i="11"/>
  <c r="B3815" i="11"/>
  <c r="B3814" i="11"/>
  <c r="B3813" i="11"/>
  <c r="B3812" i="11"/>
  <c r="B3811" i="11"/>
  <c r="B3810" i="11"/>
  <c r="B3809" i="11"/>
  <c r="B3808" i="11"/>
  <c r="B3807" i="11"/>
  <c r="B3806" i="11"/>
  <c r="B3805" i="11"/>
  <c r="B3804" i="11"/>
  <c r="B3803" i="11"/>
  <c r="B3802" i="11"/>
  <c r="B3801" i="11"/>
  <c r="B3800" i="11"/>
  <c r="B3799" i="11"/>
  <c r="B3798" i="11"/>
  <c r="B3797" i="11"/>
  <c r="B3796" i="11"/>
  <c r="B3795" i="11"/>
  <c r="B3794" i="11"/>
  <c r="B3793" i="11"/>
  <c r="B3792" i="11"/>
  <c r="B3791" i="11"/>
  <c r="B3790" i="11"/>
  <c r="B3789" i="11"/>
  <c r="B3788" i="11"/>
  <c r="B3787" i="11"/>
  <c r="B3786" i="11"/>
  <c r="B3785" i="11"/>
  <c r="B3784" i="11"/>
  <c r="B3783" i="11"/>
  <c r="B3782" i="11"/>
  <c r="B3781" i="11"/>
  <c r="B3780" i="11"/>
  <c r="B3779" i="11"/>
  <c r="B3778" i="11"/>
  <c r="B3777" i="11"/>
  <c r="B3776" i="11"/>
  <c r="B3775" i="11"/>
  <c r="B3774" i="11"/>
  <c r="B3773" i="11"/>
  <c r="B3772" i="11"/>
  <c r="B3771" i="11"/>
  <c r="B3770" i="11"/>
  <c r="B3769" i="11"/>
  <c r="B3768" i="11"/>
  <c r="B3767" i="11"/>
  <c r="B3766" i="11"/>
  <c r="B3765" i="11"/>
  <c r="B3764" i="11"/>
  <c r="B3763" i="11"/>
  <c r="B3762" i="11"/>
  <c r="B3761" i="11"/>
  <c r="B3760" i="11"/>
  <c r="B3759" i="11"/>
  <c r="B3758" i="11"/>
  <c r="B3757" i="11"/>
  <c r="B3756" i="11"/>
  <c r="B3755" i="11"/>
  <c r="B3754" i="11"/>
  <c r="B3753" i="11"/>
  <c r="B3752" i="11"/>
  <c r="B3751" i="11"/>
  <c r="B3750" i="11"/>
  <c r="B3749" i="11"/>
  <c r="B3748" i="11"/>
  <c r="B3747" i="11"/>
  <c r="B3746" i="11"/>
  <c r="B3745" i="11"/>
  <c r="B3744" i="11"/>
  <c r="B3743" i="11"/>
  <c r="B3742" i="11"/>
  <c r="B3741" i="11"/>
  <c r="B3740" i="11"/>
  <c r="B3739" i="11"/>
  <c r="B3738" i="11"/>
  <c r="B3737" i="11"/>
  <c r="B3736" i="11"/>
  <c r="B3735" i="11"/>
  <c r="B3734" i="11"/>
  <c r="B3733" i="11"/>
  <c r="B3732" i="11"/>
  <c r="B3731" i="11"/>
  <c r="B3730" i="11"/>
  <c r="B3729" i="11"/>
  <c r="B3728" i="11"/>
  <c r="B3727" i="11"/>
  <c r="B3726" i="11"/>
  <c r="B3725" i="11"/>
  <c r="B3724" i="11"/>
  <c r="B3723" i="11"/>
  <c r="B3722" i="11"/>
  <c r="B3721" i="11"/>
  <c r="B3720" i="11"/>
  <c r="B3719" i="11"/>
  <c r="B3718" i="11"/>
  <c r="B3717" i="11"/>
  <c r="B3716" i="11"/>
  <c r="B3715" i="11"/>
  <c r="B3714" i="11"/>
  <c r="B3713" i="11"/>
  <c r="B3712" i="11"/>
  <c r="B3711" i="11"/>
  <c r="B3710" i="11"/>
  <c r="B3709" i="11"/>
  <c r="B3708" i="11"/>
  <c r="B3707" i="11"/>
  <c r="B3706" i="11"/>
  <c r="B3705" i="11"/>
  <c r="B3704" i="11"/>
  <c r="B3703" i="11"/>
  <c r="B3702" i="11"/>
  <c r="B3701" i="11"/>
  <c r="B3700" i="11"/>
  <c r="B3699" i="11"/>
  <c r="B3698" i="11"/>
  <c r="B3697" i="11"/>
  <c r="B3696" i="11"/>
  <c r="B3695" i="11"/>
  <c r="B3694" i="11"/>
  <c r="B3693" i="11"/>
  <c r="B3692" i="11"/>
  <c r="B3691" i="11"/>
  <c r="B3690" i="11"/>
  <c r="B3689" i="11"/>
  <c r="B3688" i="11"/>
  <c r="B3687" i="11"/>
  <c r="B3686" i="11"/>
  <c r="B3685" i="11"/>
  <c r="B3684" i="11"/>
  <c r="B3683" i="11"/>
  <c r="B3682" i="11"/>
  <c r="B3681" i="11"/>
  <c r="B3680" i="11"/>
  <c r="B3679" i="11"/>
  <c r="B3678" i="11"/>
  <c r="B3677" i="11"/>
  <c r="B3676" i="11"/>
  <c r="B3675" i="11"/>
  <c r="B3674" i="11"/>
  <c r="B3673" i="11"/>
  <c r="B3672" i="11"/>
  <c r="B3671" i="11"/>
  <c r="B3670" i="11"/>
  <c r="B3669" i="11"/>
  <c r="B3668" i="11"/>
  <c r="B3667" i="11"/>
  <c r="B3666" i="11"/>
  <c r="B3665" i="11"/>
  <c r="B3664" i="11"/>
  <c r="B3663" i="11"/>
  <c r="B3662" i="11"/>
  <c r="B3661" i="11"/>
  <c r="B3660" i="11"/>
  <c r="B3659" i="11"/>
  <c r="B3658" i="11"/>
  <c r="B3657" i="11"/>
  <c r="B3656" i="11"/>
  <c r="B3655" i="11"/>
  <c r="B3654" i="11"/>
  <c r="B3653" i="11"/>
  <c r="B3652" i="11"/>
  <c r="B3651" i="11"/>
  <c r="B3650" i="11"/>
  <c r="B3649" i="11"/>
  <c r="B3648" i="11"/>
  <c r="B3647" i="11"/>
  <c r="B3646" i="11"/>
  <c r="B3645" i="11"/>
  <c r="B3644" i="11"/>
  <c r="B3643" i="11"/>
  <c r="B3642" i="11"/>
  <c r="B3641" i="11"/>
  <c r="B3640" i="11"/>
  <c r="B3639" i="11"/>
  <c r="B3638" i="11"/>
  <c r="B3637" i="11"/>
  <c r="B3636" i="11"/>
  <c r="B3635" i="11"/>
  <c r="B3634" i="11"/>
  <c r="B3633" i="11"/>
  <c r="B3632" i="11"/>
  <c r="B3631" i="11"/>
  <c r="B3630" i="11"/>
  <c r="B3629" i="11"/>
  <c r="B3628" i="11"/>
  <c r="B3627" i="11"/>
  <c r="B3626" i="11"/>
  <c r="B3625" i="11"/>
  <c r="B3624" i="11"/>
  <c r="B3623" i="11"/>
  <c r="B3622" i="11"/>
  <c r="B3621" i="11"/>
  <c r="B3620" i="11"/>
  <c r="B3619" i="11"/>
  <c r="B3618" i="11"/>
  <c r="B3617" i="11"/>
  <c r="B3616" i="11"/>
  <c r="B3615" i="11"/>
  <c r="B3614" i="11"/>
  <c r="B3613" i="11"/>
  <c r="B3612" i="11"/>
  <c r="B3611" i="11"/>
  <c r="B3610" i="11"/>
  <c r="B3609" i="11"/>
  <c r="B3608" i="11"/>
  <c r="B3607" i="11"/>
  <c r="B3606" i="11"/>
  <c r="B3605" i="11"/>
  <c r="B3604" i="11"/>
  <c r="B3603" i="11"/>
  <c r="B3602" i="11"/>
  <c r="B3601" i="11"/>
  <c r="B3600" i="11"/>
  <c r="B3599" i="11"/>
  <c r="B3598" i="11"/>
  <c r="B3597" i="11"/>
  <c r="B3596" i="11"/>
  <c r="B3595" i="11"/>
  <c r="B3594" i="11"/>
  <c r="B3593" i="11"/>
  <c r="B3592" i="11"/>
  <c r="B3591" i="11"/>
  <c r="B3590" i="11"/>
  <c r="B3589" i="11"/>
  <c r="B3588" i="11"/>
  <c r="B3587" i="11"/>
  <c r="B3586" i="11"/>
  <c r="B3585" i="11"/>
  <c r="B3584" i="11"/>
  <c r="B3583" i="11"/>
  <c r="B3582" i="11"/>
  <c r="B3581" i="11"/>
  <c r="B3580" i="11"/>
  <c r="B3579" i="11"/>
  <c r="B3578" i="11"/>
  <c r="B3577" i="11"/>
  <c r="B3576" i="11"/>
  <c r="B3575" i="11"/>
  <c r="B3574" i="11"/>
  <c r="B3573" i="11"/>
  <c r="B3572" i="11"/>
  <c r="B3571" i="11"/>
  <c r="B3570" i="11"/>
  <c r="B3569" i="11"/>
  <c r="B3568" i="11"/>
  <c r="B3567" i="11"/>
  <c r="B3566" i="11"/>
  <c r="B3565" i="11"/>
  <c r="B3564" i="11"/>
  <c r="B3563" i="11"/>
  <c r="B3562" i="11"/>
  <c r="B3561" i="11"/>
  <c r="B3560" i="11"/>
  <c r="B3559" i="11"/>
  <c r="B3558" i="11"/>
  <c r="B3557" i="11"/>
  <c r="B3556" i="11"/>
  <c r="B3555" i="11"/>
  <c r="B3554" i="11"/>
  <c r="B3553" i="11"/>
  <c r="B3552" i="11"/>
  <c r="B3551" i="11"/>
  <c r="B3550" i="11"/>
  <c r="B3549" i="11"/>
  <c r="B3548" i="11"/>
  <c r="B3547" i="11"/>
  <c r="B3546" i="11"/>
  <c r="B3545" i="11"/>
  <c r="B3544" i="11"/>
  <c r="B3543" i="11"/>
  <c r="B3542" i="11"/>
  <c r="B3541" i="11"/>
  <c r="B3540" i="11"/>
  <c r="B3539" i="11"/>
  <c r="B3538" i="11"/>
  <c r="B3537" i="11"/>
  <c r="B3536" i="11"/>
  <c r="B3535" i="11"/>
  <c r="B3534" i="11"/>
  <c r="B3533" i="11"/>
  <c r="B3532" i="11"/>
  <c r="B3531" i="11"/>
  <c r="B3530" i="11"/>
  <c r="B3529" i="11"/>
  <c r="B3528" i="11"/>
  <c r="B3527" i="11"/>
  <c r="B3526" i="11"/>
  <c r="B3525" i="11"/>
  <c r="B3524" i="11"/>
  <c r="B3523" i="11"/>
  <c r="B3522" i="11"/>
  <c r="B3521" i="11"/>
  <c r="B3520" i="11"/>
  <c r="B3519" i="11"/>
  <c r="B3518" i="11"/>
  <c r="B3517" i="11"/>
  <c r="B3516" i="11"/>
  <c r="B3515" i="11"/>
  <c r="B3514" i="11"/>
  <c r="B3513" i="11"/>
  <c r="B3512" i="11"/>
  <c r="B3511" i="11"/>
  <c r="B3510" i="11"/>
  <c r="B3509" i="11"/>
  <c r="B3508" i="11"/>
  <c r="B3507" i="11"/>
  <c r="B3506" i="11"/>
  <c r="B3505" i="11"/>
  <c r="B3504" i="11"/>
  <c r="B3503" i="11"/>
  <c r="B3502" i="11"/>
  <c r="B3501" i="11"/>
  <c r="B3500" i="11"/>
  <c r="B3499" i="11"/>
  <c r="B3498" i="11"/>
  <c r="B3497" i="11"/>
  <c r="B3496" i="11"/>
  <c r="B3495" i="11"/>
  <c r="B3494" i="11"/>
  <c r="B3493" i="11"/>
  <c r="B3492" i="11"/>
  <c r="B3491" i="11"/>
  <c r="B3490" i="11"/>
  <c r="B3489" i="11"/>
  <c r="B3488" i="11"/>
  <c r="B3487" i="11"/>
  <c r="B3486" i="11"/>
  <c r="B3485" i="11"/>
  <c r="B3484" i="11"/>
  <c r="B3483" i="11"/>
  <c r="B3482" i="11"/>
  <c r="B3481" i="11"/>
  <c r="B3480" i="11"/>
  <c r="B3479" i="11"/>
  <c r="B3478" i="11"/>
  <c r="B3477" i="11"/>
  <c r="B3476" i="11"/>
  <c r="B3475" i="11"/>
  <c r="B3474" i="11"/>
  <c r="B3473" i="11"/>
  <c r="B3472" i="11"/>
  <c r="B3471" i="11"/>
  <c r="B3470" i="11"/>
  <c r="B3469" i="11"/>
  <c r="B3468" i="11"/>
  <c r="B3467" i="11"/>
  <c r="B3466" i="11"/>
  <c r="B3465" i="11"/>
  <c r="B3464" i="11"/>
  <c r="B3463" i="11"/>
  <c r="B3462" i="11"/>
  <c r="B3461" i="11"/>
  <c r="B3460" i="11"/>
  <c r="B3459" i="11"/>
  <c r="B3458" i="11"/>
  <c r="B3457" i="11"/>
  <c r="B3456" i="11"/>
  <c r="B3455" i="11"/>
  <c r="B3454" i="11"/>
  <c r="B3453" i="11"/>
  <c r="B3452" i="11"/>
  <c r="B3451" i="11"/>
  <c r="B3450" i="11"/>
  <c r="B3449" i="11"/>
  <c r="B3448" i="11"/>
  <c r="B3447" i="11"/>
  <c r="B3446" i="11"/>
  <c r="B3445" i="11"/>
  <c r="B3444" i="11"/>
  <c r="B3443" i="11"/>
  <c r="B3442" i="11"/>
  <c r="B3441" i="11"/>
  <c r="B3440" i="11"/>
  <c r="B3439" i="11"/>
  <c r="B3438" i="11"/>
  <c r="B3437" i="11"/>
  <c r="B3436" i="11"/>
  <c r="B3435" i="11"/>
  <c r="B3434" i="11"/>
  <c r="B3433" i="11"/>
  <c r="B3432" i="11"/>
  <c r="B3431" i="11"/>
  <c r="B3430" i="11"/>
  <c r="B3429" i="11"/>
  <c r="B3428" i="11"/>
  <c r="B3427" i="11"/>
  <c r="B3426" i="11"/>
  <c r="B3425" i="11"/>
  <c r="B3424" i="11"/>
  <c r="B3423" i="11"/>
  <c r="B3422" i="11"/>
  <c r="B3421" i="11"/>
  <c r="B3420" i="11"/>
  <c r="B3419" i="11"/>
  <c r="B3418" i="11"/>
  <c r="B3417" i="11"/>
  <c r="B3416" i="11"/>
  <c r="B3415" i="11"/>
  <c r="B3414" i="11"/>
  <c r="B3413" i="11"/>
  <c r="B3412" i="11"/>
  <c r="B3411" i="11"/>
  <c r="B3410" i="11"/>
  <c r="B3409" i="11"/>
  <c r="B3408" i="11"/>
  <c r="B3407" i="11"/>
  <c r="B3406" i="11"/>
  <c r="B3405" i="11"/>
  <c r="B3404" i="11"/>
  <c r="B3403" i="11"/>
  <c r="B3402" i="11"/>
  <c r="B3401" i="11"/>
  <c r="B3400" i="11"/>
  <c r="B3399" i="11"/>
  <c r="B3398" i="11"/>
  <c r="B3397" i="11"/>
  <c r="B3396" i="11"/>
  <c r="B3395" i="11"/>
  <c r="B3394" i="11"/>
  <c r="B3393" i="11"/>
  <c r="B3392" i="11"/>
  <c r="B3391" i="11"/>
  <c r="B3390" i="11"/>
  <c r="B3389" i="11"/>
  <c r="B3388" i="11"/>
  <c r="B3387" i="11"/>
  <c r="B3386" i="11"/>
  <c r="B3385" i="11"/>
  <c r="B3384" i="11"/>
  <c r="B3383" i="11"/>
  <c r="B3382" i="11"/>
  <c r="B3381" i="11"/>
  <c r="B3380" i="11"/>
  <c r="B3379" i="11"/>
  <c r="B3378" i="11"/>
  <c r="B3377" i="11"/>
  <c r="B3376" i="11"/>
  <c r="B3375" i="11"/>
  <c r="B3374" i="11"/>
  <c r="B3373" i="11"/>
  <c r="B3372" i="11"/>
  <c r="B3371" i="11"/>
  <c r="B3370" i="11"/>
  <c r="B3369" i="11"/>
  <c r="B3368" i="11"/>
  <c r="B3367" i="11"/>
  <c r="B3366" i="11"/>
  <c r="B3365" i="11"/>
  <c r="B3364" i="11"/>
  <c r="B3363" i="11"/>
  <c r="B3362" i="11"/>
  <c r="B3361" i="11"/>
  <c r="B3360" i="11"/>
  <c r="B3359" i="11"/>
  <c r="B3358" i="11"/>
  <c r="B3357" i="11"/>
  <c r="B3356" i="11"/>
  <c r="B3355" i="11"/>
  <c r="B3354" i="11"/>
  <c r="B3353" i="11"/>
  <c r="B3352" i="11"/>
  <c r="B3351" i="11"/>
  <c r="B3350" i="11"/>
  <c r="B3349" i="11"/>
  <c r="B3348" i="11"/>
  <c r="B3347" i="11"/>
  <c r="B3346" i="11"/>
  <c r="B3345" i="11"/>
  <c r="B3344" i="11"/>
  <c r="B3343" i="11"/>
  <c r="B3342" i="11"/>
  <c r="B3341" i="11"/>
  <c r="B3340" i="11"/>
  <c r="B3339" i="11"/>
  <c r="B3338" i="11"/>
  <c r="B3337" i="11"/>
  <c r="B3336" i="11"/>
  <c r="B3335" i="11"/>
  <c r="B3334" i="11"/>
  <c r="B3333" i="11"/>
  <c r="B3332" i="11"/>
  <c r="B3331" i="11"/>
  <c r="B3330" i="11"/>
  <c r="B3329" i="11"/>
  <c r="B3328" i="11"/>
  <c r="B3327" i="11"/>
  <c r="B3326" i="11"/>
  <c r="B3325" i="11"/>
  <c r="B3324" i="11"/>
  <c r="B3323" i="11"/>
  <c r="B3322" i="11"/>
  <c r="B3321" i="11"/>
  <c r="B3320" i="11"/>
  <c r="B3319" i="11"/>
  <c r="B3318" i="11"/>
  <c r="B3317" i="11"/>
  <c r="B3316" i="11"/>
  <c r="B3315" i="11"/>
  <c r="B3314" i="11"/>
  <c r="B3313" i="11"/>
  <c r="B3312" i="11"/>
  <c r="B3311" i="11"/>
  <c r="B3310" i="11"/>
  <c r="B3309" i="11"/>
  <c r="B3308" i="11"/>
  <c r="B3307" i="11"/>
  <c r="B3306" i="11"/>
  <c r="B3305" i="11"/>
  <c r="B3304" i="11"/>
  <c r="B3303" i="11"/>
  <c r="B3302" i="11"/>
  <c r="B3301" i="11"/>
  <c r="B3300" i="11"/>
  <c r="B3299" i="11"/>
  <c r="B3298" i="11"/>
  <c r="B3297" i="11"/>
  <c r="B3296" i="11"/>
  <c r="B3295" i="11"/>
  <c r="B3294" i="11"/>
  <c r="B3293" i="11"/>
  <c r="B3292" i="11"/>
  <c r="B3291" i="11"/>
  <c r="B3290" i="11"/>
  <c r="B3289" i="11"/>
  <c r="B3288" i="11"/>
  <c r="B3287" i="11"/>
  <c r="B3286" i="11"/>
  <c r="B3285" i="11"/>
  <c r="B3284" i="11"/>
  <c r="B3283" i="11"/>
  <c r="B3282" i="11"/>
  <c r="B3281" i="11"/>
  <c r="B3280" i="11"/>
  <c r="B3279" i="11"/>
  <c r="B3278" i="11"/>
  <c r="B3277" i="11"/>
  <c r="B3276" i="11"/>
  <c r="B3275" i="11"/>
  <c r="B3274" i="11"/>
  <c r="B3273" i="11"/>
  <c r="B3272" i="11"/>
  <c r="B3271" i="11"/>
  <c r="B3270" i="11"/>
  <c r="B3269" i="11"/>
  <c r="B3268" i="11"/>
  <c r="B3267" i="11"/>
  <c r="B3266" i="11"/>
  <c r="B3265" i="11"/>
  <c r="B3264" i="11"/>
  <c r="B3263" i="11"/>
  <c r="B3262" i="11"/>
  <c r="B3261" i="11"/>
  <c r="B3260" i="11"/>
  <c r="B3259" i="11"/>
  <c r="B3258" i="11"/>
  <c r="B3257" i="11"/>
  <c r="B3256" i="11"/>
  <c r="B3255" i="11"/>
  <c r="B3254" i="11"/>
  <c r="B3253" i="11"/>
  <c r="B3252" i="11"/>
  <c r="B3251" i="11"/>
  <c r="B3250" i="11"/>
  <c r="B3249" i="11"/>
  <c r="B3248" i="11"/>
  <c r="B3247" i="11"/>
  <c r="B3246" i="11"/>
  <c r="B3245" i="11"/>
  <c r="B3244" i="11"/>
  <c r="B3243" i="11"/>
  <c r="B3242" i="11"/>
  <c r="B3241" i="11"/>
  <c r="B3240" i="11"/>
  <c r="B3239" i="11"/>
  <c r="B3238" i="11"/>
  <c r="B3237" i="11"/>
  <c r="B3236" i="11"/>
  <c r="B3235" i="11"/>
  <c r="B3234" i="11"/>
  <c r="B3233" i="11"/>
  <c r="B3232" i="11"/>
  <c r="B3231" i="11"/>
  <c r="B3230" i="11"/>
  <c r="B3229" i="11"/>
  <c r="B3228" i="11"/>
  <c r="B3227" i="11"/>
  <c r="B3226" i="11"/>
  <c r="B3225" i="11"/>
  <c r="B3224" i="11"/>
  <c r="B3223" i="11"/>
  <c r="B3222" i="11"/>
  <c r="B3221" i="11"/>
  <c r="B3220" i="11"/>
  <c r="B3219" i="11"/>
  <c r="B3218" i="11"/>
  <c r="B3217" i="11"/>
  <c r="B3216" i="11"/>
  <c r="B3215" i="11"/>
  <c r="B3214" i="11"/>
  <c r="B3213" i="11"/>
  <c r="B3212" i="11"/>
  <c r="B3211" i="11"/>
  <c r="B3210" i="11"/>
  <c r="B3209" i="11"/>
  <c r="B3208" i="11"/>
  <c r="B3207" i="11"/>
  <c r="B3206" i="11"/>
  <c r="B3205" i="11"/>
  <c r="B3204" i="11"/>
  <c r="B3203" i="11"/>
  <c r="B3202" i="11"/>
  <c r="B3201" i="11"/>
  <c r="B3200" i="11"/>
  <c r="B3199" i="11"/>
  <c r="B3198" i="11"/>
  <c r="B3197" i="11"/>
  <c r="B3196" i="11"/>
  <c r="B3195" i="11"/>
  <c r="B3194" i="11"/>
  <c r="B3193" i="11"/>
  <c r="B3192" i="11"/>
  <c r="B3191" i="11"/>
  <c r="B3190" i="11"/>
  <c r="B3189" i="11"/>
  <c r="B3188" i="11"/>
  <c r="B3187" i="11"/>
  <c r="B3186" i="11"/>
  <c r="B3185" i="11"/>
  <c r="B3184" i="11"/>
  <c r="B3183" i="11"/>
  <c r="B3182" i="11"/>
  <c r="B3181" i="11"/>
  <c r="B3180" i="11"/>
  <c r="B3179" i="11"/>
  <c r="B3178" i="11"/>
  <c r="B3177" i="11"/>
  <c r="B3176" i="11"/>
  <c r="B3175" i="11"/>
  <c r="B3174" i="11"/>
  <c r="B3173" i="11"/>
  <c r="B3172" i="11"/>
  <c r="B3171" i="11"/>
  <c r="B3170" i="11"/>
  <c r="B3169" i="11"/>
  <c r="B3168" i="11"/>
  <c r="B3167" i="11"/>
  <c r="B3166" i="11"/>
  <c r="B3165" i="11"/>
  <c r="B3164" i="11"/>
  <c r="B3163" i="11"/>
  <c r="B3162" i="11"/>
  <c r="B3161" i="11"/>
  <c r="B3160" i="11"/>
  <c r="B3159" i="11"/>
  <c r="B3158" i="11"/>
  <c r="B3157" i="11"/>
  <c r="B3156" i="11"/>
  <c r="B3155" i="11"/>
  <c r="B3154" i="11"/>
  <c r="B3153" i="11"/>
  <c r="B3152" i="11"/>
  <c r="B3151" i="11"/>
  <c r="B3150" i="11"/>
  <c r="B3149" i="11"/>
  <c r="B3148" i="11"/>
  <c r="B3147" i="11"/>
  <c r="B3146" i="11"/>
  <c r="B3145" i="11"/>
  <c r="B3144" i="11"/>
  <c r="B3143" i="11"/>
  <c r="B3142" i="11"/>
  <c r="B3141" i="11"/>
  <c r="B3140" i="11"/>
  <c r="B3139" i="11"/>
  <c r="B3138" i="11"/>
  <c r="B3137" i="11"/>
  <c r="B3136" i="11"/>
  <c r="B3135" i="11"/>
  <c r="B3134" i="11"/>
  <c r="B3133" i="11"/>
  <c r="B3132" i="11"/>
  <c r="B3131" i="11"/>
  <c r="B3130" i="11"/>
  <c r="B3129" i="11"/>
  <c r="B3128" i="11"/>
  <c r="B3127" i="11"/>
  <c r="B3126" i="11"/>
  <c r="B3125" i="11"/>
  <c r="B3124" i="11"/>
  <c r="B3123" i="11"/>
  <c r="B3122" i="11"/>
  <c r="B3121" i="11"/>
  <c r="B3120" i="11"/>
  <c r="B3119" i="11"/>
  <c r="B3118" i="11"/>
  <c r="B3117" i="11"/>
  <c r="B3116" i="11"/>
  <c r="B3115" i="11"/>
  <c r="B3114" i="11"/>
  <c r="B3113" i="11"/>
  <c r="B3112" i="11"/>
  <c r="B3111" i="11"/>
  <c r="B3110" i="11"/>
  <c r="B3109" i="11"/>
  <c r="B3108" i="11"/>
  <c r="B3107" i="11"/>
  <c r="B3106" i="11"/>
  <c r="B3105" i="11"/>
  <c r="B3104" i="11"/>
  <c r="B3103" i="11"/>
  <c r="B3102" i="11"/>
  <c r="B3101" i="11"/>
  <c r="B3100" i="11"/>
  <c r="B3099" i="11"/>
  <c r="B3098" i="11"/>
  <c r="B3097" i="11"/>
  <c r="B3096" i="11"/>
  <c r="B3095" i="11"/>
  <c r="B3094" i="11"/>
  <c r="B3093" i="11"/>
  <c r="B3092" i="11"/>
  <c r="B3091" i="11"/>
  <c r="B3090" i="11"/>
  <c r="B3089" i="11"/>
  <c r="B3088" i="11"/>
  <c r="B3087" i="11"/>
  <c r="B3086" i="11"/>
  <c r="B3085" i="11"/>
  <c r="B3084" i="11"/>
  <c r="B3083" i="11"/>
  <c r="B3082" i="11"/>
  <c r="B3081" i="11"/>
  <c r="B3080" i="11"/>
  <c r="B3079" i="11"/>
  <c r="B3078" i="11"/>
  <c r="B3077" i="11"/>
  <c r="B3076" i="11"/>
  <c r="B3075" i="11"/>
  <c r="B3074" i="11"/>
  <c r="B3073" i="11"/>
  <c r="B3072" i="11"/>
  <c r="B3071" i="11"/>
  <c r="B3070" i="11"/>
  <c r="B3069" i="11"/>
  <c r="B3068" i="11"/>
  <c r="B3067" i="11"/>
  <c r="B3066" i="11"/>
  <c r="B3065" i="11"/>
  <c r="B3064" i="11"/>
  <c r="B3063" i="11"/>
  <c r="B3062" i="11"/>
  <c r="B3061" i="11"/>
  <c r="B3060" i="11"/>
  <c r="B3059" i="11"/>
  <c r="B3058" i="11"/>
  <c r="B3057" i="11"/>
  <c r="B3056" i="11"/>
  <c r="B3055" i="11"/>
  <c r="B3054" i="11"/>
  <c r="B3053" i="11"/>
  <c r="B3052" i="11"/>
  <c r="B3051" i="11"/>
  <c r="B3050" i="11"/>
  <c r="B3049" i="11"/>
  <c r="B3048" i="11"/>
  <c r="B3047" i="11"/>
  <c r="B3046" i="11"/>
  <c r="B3045" i="11"/>
  <c r="B3044" i="11"/>
  <c r="B3043" i="11"/>
  <c r="B3042" i="11"/>
  <c r="B3041" i="11"/>
  <c r="B3040" i="11"/>
  <c r="B3039" i="11"/>
  <c r="B3038" i="11"/>
  <c r="B3037" i="11"/>
  <c r="B3036" i="11"/>
  <c r="B3035" i="11"/>
  <c r="B3034" i="11"/>
  <c r="B3033" i="11"/>
  <c r="B3032" i="11"/>
  <c r="B3031" i="11"/>
  <c r="B3030" i="11"/>
  <c r="B3029" i="11"/>
  <c r="B3028" i="11"/>
  <c r="B3027" i="11"/>
  <c r="B3026" i="11"/>
  <c r="B3025" i="11"/>
  <c r="B3024" i="11"/>
  <c r="B3023" i="11"/>
  <c r="B3022" i="11"/>
  <c r="B3021" i="11"/>
  <c r="B3020" i="11"/>
  <c r="B3019" i="11"/>
  <c r="B3018" i="11"/>
  <c r="B3017" i="11"/>
  <c r="B3016" i="11"/>
  <c r="B3015" i="11"/>
  <c r="B3014" i="11"/>
  <c r="B3013" i="11"/>
  <c r="B3012" i="11"/>
  <c r="B3011" i="11"/>
  <c r="B3010" i="11"/>
  <c r="B3009" i="11"/>
  <c r="B3008" i="11"/>
  <c r="B3007" i="11"/>
  <c r="B3006" i="11"/>
  <c r="B3005" i="11"/>
  <c r="B3004" i="11"/>
  <c r="B3003" i="11"/>
  <c r="B3002" i="11"/>
  <c r="B3001" i="11"/>
  <c r="B3000" i="11"/>
  <c r="B2999" i="11"/>
  <c r="B2998" i="11"/>
  <c r="B2997" i="11"/>
  <c r="B2996" i="11"/>
  <c r="B2995" i="11"/>
  <c r="B2994" i="11"/>
  <c r="B2993" i="11"/>
  <c r="B2992" i="11"/>
  <c r="B2991" i="11"/>
  <c r="B2990" i="11"/>
  <c r="B2989" i="11"/>
  <c r="B2988" i="11"/>
  <c r="B2987" i="11"/>
  <c r="B2986" i="11"/>
  <c r="B2985" i="11"/>
  <c r="B2984" i="11"/>
  <c r="B2983" i="11"/>
  <c r="B2982" i="11"/>
  <c r="B2981" i="11"/>
  <c r="B2980" i="11"/>
  <c r="B2979" i="11"/>
  <c r="B2978" i="11"/>
  <c r="B2977" i="11"/>
  <c r="B2976" i="11"/>
  <c r="B2975" i="11"/>
  <c r="B2974" i="11"/>
  <c r="B2973" i="11"/>
  <c r="B2972" i="11"/>
  <c r="B2971" i="11"/>
  <c r="B2970" i="11"/>
  <c r="B2969" i="11"/>
  <c r="B2968" i="11"/>
  <c r="B2967" i="11"/>
  <c r="B2966" i="11"/>
  <c r="B2965" i="11"/>
  <c r="B2964" i="11"/>
  <c r="B2963" i="11"/>
  <c r="B2962" i="11"/>
  <c r="B2961" i="11"/>
  <c r="B2960" i="11"/>
  <c r="B2959" i="11"/>
  <c r="B2958" i="11"/>
  <c r="B2957" i="11"/>
  <c r="B2956" i="11"/>
  <c r="B2955" i="11"/>
  <c r="B2954" i="11"/>
  <c r="B2953" i="11"/>
  <c r="B2952" i="11"/>
  <c r="B2951" i="11"/>
  <c r="B2950" i="11"/>
  <c r="B2949" i="11"/>
  <c r="B2948" i="11"/>
  <c r="B2947" i="11"/>
  <c r="B2946" i="11"/>
  <c r="B2945" i="11"/>
  <c r="B2944" i="11"/>
  <c r="B2943" i="11"/>
  <c r="B2942" i="11"/>
  <c r="B2941" i="11"/>
  <c r="B2940" i="11"/>
  <c r="B2939" i="11"/>
  <c r="B2938" i="11"/>
  <c r="B2937" i="11"/>
  <c r="B2936" i="11"/>
  <c r="B2935" i="11"/>
  <c r="B2934" i="11"/>
  <c r="B2933" i="11"/>
  <c r="B2932" i="11"/>
  <c r="B2931" i="11"/>
  <c r="B2930" i="11"/>
  <c r="B2929" i="11"/>
  <c r="B2928" i="11"/>
  <c r="B2927" i="11"/>
  <c r="B2926" i="11"/>
  <c r="B2925" i="11"/>
  <c r="B2924" i="11"/>
  <c r="B2923" i="11"/>
  <c r="B2922" i="11"/>
  <c r="B2921" i="11"/>
  <c r="B2920" i="11"/>
  <c r="B2919" i="11"/>
  <c r="B2918" i="11"/>
  <c r="B2917" i="11"/>
  <c r="B2916" i="11"/>
  <c r="B2915" i="11"/>
  <c r="B2914" i="11"/>
  <c r="B2913" i="11"/>
  <c r="B2912" i="11"/>
  <c r="B2911" i="11"/>
  <c r="B2910" i="11"/>
  <c r="B2909" i="11"/>
  <c r="B2908" i="11"/>
  <c r="B2907" i="11"/>
  <c r="B2906" i="11"/>
  <c r="B2905" i="11"/>
  <c r="B2904" i="11"/>
  <c r="B2903" i="11"/>
  <c r="B2902" i="11"/>
  <c r="B2901" i="11"/>
  <c r="B2900" i="11"/>
  <c r="B2899" i="11"/>
  <c r="B2898" i="11"/>
  <c r="B2897" i="11"/>
  <c r="B2896" i="11"/>
  <c r="B2895" i="11"/>
  <c r="B2894" i="11"/>
  <c r="B2893" i="11"/>
  <c r="B2892" i="11"/>
  <c r="B2891" i="11"/>
  <c r="B2890" i="11"/>
  <c r="B2889" i="11"/>
  <c r="B2888" i="11"/>
  <c r="B2887" i="11"/>
  <c r="B2886" i="11"/>
  <c r="B2885" i="11"/>
  <c r="B2884" i="11"/>
  <c r="B2883" i="11"/>
  <c r="B2882" i="11"/>
  <c r="B2881" i="11"/>
  <c r="B2880" i="11"/>
  <c r="B2879" i="11"/>
  <c r="B2878" i="11"/>
  <c r="B2877" i="11"/>
  <c r="B2876" i="11"/>
  <c r="B2875" i="11"/>
  <c r="B2874" i="11"/>
  <c r="B2873" i="11"/>
  <c r="B2872" i="11"/>
  <c r="B2871" i="11"/>
  <c r="B2870" i="11"/>
  <c r="B2869" i="11"/>
  <c r="B2868" i="11"/>
  <c r="B2867" i="11"/>
  <c r="B2866" i="11"/>
  <c r="B2865" i="11"/>
  <c r="B2864" i="11"/>
  <c r="B2863" i="11"/>
  <c r="B2862" i="11"/>
  <c r="B2861" i="11"/>
  <c r="B2860" i="11"/>
  <c r="B2859" i="11"/>
  <c r="B2858" i="11"/>
  <c r="B2857" i="11"/>
  <c r="B2856" i="11"/>
  <c r="B2855" i="11"/>
  <c r="B2854" i="11"/>
  <c r="B2853" i="11"/>
  <c r="B2852" i="11"/>
  <c r="B2851" i="11"/>
  <c r="B2850" i="11"/>
  <c r="B2849" i="11"/>
  <c r="B2848" i="11"/>
  <c r="B2847" i="11"/>
  <c r="B2846" i="11"/>
  <c r="B2845" i="11"/>
  <c r="B2844" i="11"/>
  <c r="B2843" i="11"/>
  <c r="B2842" i="11"/>
  <c r="B2841" i="11"/>
  <c r="B2840" i="11"/>
  <c r="B2839" i="11"/>
  <c r="B2838" i="11"/>
  <c r="B2837" i="11"/>
  <c r="B2836" i="11"/>
  <c r="B2835" i="11"/>
  <c r="B2834" i="11"/>
  <c r="B2833" i="11"/>
  <c r="B2832" i="11"/>
  <c r="B2831" i="11"/>
  <c r="B2830" i="11"/>
  <c r="B2829" i="11"/>
  <c r="B2828" i="11"/>
  <c r="B2827" i="11"/>
  <c r="B2826" i="11"/>
  <c r="B2825" i="11"/>
  <c r="B2824" i="11"/>
  <c r="B2823" i="11"/>
  <c r="B2822" i="11"/>
  <c r="B2821" i="11"/>
  <c r="B2820" i="11"/>
  <c r="B2819" i="11"/>
  <c r="B2818" i="11"/>
  <c r="B2817" i="11"/>
  <c r="B2816" i="11"/>
  <c r="B2815" i="11"/>
  <c r="B2814" i="11"/>
  <c r="B2813" i="11"/>
  <c r="B2812" i="11"/>
  <c r="B2811" i="11"/>
  <c r="B2810" i="11"/>
  <c r="B2809" i="11"/>
  <c r="B2808" i="11"/>
  <c r="B2807" i="11"/>
  <c r="B2806" i="11"/>
  <c r="B2805" i="11"/>
  <c r="B2804" i="11"/>
  <c r="B2803" i="11"/>
  <c r="B2802" i="11"/>
  <c r="B2801" i="11"/>
  <c r="B2800" i="11"/>
  <c r="B2799" i="11"/>
  <c r="B2798" i="11"/>
  <c r="B2797" i="11"/>
  <c r="B2796" i="11"/>
  <c r="B2795" i="11"/>
  <c r="B2794" i="11"/>
  <c r="B2793" i="11"/>
  <c r="B2792" i="11"/>
  <c r="B2791" i="11"/>
  <c r="B2790" i="11"/>
  <c r="B2789" i="11"/>
  <c r="B2788" i="11"/>
  <c r="B2787" i="11"/>
  <c r="B2786" i="11"/>
  <c r="B2785" i="11"/>
  <c r="B2784" i="11"/>
  <c r="B2783" i="11"/>
  <c r="B2782" i="11"/>
  <c r="B2781" i="11"/>
  <c r="B2780" i="11"/>
  <c r="B2779" i="11"/>
  <c r="B2778" i="11"/>
  <c r="B2777" i="11"/>
  <c r="B2776" i="11"/>
  <c r="B2775" i="11"/>
  <c r="B2774" i="11"/>
  <c r="B2773" i="11"/>
  <c r="B2772" i="11"/>
  <c r="B2771" i="11"/>
  <c r="B2770" i="11"/>
  <c r="B2769" i="11"/>
  <c r="B2768" i="11"/>
  <c r="B2767" i="11"/>
  <c r="B2766" i="11"/>
  <c r="B2765" i="11"/>
  <c r="B2764" i="11"/>
  <c r="B2763" i="11"/>
  <c r="B2762" i="11"/>
  <c r="B2761" i="11"/>
  <c r="B2760" i="11"/>
  <c r="B2759" i="11"/>
  <c r="B2758" i="11"/>
  <c r="B2757" i="11"/>
  <c r="B2756" i="11"/>
  <c r="B2755" i="11"/>
  <c r="B2754" i="11"/>
  <c r="B2753" i="11"/>
  <c r="B2752" i="11"/>
  <c r="B2751" i="11"/>
  <c r="B2750" i="11"/>
  <c r="B2749" i="11"/>
  <c r="B2748" i="11"/>
  <c r="B2747" i="11"/>
  <c r="B2746" i="11"/>
  <c r="B2745" i="11"/>
  <c r="B2744" i="11"/>
  <c r="B2743" i="11"/>
  <c r="B2742" i="11"/>
  <c r="B2741" i="11"/>
  <c r="B2740" i="11"/>
  <c r="B2739" i="11"/>
  <c r="B2738" i="11"/>
  <c r="B2737" i="11"/>
  <c r="B2736" i="11"/>
  <c r="B2735" i="11"/>
  <c r="B2734" i="11"/>
  <c r="B2733" i="11"/>
  <c r="B2732" i="11"/>
  <c r="B2731" i="11"/>
  <c r="B2730" i="11"/>
  <c r="B2729" i="11"/>
  <c r="B2728" i="11"/>
  <c r="B2727" i="11"/>
  <c r="B2726" i="11"/>
  <c r="B2725" i="11"/>
  <c r="B2724" i="11"/>
  <c r="B2723" i="11"/>
  <c r="B2722" i="11"/>
  <c r="B2721" i="11"/>
  <c r="B2720" i="11"/>
  <c r="B2719" i="11"/>
  <c r="B2718" i="11"/>
  <c r="B2717" i="11"/>
  <c r="B2716" i="11"/>
  <c r="B2715" i="11"/>
  <c r="B2714" i="11"/>
  <c r="B2713" i="11"/>
  <c r="B2712" i="11"/>
  <c r="B2711" i="11"/>
  <c r="B2710" i="11"/>
  <c r="B2709" i="11"/>
  <c r="B2708" i="11"/>
  <c r="B2707" i="11"/>
  <c r="B2706" i="11"/>
  <c r="B2705" i="11"/>
  <c r="B2704" i="11"/>
  <c r="B2703" i="11"/>
  <c r="B2702" i="11"/>
  <c r="B2701" i="11"/>
  <c r="B2700" i="11"/>
  <c r="B2699" i="11"/>
  <c r="B2698" i="11"/>
  <c r="B2697" i="11"/>
  <c r="B2696" i="11"/>
  <c r="B2695" i="11"/>
  <c r="B2694" i="11"/>
  <c r="B2693" i="11"/>
  <c r="B2692" i="11"/>
  <c r="B2691" i="11"/>
  <c r="B2690" i="11"/>
  <c r="B2689" i="11"/>
  <c r="B2688" i="11"/>
  <c r="B2687" i="11"/>
  <c r="B2686" i="11"/>
  <c r="B2685" i="11"/>
  <c r="B2684" i="11"/>
  <c r="B2683" i="11"/>
  <c r="B2682" i="11"/>
  <c r="B2681" i="11"/>
  <c r="B2680" i="11"/>
  <c r="B2679" i="11"/>
  <c r="B2678" i="11"/>
  <c r="B2677" i="11"/>
  <c r="B2676" i="11"/>
  <c r="B2675" i="11"/>
  <c r="B2674" i="11"/>
  <c r="B2673" i="11"/>
  <c r="B2672" i="11"/>
  <c r="B2671" i="11"/>
  <c r="B2670" i="11"/>
  <c r="B2669" i="11"/>
  <c r="B2668" i="11"/>
  <c r="B2667" i="11"/>
  <c r="B2666" i="11"/>
  <c r="B2665" i="11"/>
  <c r="B2664" i="11"/>
  <c r="B2663" i="11"/>
  <c r="B2662" i="11"/>
  <c r="B2661" i="11"/>
  <c r="B2660" i="11"/>
  <c r="B2659" i="11"/>
  <c r="B2658" i="11"/>
  <c r="B2657" i="11"/>
  <c r="B2656" i="11"/>
  <c r="B2655" i="11"/>
  <c r="B2654" i="11"/>
  <c r="B2653" i="11"/>
  <c r="B2652" i="11"/>
  <c r="B2651" i="11"/>
  <c r="B2650" i="11"/>
  <c r="B2649" i="11"/>
  <c r="B2648" i="11"/>
  <c r="B2647" i="11"/>
  <c r="B2646" i="11"/>
  <c r="B2645" i="11"/>
  <c r="B2644" i="11"/>
  <c r="B2643" i="11"/>
  <c r="B2642" i="11"/>
  <c r="B2641" i="11"/>
  <c r="B2640" i="11"/>
  <c r="B2639" i="11"/>
  <c r="B2638" i="11"/>
  <c r="B2637" i="11"/>
  <c r="B2636" i="11"/>
  <c r="B2635" i="11"/>
  <c r="B2634" i="11"/>
  <c r="B2633" i="11"/>
  <c r="B2632" i="11"/>
  <c r="B2631" i="11"/>
  <c r="B2630" i="11"/>
  <c r="B2629" i="11"/>
  <c r="B2628" i="11"/>
  <c r="B2627" i="11"/>
  <c r="B2626" i="11"/>
  <c r="B2625" i="11"/>
  <c r="B2624" i="11"/>
  <c r="B2623" i="11"/>
  <c r="B2622" i="11"/>
  <c r="B2621" i="11"/>
  <c r="B2620" i="11"/>
  <c r="B2619" i="11"/>
  <c r="B2618" i="11"/>
  <c r="B2617" i="11"/>
  <c r="B2616" i="11"/>
  <c r="B2615" i="11"/>
  <c r="B2614" i="11"/>
  <c r="B2613" i="11"/>
  <c r="B2612" i="11"/>
  <c r="B2611" i="11"/>
  <c r="B2610" i="11"/>
  <c r="B2609" i="11"/>
  <c r="B2608" i="11"/>
  <c r="B2607" i="11"/>
  <c r="B2606" i="11"/>
  <c r="B2605" i="11"/>
  <c r="B2604" i="11"/>
  <c r="B2603" i="11"/>
  <c r="B2602" i="11"/>
  <c r="B2601" i="11"/>
  <c r="B2600" i="11"/>
  <c r="B2599" i="11"/>
  <c r="B2598" i="11"/>
  <c r="B2597" i="11"/>
  <c r="B2596" i="11"/>
  <c r="B2595" i="11"/>
  <c r="B2594" i="11"/>
  <c r="B2593" i="11"/>
  <c r="B2592" i="11"/>
  <c r="B2591" i="11"/>
  <c r="B2590" i="11"/>
  <c r="B2589" i="11"/>
  <c r="B2588" i="11"/>
  <c r="B2587" i="11"/>
  <c r="B2586" i="11"/>
  <c r="B2585" i="11"/>
  <c r="B2584" i="11"/>
  <c r="B2583" i="11"/>
  <c r="B2582" i="11"/>
  <c r="B2581" i="11"/>
  <c r="B2580" i="11"/>
  <c r="B2579" i="11"/>
  <c r="B2578" i="11"/>
  <c r="B2577" i="11"/>
  <c r="B2576" i="11"/>
  <c r="B2575" i="11"/>
  <c r="B2574" i="11"/>
  <c r="B2573" i="11"/>
  <c r="B2572" i="11"/>
  <c r="B2571" i="11"/>
  <c r="B2570" i="11"/>
  <c r="B2569" i="11"/>
  <c r="B2568" i="11"/>
  <c r="B2567" i="11"/>
  <c r="B2566" i="11"/>
  <c r="B2565" i="11"/>
  <c r="B2564" i="11"/>
  <c r="B2563" i="11"/>
  <c r="B2562" i="11"/>
  <c r="B2561" i="11"/>
  <c r="B2560" i="11"/>
  <c r="B2559" i="11"/>
  <c r="B2558" i="11"/>
  <c r="B2557" i="11"/>
  <c r="B2556" i="11"/>
  <c r="B2555" i="11"/>
  <c r="B2554" i="11"/>
  <c r="B2553" i="11"/>
  <c r="B2552" i="11"/>
  <c r="B2551" i="11"/>
  <c r="B2550" i="11"/>
  <c r="B2549" i="11"/>
  <c r="B2548" i="11"/>
  <c r="B2547" i="11"/>
  <c r="B2546" i="11"/>
  <c r="B2545" i="11"/>
  <c r="B2544" i="11"/>
  <c r="B2543" i="11"/>
  <c r="B2542" i="11"/>
  <c r="B2541" i="11"/>
  <c r="B2540" i="11"/>
  <c r="B2539" i="11"/>
  <c r="B2538" i="11"/>
  <c r="B2537" i="11"/>
  <c r="B2536" i="11"/>
  <c r="B2535" i="11"/>
  <c r="B2534" i="11"/>
  <c r="B2533" i="11"/>
  <c r="B2532" i="11"/>
  <c r="B2531" i="11"/>
  <c r="B2530" i="11"/>
  <c r="B2529" i="11"/>
  <c r="B2528" i="11"/>
  <c r="B2527" i="11"/>
  <c r="B2526" i="11"/>
  <c r="B2525" i="11"/>
  <c r="B2524" i="11"/>
  <c r="B2523" i="11"/>
  <c r="B2522" i="11"/>
  <c r="B2521" i="11"/>
  <c r="B2520" i="11"/>
  <c r="B2519" i="11"/>
  <c r="B2518" i="11"/>
  <c r="B2517" i="11"/>
  <c r="B2516" i="11"/>
  <c r="B2515" i="11"/>
  <c r="B2514" i="11"/>
  <c r="B2513" i="11"/>
  <c r="B2512" i="11"/>
  <c r="B2511" i="11"/>
  <c r="B2510" i="11"/>
  <c r="B2509" i="11"/>
  <c r="B2508" i="11"/>
  <c r="B2507" i="11"/>
  <c r="B2506" i="11"/>
  <c r="B2505" i="11"/>
  <c r="B2504" i="11"/>
  <c r="B2503" i="11"/>
  <c r="B2502" i="11"/>
  <c r="B2501" i="11"/>
  <c r="B2500" i="11"/>
  <c r="B2499" i="11"/>
  <c r="B2498" i="11"/>
  <c r="B2497" i="11"/>
  <c r="B2496" i="11"/>
  <c r="B2495" i="11"/>
  <c r="B2494" i="11"/>
  <c r="B2493" i="11"/>
  <c r="B2492" i="11"/>
  <c r="B2491" i="11"/>
  <c r="B2490" i="11"/>
  <c r="B2489" i="11"/>
  <c r="B2488" i="11"/>
  <c r="B2487" i="11"/>
  <c r="B2486" i="11"/>
  <c r="B2485" i="11"/>
  <c r="B2484" i="11"/>
  <c r="B2483" i="11"/>
  <c r="B2482" i="11"/>
  <c r="B2481" i="11"/>
  <c r="B2480" i="11"/>
  <c r="B2479" i="11"/>
  <c r="B2478" i="11"/>
  <c r="B2477" i="11"/>
  <c r="B2476" i="11"/>
  <c r="B2475" i="11"/>
  <c r="B2474" i="11"/>
  <c r="B2473" i="11"/>
  <c r="B2472" i="11"/>
  <c r="B2471" i="11"/>
  <c r="B2470" i="11"/>
  <c r="B2469" i="11"/>
  <c r="B2468" i="11"/>
  <c r="B2467" i="11"/>
  <c r="B2466" i="11"/>
  <c r="B2465" i="11"/>
  <c r="B2464" i="11"/>
  <c r="B2463" i="11"/>
  <c r="B2462" i="11"/>
  <c r="B2461" i="11"/>
  <c r="B2460" i="11"/>
  <c r="B2459" i="11"/>
  <c r="B2458" i="11"/>
  <c r="B2457" i="11"/>
  <c r="B2456" i="11"/>
  <c r="B2455" i="11"/>
  <c r="B2454" i="11"/>
  <c r="B2453" i="11"/>
  <c r="B2452" i="11"/>
  <c r="B2451" i="11"/>
  <c r="B2450" i="11"/>
  <c r="B2449" i="11"/>
  <c r="B2448" i="11"/>
  <c r="B2447" i="11"/>
  <c r="B2446" i="11"/>
  <c r="B2445" i="11"/>
  <c r="B2444" i="11"/>
  <c r="B2443" i="11"/>
  <c r="B2442" i="11"/>
  <c r="B2441" i="11"/>
  <c r="B2440" i="11"/>
  <c r="B2439" i="11"/>
  <c r="B2438" i="11"/>
  <c r="B2437" i="11"/>
  <c r="B2436" i="11"/>
  <c r="B2435" i="11"/>
  <c r="B2434" i="11"/>
  <c r="B2433" i="11"/>
  <c r="B2432" i="11"/>
  <c r="B2431" i="11"/>
  <c r="B2430" i="11"/>
  <c r="B2429" i="11"/>
  <c r="B2428" i="11"/>
  <c r="B2427" i="11"/>
  <c r="B2426" i="11"/>
  <c r="B2425" i="11"/>
  <c r="B2424" i="11"/>
  <c r="B2423" i="11"/>
  <c r="B2422" i="11"/>
  <c r="B2421" i="11"/>
  <c r="B2420" i="11"/>
  <c r="B2419" i="11"/>
  <c r="B2418" i="11"/>
  <c r="B2417" i="11"/>
  <c r="B2416" i="11"/>
  <c r="B2415" i="11"/>
  <c r="B2414" i="11"/>
  <c r="B2413" i="11"/>
  <c r="B2412" i="11"/>
  <c r="B2411" i="11"/>
  <c r="B2410" i="11"/>
  <c r="B2409" i="11"/>
  <c r="B2408" i="11"/>
  <c r="B2407" i="11"/>
  <c r="B2406" i="11"/>
  <c r="B2405" i="11"/>
  <c r="B2404" i="11"/>
  <c r="B2403" i="11"/>
  <c r="B2402" i="11"/>
  <c r="B2401" i="11"/>
  <c r="B2400" i="11"/>
  <c r="B2399" i="11"/>
  <c r="B2398" i="11"/>
  <c r="B2397" i="11"/>
  <c r="B2396" i="11"/>
  <c r="B2395" i="11"/>
  <c r="B2394" i="11"/>
  <c r="B2393" i="11"/>
  <c r="B2392" i="11"/>
  <c r="B2391" i="11"/>
  <c r="B2390" i="11"/>
  <c r="B2389" i="11"/>
  <c r="B2388" i="11"/>
  <c r="B2387" i="11"/>
  <c r="B2386" i="11"/>
  <c r="B2385" i="11"/>
  <c r="B2384" i="11"/>
  <c r="B2383" i="11"/>
  <c r="B2382" i="11"/>
  <c r="B2381" i="11"/>
  <c r="B2380" i="11"/>
  <c r="B2379" i="11"/>
  <c r="B2378" i="11"/>
  <c r="B2377" i="11"/>
  <c r="B2376" i="11"/>
  <c r="B2375" i="11"/>
  <c r="B2374" i="11"/>
  <c r="B2373" i="11"/>
  <c r="B2372" i="11"/>
  <c r="B2371" i="11"/>
  <c r="B2370" i="11"/>
  <c r="B2369" i="11"/>
  <c r="B2368" i="11"/>
  <c r="B2367" i="11"/>
  <c r="B2366" i="11"/>
  <c r="B2365" i="11"/>
  <c r="B2364" i="11"/>
  <c r="B2363" i="11"/>
  <c r="B2362" i="11"/>
  <c r="B2361" i="11"/>
  <c r="B2360" i="11"/>
  <c r="B2359" i="11"/>
  <c r="B2358" i="11"/>
  <c r="B2357" i="11"/>
  <c r="B2356" i="11"/>
  <c r="B2355" i="11"/>
  <c r="B2354" i="11"/>
  <c r="B2353" i="11"/>
  <c r="B2352" i="11"/>
  <c r="B2351" i="11"/>
  <c r="B2350" i="11"/>
  <c r="B2349" i="11"/>
  <c r="B2348" i="11"/>
  <c r="B2347" i="11"/>
  <c r="B2346" i="11"/>
  <c r="B2345" i="11"/>
  <c r="B2344" i="11"/>
  <c r="B2343" i="11"/>
  <c r="B2342" i="11"/>
  <c r="B2341" i="11"/>
  <c r="B2340" i="11"/>
  <c r="B2339" i="11"/>
  <c r="B2338" i="11"/>
  <c r="B2337" i="11"/>
  <c r="B2336" i="11"/>
  <c r="B2335" i="11"/>
  <c r="B2334" i="11"/>
  <c r="B2333" i="11"/>
  <c r="B2332" i="11"/>
  <c r="B2331" i="11"/>
  <c r="B2330" i="11"/>
  <c r="B2329" i="11"/>
  <c r="B2328" i="11"/>
  <c r="B2327" i="11"/>
  <c r="B2326" i="11"/>
  <c r="B2325" i="11"/>
  <c r="B2324" i="11"/>
  <c r="B2323" i="11"/>
  <c r="B2322" i="11"/>
  <c r="B2321" i="11"/>
  <c r="B2320" i="11"/>
  <c r="B2319" i="11"/>
  <c r="B2318" i="11"/>
  <c r="B2317" i="11"/>
  <c r="B2316" i="11"/>
  <c r="B2315" i="11"/>
  <c r="B2314" i="11"/>
  <c r="B2313" i="11"/>
  <c r="B2312" i="11"/>
  <c r="B2311" i="11"/>
  <c r="B2310" i="11"/>
  <c r="B2309" i="11"/>
  <c r="B2308" i="11"/>
  <c r="B2307" i="11"/>
  <c r="B2306" i="11"/>
  <c r="B2305" i="11"/>
  <c r="B2304" i="11"/>
  <c r="B2303" i="11"/>
  <c r="B2302" i="11"/>
  <c r="B2301" i="11"/>
  <c r="B2300" i="11"/>
  <c r="B2299" i="11"/>
  <c r="B2298" i="11"/>
  <c r="B2297" i="11"/>
  <c r="B2296" i="11"/>
  <c r="B2295" i="11"/>
  <c r="B2294" i="11"/>
  <c r="B2293" i="11"/>
  <c r="B2292" i="11"/>
  <c r="B2291" i="11"/>
  <c r="B2290" i="11"/>
  <c r="B2289" i="11"/>
  <c r="B2288" i="11"/>
  <c r="B2287" i="11"/>
  <c r="B2286" i="11"/>
  <c r="B2285" i="11"/>
  <c r="B2284" i="11"/>
  <c r="B2283" i="11"/>
  <c r="B2282" i="11"/>
  <c r="B2281" i="11"/>
  <c r="B2280" i="11"/>
  <c r="B2279" i="11"/>
  <c r="B2278" i="11"/>
  <c r="B2277" i="11"/>
  <c r="B2276" i="11"/>
  <c r="B2275" i="11"/>
  <c r="B2274" i="11"/>
  <c r="B2273" i="11"/>
  <c r="B2272" i="11"/>
  <c r="B2271" i="11"/>
  <c r="B2270" i="11"/>
  <c r="B2269" i="11"/>
  <c r="B2268" i="11"/>
  <c r="B2267" i="11"/>
  <c r="B2266" i="11"/>
  <c r="B2265" i="11"/>
  <c r="B2264" i="11"/>
  <c r="B2263" i="11"/>
  <c r="B2262" i="11"/>
  <c r="B2261" i="11"/>
  <c r="B2260" i="11"/>
  <c r="B2259" i="11"/>
  <c r="B2258" i="11"/>
  <c r="B2257" i="11"/>
  <c r="B2256" i="11"/>
  <c r="B2255" i="11"/>
  <c r="B2254" i="11"/>
  <c r="B2253" i="11"/>
  <c r="B2252" i="11"/>
  <c r="B2251" i="11"/>
  <c r="B2250" i="11"/>
  <c r="B2249" i="11"/>
  <c r="B2248" i="11"/>
  <c r="B2247" i="11"/>
  <c r="B2246" i="11"/>
  <c r="B2245" i="11"/>
  <c r="B2244" i="11"/>
  <c r="B2243" i="11"/>
  <c r="B2242" i="11"/>
  <c r="B2241" i="11"/>
  <c r="B2240" i="11"/>
  <c r="B2239" i="11"/>
  <c r="B2238" i="11"/>
  <c r="B2237" i="11"/>
  <c r="B2236" i="11"/>
  <c r="B2235" i="11"/>
  <c r="B2234" i="11"/>
  <c r="B2233" i="11"/>
  <c r="B2232" i="11"/>
  <c r="B2231" i="11"/>
  <c r="B2230" i="11"/>
  <c r="B2229" i="11"/>
  <c r="B2228" i="11"/>
  <c r="B2227" i="11"/>
  <c r="B2226" i="11"/>
  <c r="B2225" i="11"/>
  <c r="B2224" i="11"/>
  <c r="B2223" i="11"/>
  <c r="B2222" i="11"/>
  <c r="B2221" i="11"/>
  <c r="B2220" i="11"/>
  <c r="B2219" i="11"/>
  <c r="B2218" i="11"/>
  <c r="B2217" i="11"/>
  <c r="B2216" i="11"/>
  <c r="B2215" i="11"/>
  <c r="B2214" i="11"/>
  <c r="B2213" i="11"/>
  <c r="B2212" i="11"/>
  <c r="B2211" i="11"/>
  <c r="B2210" i="11"/>
  <c r="B2209" i="11"/>
  <c r="B2208" i="11"/>
  <c r="B2207" i="11"/>
  <c r="B2206" i="11"/>
  <c r="B2205" i="11"/>
  <c r="B2204" i="11"/>
  <c r="B2203" i="11"/>
  <c r="B2202" i="11"/>
  <c r="B2201" i="11"/>
  <c r="B2200" i="11"/>
  <c r="B2199" i="11"/>
  <c r="B2198" i="11"/>
  <c r="B2197" i="11"/>
  <c r="B2196" i="11"/>
  <c r="B2195" i="11"/>
  <c r="B2194" i="11"/>
  <c r="B2193" i="11"/>
  <c r="B2192" i="11"/>
  <c r="B2191" i="11"/>
  <c r="B2190" i="11"/>
  <c r="B2189" i="11"/>
  <c r="B2188" i="11"/>
  <c r="B2187" i="11"/>
  <c r="B2186" i="11"/>
  <c r="B2185" i="11"/>
  <c r="B2184" i="11"/>
  <c r="B2183" i="11"/>
  <c r="B2182" i="11"/>
  <c r="B2181" i="11"/>
  <c r="B2180" i="11"/>
  <c r="B2179" i="11"/>
  <c r="B2178" i="11"/>
  <c r="B2177" i="11"/>
  <c r="B2176" i="11"/>
  <c r="B2175" i="11"/>
  <c r="B2174" i="11"/>
  <c r="B2173" i="11"/>
  <c r="B2172" i="11"/>
  <c r="B2171" i="11"/>
  <c r="B2170" i="11"/>
  <c r="B2169" i="11"/>
  <c r="B2168" i="11"/>
  <c r="B2167" i="11"/>
  <c r="B2166" i="11"/>
  <c r="B2165" i="11"/>
  <c r="B2164" i="11"/>
  <c r="B2163" i="11"/>
  <c r="B2162" i="11"/>
  <c r="B2161" i="11"/>
  <c r="B2160" i="11"/>
  <c r="B2159" i="11"/>
  <c r="B2158" i="11"/>
  <c r="B2157" i="11"/>
  <c r="B2156" i="11"/>
  <c r="B2155" i="11"/>
  <c r="B2154" i="11"/>
  <c r="B2153" i="11"/>
  <c r="B2152" i="11"/>
  <c r="B2151" i="11"/>
  <c r="B2150" i="11"/>
  <c r="B2149" i="11"/>
  <c r="B2148" i="11"/>
  <c r="B2147" i="11"/>
  <c r="B2146" i="11"/>
  <c r="B2145" i="11"/>
  <c r="B2144" i="11"/>
  <c r="B2143" i="11"/>
  <c r="B2142" i="11"/>
  <c r="B2141" i="11"/>
  <c r="B2140" i="11"/>
  <c r="B2139" i="11"/>
  <c r="B2138" i="11"/>
  <c r="B2137" i="11"/>
  <c r="B2136" i="11"/>
  <c r="B2135" i="11"/>
  <c r="B2134" i="11"/>
  <c r="B2133" i="11"/>
  <c r="B2132" i="11"/>
  <c r="B2131" i="11"/>
  <c r="B2130" i="11"/>
  <c r="B2129" i="11"/>
  <c r="B2128" i="11"/>
  <c r="B2127" i="11"/>
  <c r="B2126" i="11"/>
  <c r="B2125" i="11"/>
  <c r="B2124" i="11"/>
  <c r="B2123" i="11"/>
  <c r="B2122" i="11"/>
  <c r="B2121" i="11"/>
  <c r="B2120" i="11"/>
  <c r="B2119" i="11"/>
  <c r="B2118" i="11"/>
  <c r="B2117" i="11"/>
  <c r="B2116" i="11"/>
  <c r="B2115" i="11"/>
  <c r="B2114" i="11"/>
  <c r="B2113" i="11"/>
  <c r="B2112" i="11"/>
  <c r="B2111" i="11"/>
  <c r="B2110" i="11"/>
  <c r="B2109" i="11"/>
  <c r="B2108" i="11"/>
  <c r="B2107" i="11"/>
  <c r="B2106" i="11"/>
  <c r="B2105" i="11"/>
  <c r="B2104" i="11"/>
  <c r="B2103" i="11"/>
  <c r="B2102" i="11"/>
  <c r="B2101" i="11"/>
  <c r="B2100" i="11"/>
  <c r="B2099" i="11"/>
  <c r="B2098" i="11"/>
  <c r="B2097" i="11"/>
  <c r="B2096" i="11"/>
  <c r="B2095" i="11"/>
  <c r="B2094" i="11"/>
  <c r="B2093" i="11"/>
  <c r="B2092" i="11"/>
  <c r="B2091" i="11"/>
  <c r="B2090" i="11"/>
  <c r="B2089" i="11"/>
  <c r="B2088" i="11"/>
  <c r="B2087" i="11"/>
  <c r="B2086" i="11"/>
  <c r="B2085" i="11"/>
  <c r="B2084" i="11"/>
  <c r="B2083" i="11"/>
  <c r="B2082" i="11"/>
  <c r="B2081" i="11"/>
  <c r="B2080" i="11"/>
  <c r="B2079" i="11"/>
  <c r="B2078" i="11"/>
  <c r="B2077" i="11"/>
  <c r="B2076" i="11"/>
  <c r="B2075" i="11"/>
  <c r="B2074" i="11"/>
  <c r="B2073" i="11"/>
  <c r="B2072" i="11"/>
  <c r="B2071" i="11"/>
  <c r="B2070" i="11"/>
  <c r="B2069" i="11"/>
  <c r="B2068" i="11"/>
  <c r="B2067" i="11"/>
  <c r="B2066" i="11"/>
  <c r="B2065" i="11"/>
  <c r="B2064" i="11"/>
  <c r="B2063" i="11"/>
  <c r="B2062" i="11"/>
  <c r="B2061" i="11"/>
  <c r="B2060" i="11"/>
  <c r="B2059" i="11"/>
  <c r="B2058" i="11"/>
  <c r="B2057" i="11"/>
  <c r="B2056" i="11"/>
  <c r="B2055" i="11"/>
  <c r="B2054" i="11"/>
  <c r="B2053" i="11"/>
  <c r="B2052" i="11"/>
  <c r="B2051" i="11"/>
  <c r="B2050" i="11"/>
  <c r="B2049" i="11"/>
  <c r="B2048" i="11"/>
  <c r="B2047" i="11"/>
  <c r="B2046" i="11"/>
  <c r="B2045" i="11"/>
  <c r="B2044" i="11"/>
  <c r="B2043" i="11"/>
  <c r="B2042" i="11"/>
  <c r="B2041" i="11"/>
  <c r="B2040" i="11"/>
  <c r="B2039" i="11"/>
  <c r="B2038" i="11"/>
  <c r="B2037" i="11"/>
  <c r="B2036" i="11"/>
  <c r="B2035" i="11"/>
  <c r="B2034" i="11"/>
  <c r="B2033" i="11"/>
  <c r="B2032" i="11"/>
  <c r="B2031" i="11"/>
  <c r="B2030" i="11"/>
  <c r="B2029" i="11"/>
  <c r="B2028" i="11"/>
  <c r="B2027" i="11"/>
  <c r="B2026" i="11"/>
  <c r="B2025" i="11"/>
  <c r="B2024" i="11"/>
  <c r="B2023" i="11"/>
  <c r="B2022" i="11"/>
  <c r="B2021" i="11"/>
  <c r="B2020" i="11"/>
  <c r="B2019" i="11"/>
  <c r="B2018" i="11"/>
  <c r="B2017" i="11"/>
  <c r="B2016" i="11"/>
  <c r="B2015" i="11"/>
  <c r="B2014" i="11"/>
  <c r="B2013" i="11"/>
  <c r="B2012" i="11"/>
  <c r="B2011" i="11"/>
  <c r="B2010" i="11"/>
  <c r="B2009" i="11"/>
  <c r="B2008" i="11"/>
  <c r="B2007" i="11"/>
  <c r="B2006" i="11"/>
  <c r="B2005" i="11"/>
  <c r="B2004" i="11"/>
  <c r="B2003" i="11"/>
  <c r="B2002" i="11"/>
  <c r="B2001" i="11"/>
  <c r="B2000" i="11"/>
  <c r="B1999" i="11"/>
  <c r="B1998" i="11"/>
  <c r="B1997" i="11"/>
  <c r="B1996" i="11"/>
  <c r="B1995" i="11"/>
  <c r="B1994" i="11"/>
  <c r="B1993" i="11"/>
  <c r="B1992" i="11"/>
  <c r="B1991" i="11"/>
  <c r="B1990" i="11"/>
  <c r="B1989" i="11"/>
  <c r="B1988" i="11"/>
  <c r="B1987" i="11"/>
  <c r="B1986" i="11"/>
  <c r="B1985" i="11"/>
  <c r="B1984" i="11"/>
  <c r="B1983" i="11"/>
  <c r="B1982" i="11"/>
  <c r="B1981" i="11"/>
  <c r="B1980" i="11"/>
  <c r="B1979" i="11"/>
  <c r="B1978" i="11"/>
  <c r="B1977" i="11"/>
  <c r="B1976" i="11"/>
  <c r="B1975" i="11"/>
  <c r="B1974" i="11"/>
  <c r="B1973" i="11"/>
  <c r="B1972" i="11"/>
  <c r="B1971" i="11"/>
  <c r="B1970" i="11"/>
  <c r="B1969" i="11"/>
  <c r="B1968" i="11"/>
  <c r="B1967" i="11"/>
  <c r="B1966" i="11"/>
  <c r="B1965" i="11"/>
  <c r="B1964" i="11"/>
  <c r="B1963" i="11"/>
  <c r="B1962" i="11"/>
  <c r="B1961" i="11"/>
  <c r="B1960" i="11"/>
  <c r="B1959" i="11"/>
  <c r="B1958" i="11"/>
  <c r="B1957" i="11"/>
  <c r="B1956" i="11"/>
  <c r="B1955" i="11"/>
  <c r="B1954" i="11"/>
  <c r="B1953" i="11"/>
  <c r="B1952" i="11"/>
  <c r="B1951" i="11"/>
  <c r="B1950" i="11"/>
  <c r="B1949" i="11"/>
  <c r="B1948" i="11"/>
  <c r="B1947" i="11"/>
  <c r="B1946" i="11"/>
  <c r="B1945" i="11"/>
  <c r="B1944" i="11"/>
  <c r="B1943" i="11"/>
  <c r="B1942" i="11"/>
  <c r="B1941" i="11"/>
  <c r="B1940" i="11"/>
  <c r="B1939" i="11"/>
  <c r="B1938" i="11"/>
  <c r="B1937" i="11"/>
  <c r="B1936" i="11"/>
  <c r="B1935" i="11"/>
  <c r="B1934" i="11"/>
  <c r="B1933" i="11"/>
  <c r="B1932" i="11"/>
  <c r="B1931" i="11"/>
  <c r="B1930" i="11"/>
  <c r="B1929" i="11"/>
  <c r="B1928" i="11"/>
  <c r="B1927" i="11"/>
  <c r="B1926" i="11"/>
  <c r="B1925" i="11"/>
  <c r="B1924" i="11"/>
  <c r="B1923" i="11"/>
  <c r="B1922" i="11"/>
  <c r="B1921" i="11"/>
  <c r="B1920" i="11"/>
  <c r="B1919" i="11"/>
  <c r="B1918" i="11"/>
  <c r="B1917" i="11"/>
  <c r="B1916" i="11"/>
  <c r="B1915" i="11"/>
  <c r="B1914" i="11"/>
  <c r="B1913" i="11"/>
  <c r="B1912" i="11"/>
  <c r="B1911" i="11"/>
  <c r="B1910" i="11"/>
  <c r="B1909" i="11"/>
  <c r="B1908" i="11"/>
  <c r="B1907" i="11"/>
  <c r="B1906" i="11"/>
  <c r="B1905" i="11"/>
  <c r="B1904" i="11"/>
  <c r="B1903" i="11"/>
  <c r="B1902" i="11"/>
  <c r="B1901" i="11"/>
  <c r="B1900" i="11"/>
  <c r="B1899" i="11"/>
  <c r="B1898" i="11"/>
  <c r="B1897" i="11"/>
  <c r="B1896" i="11"/>
  <c r="B1895" i="11"/>
  <c r="B1894" i="11"/>
  <c r="B1893" i="11"/>
  <c r="B1892" i="11"/>
  <c r="B1891" i="11"/>
  <c r="B1890" i="11"/>
  <c r="B1889" i="11"/>
  <c r="B1888" i="11"/>
  <c r="B1887" i="11"/>
  <c r="B1886" i="11"/>
  <c r="B1885" i="11"/>
  <c r="B1884" i="11"/>
  <c r="B1883" i="11"/>
  <c r="B1882" i="11"/>
  <c r="B1881" i="11"/>
  <c r="B1880" i="11"/>
  <c r="B1879" i="11"/>
  <c r="B1878" i="11"/>
  <c r="B1877" i="11"/>
  <c r="B1876" i="11"/>
  <c r="B1875" i="11"/>
  <c r="B1874" i="11"/>
  <c r="B1873" i="11"/>
  <c r="B1872" i="11"/>
  <c r="B1871" i="11"/>
  <c r="B1870" i="11"/>
  <c r="B1869" i="11"/>
  <c r="B1868" i="11"/>
  <c r="B1867" i="11"/>
  <c r="B1866" i="11"/>
  <c r="B1865" i="11"/>
  <c r="B1864" i="11"/>
  <c r="B1863" i="11"/>
  <c r="B1862" i="11"/>
  <c r="B1861" i="11"/>
  <c r="B1860" i="11"/>
  <c r="B1859" i="11"/>
  <c r="B1858" i="11"/>
  <c r="B1857" i="11"/>
  <c r="B1856" i="11"/>
  <c r="B1855" i="11"/>
  <c r="B1854" i="11"/>
  <c r="B1853" i="11"/>
  <c r="B1852" i="11"/>
  <c r="B1851" i="11"/>
  <c r="B1850" i="11"/>
  <c r="B1849" i="11"/>
  <c r="B1848" i="11"/>
  <c r="B1847" i="11"/>
  <c r="B1846" i="11"/>
  <c r="B1845" i="11"/>
  <c r="B1844" i="11"/>
  <c r="B1843" i="11"/>
  <c r="B1842" i="11"/>
  <c r="B1841" i="11"/>
  <c r="B1840" i="11"/>
  <c r="B1839" i="11"/>
  <c r="B1838" i="11"/>
  <c r="B1837" i="11"/>
  <c r="B1836" i="11"/>
  <c r="B1835" i="11"/>
  <c r="B1834" i="11"/>
  <c r="B1833" i="11"/>
  <c r="B1832" i="11"/>
  <c r="B1831" i="11"/>
  <c r="B1830" i="11"/>
  <c r="B1829" i="11"/>
  <c r="B1828" i="11"/>
  <c r="B1827" i="11"/>
  <c r="B1826" i="11"/>
  <c r="B1825" i="11"/>
  <c r="B1824" i="11"/>
  <c r="B1823" i="11"/>
  <c r="B1822" i="11"/>
  <c r="B1821" i="11"/>
  <c r="B1820" i="11"/>
  <c r="B1819" i="11"/>
  <c r="B1818" i="11"/>
  <c r="B1817" i="11"/>
  <c r="B1816" i="11"/>
  <c r="B1815" i="11"/>
  <c r="B1814" i="11"/>
  <c r="B1813" i="11"/>
  <c r="B1812" i="11"/>
  <c r="B1811" i="11"/>
  <c r="B1810" i="11"/>
  <c r="B1809" i="11"/>
  <c r="B1808" i="11"/>
  <c r="B1807" i="11"/>
  <c r="B1806" i="11"/>
  <c r="B1805" i="11"/>
  <c r="B1804" i="11"/>
  <c r="B1803" i="11"/>
  <c r="B1802" i="11"/>
  <c r="B1801" i="11"/>
  <c r="B1800" i="11"/>
  <c r="B1799" i="11"/>
  <c r="B1798" i="11"/>
  <c r="B1797" i="11"/>
  <c r="B1796" i="11"/>
  <c r="B1795" i="11"/>
  <c r="B1794" i="11"/>
  <c r="B1793" i="11"/>
  <c r="B1792" i="11"/>
  <c r="B1791" i="11"/>
  <c r="B1790" i="11"/>
  <c r="B1789" i="11"/>
  <c r="B1788" i="11"/>
  <c r="B1787" i="11"/>
  <c r="B1786" i="11"/>
  <c r="B1785" i="11"/>
  <c r="B1784" i="11"/>
  <c r="B1783" i="11"/>
  <c r="B1782" i="11"/>
  <c r="B1781" i="11"/>
  <c r="B1780" i="11"/>
  <c r="B1779" i="11"/>
  <c r="B1778" i="11"/>
  <c r="B1777" i="11"/>
  <c r="B1776" i="11"/>
  <c r="B1775" i="11"/>
  <c r="B1774" i="11"/>
  <c r="B1773" i="11"/>
  <c r="B1772" i="11"/>
  <c r="B1771" i="11"/>
  <c r="B1770" i="11"/>
  <c r="B1769" i="11"/>
  <c r="B1768" i="11"/>
  <c r="B1767" i="11"/>
  <c r="B1766" i="11"/>
  <c r="B1765" i="11"/>
  <c r="B1764" i="11"/>
  <c r="B1763" i="11"/>
  <c r="B1762" i="11"/>
  <c r="B1761" i="11"/>
  <c r="B1760" i="11"/>
  <c r="B1759" i="11"/>
  <c r="B1758" i="11"/>
  <c r="B1757" i="11"/>
  <c r="B1756" i="11"/>
  <c r="B1755" i="11"/>
  <c r="B1754" i="11"/>
  <c r="B1753" i="11"/>
  <c r="B1752" i="11"/>
  <c r="B1751" i="11"/>
  <c r="B1750" i="11"/>
  <c r="B1749" i="11"/>
  <c r="B1748" i="11"/>
  <c r="B1747" i="11"/>
  <c r="B1746" i="11"/>
  <c r="B1745" i="11"/>
  <c r="B1744" i="11"/>
  <c r="B1743" i="11"/>
  <c r="B1742" i="11"/>
  <c r="B1741" i="11"/>
  <c r="B1740" i="11"/>
  <c r="B1739" i="11"/>
  <c r="B1738" i="11"/>
  <c r="B1737" i="11"/>
  <c r="B1736" i="11"/>
  <c r="B1735" i="11"/>
  <c r="B1734" i="11"/>
  <c r="B1733" i="11"/>
  <c r="B1732" i="11"/>
  <c r="B1731" i="11"/>
  <c r="B1730" i="11"/>
  <c r="B1729" i="11"/>
  <c r="B1728" i="11"/>
  <c r="B1727" i="11"/>
  <c r="B1726" i="11"/>
  <c r="B1725" i="11"/>
  <c r="B1724" i="11"/>
  <c r="B1723" i="11"/>
  <c r="B1722" i="11"/>
  <c r="B1721" i="11"/>
  <c r="B1720" i="11"/>
  <c r="B1719" i="11"/>
  <c r="B1718" i="11"/>
  <c r="B1717" i="11"/>
  <c r="B1716" i="11"/>
  <c r="B1715" i="11"/>
  <c r="B1714" i="11"/>
  <c r="B1713" i="11"/>
  <c r="B1712" i="11"/>
  <c r="B1711" i="11"/>
  <c r="B1710" i="11"/>
  <c r="B1709" i="11"/>
  <c r="B1708" i="11"/>
  <c r="B1707" i="11"/>
  <c r="B1706" i="11"/>
  <c r="B1705" i="11"/>
  <c r="B1704" i="11"/>
  <c r="B1703" i="11"/>
  <c r="B1702" i="11"/>
  <c r="B1701" i="11"/>
  <c r="B1700" i="11"/>
  <c r="B1699" i="11"/>
  <c r="B1698" i="11"/>
  <c r="B1697" i="11"/>
  <c r="B1696" i="11"/>
  <c r="B1695" i="11"/>
  <c r="B1694" i="11"/>
  <c r="B1693" i="11"/>
  <c r="B1692" i="11"/>
  <c r="B1691" i="11"/>
  <c r="B1690" i="11"/>
  <c r="B1689" i="11"/>
  <c r="B1688" i="11"/>
  <c r="B1687" i="11"/>
  <c r="B1686" i="11"/>
  <c r="B1685" i="11"/>
  <c r="B1684" i="11"/>
  <c r="B1683" i="11"/>
  <c r="B1682" i="11"/>
  <c r="B1681" i="11"/>
  <c r="B1680" i="11"/>
  <c r="B1679" i="11"/>
  <c r="B1678" i="11"/>
  <c r="B1677" i="11"/>
  <c r="B1676" i="11"/>
  <c r="B1675" i="11"/>
  <c r="B1674" i="11"/>
  <c r="B1673" i="11"/>
  <c r="B1672" i="11"/>
  <c r="B1671" i="11"/>
  <c r="B1670" i="11"/>
  <c r="B1669" i="11"/>
  <c r="B1668" i="11"/>
  <c r="B1667" i="11"/>
  <c r="B1666" i="11"/>
  <c r="B1665" i="11"/>
  <c r="B1664" i="11"/>
  <c r="B1663" i="11"/>
  <c r="B1662" i="11"/>
  <c r="B1661" i="11"/>
  <c r="B1660" i="11"/>
  <c r="B1659" i="11"/>
  <c r="B1658" i="11"/>
  <c r="B1657" i="11"/>
  <c r="B1656" i="11"/>
  <c r="B1655" i="11"/>
  <c r="B1654" i="11"/>
  <c r="B1653" i="11"/>
  <c r="B1652" i="11"/>
  <c r="B1651" i="11"/>
  <c r="B1650" i="11"/>
  <c r="B1649" i="11"/>
  <c r="B1648" i="11"/>
  <c r="B1647" i="11"/>
  <c r="B1646" i="11"/>
  <c r="B1645" i="11"/>
  <c r="B1644" i="11"/>
  <c r="B1643" i="11"/>
  <c r="B1642" i="11"/>
  <c r="B1641" i="11"/>
  <c r="B1640" i="11"/>
  <c r="B1639" i="11"/>
  <c r="B1638" i="11"/>
  <c r="B1637" i="11"/>
  <c r="B1636" i="11"/>
  <c r="B1635" i="11"/>
  <c r="B1634" i="11"/>
  <c r="B1633" i="11"/>
  <c r="B1632" i="11"/>
  <c r="B1631" i="11"/>
  <c r="B1630" i="11"/>
  <c r="B1629" i="11"/>
  <c r="B1628" i="11"/>
  <c r="B1627" i="11"/>
  <c r="B1626" i="11"/>
  <c r="B1625" i="11"/>
  <c r="B1624" i="11"/>
  <c r="B1623" i="11"/>
  <c r="B1622" i="11"/>
  <c r="B1621" i="11"/>
  <c r="B1620" i="11"/>
  <c r="B1619" i="11"/>
  <c r="B1618" i="11"/>
  <c r="B1617" i="11"/>
  <c r="B1616" i="11"/>
  <c r="B1615" i="11"/>
  <c r="B1614" i="11"/>
  <c r="B1613" i="11"/>
  <c r="B1612" i="11"/>
  <c r="B1611" i="11"/>
  <c r="B1610" i="11"/>
  <c r="B1609" i="11"/>
  <c r="B1608" i="11"/>
  <c r="B1607" i="11"/>
  <c r="B1606" i="11"/>
  <c r="B1605" i="11"/>
  <c r="B1604" i="11"/>
  <c r="B1603" i="11"/>
  <c r="B1602" i="11"/>
  <c r="B1601" i="11"/>
  <c r="B1600" i="11"/>
  <c r="B1599" i="11"/>
  <c r="B1598" i="11"/>
  <c r="B1597" i="11"/>
  <c r="B1596" i="11"/>
  <c r="B1595" i="11"/>
  <c r="B1594" i="11"/>
  <c r="B1593" i="11"/>
  <c r="B1592" i="11"/>
  <c r="B1591" i="11"/>
  <c r="B1590" i="11"/>
  <c r="B1589" i="11"/>
  <c r="B1588" i="11"/>
  <c r="B1587" i="11"/>
  <c r="B1586" i="11"/>
  <c r="B1585" i="11"/>
  <c r="B1584" i="11"/>
  <c r="B1583" i="11"/>
  <c r="B1582" i="11"/>
  <c r="B1581" i="11"/>
  <c r="B1580" i="11"/>
  <c r="B1579" i="11"/>
  <c r="B1578" i="11"/>
  <c r="B1577" i="11"/>
  <c r="B1576" i="11"/>
  <c r="B1575" i="11"/>
  <c r="B1574" i="11"/>
  <c r="B1573" i="11"/>
  <c r="B1572" i="11"/>
  <c r="B1571" i="11"/>
  <c r="B1570" i="11"/>
  <c r="B1569" i="11"/>
  <c r="B1568" i="11"/>
  <c r="B1567" i="11"/>
  <c r="B1566" i="11"/>
  <c r="B1565" i="11"/>
  <c r="B1564" i="11"/>
  <c r="B1563" i="11"/>
  <c r="B1562" i="11"/>
  <c r="B1561" i="11"/>
  <c r="B1560" i="11"/>
  <c r="B1559" i="11"/>
  <c r="B1558" i="11"/>
  <c r="B1557" i="11"/>
  <c r="B1556" i="11"/>
  <c r="B1555" i="11"/>
  <c r="B1554" i="11"/>
  <c r="B1553" i="11"/>
  <c r="B1552" i="11"/>
  <c r="B1551" i="11"/>
  <c r="B1550" i="11"/>
  <c r="B1549" i="11"/>
  <c r="B1548" i="11"/>
  <c r="B1547" i="11"/>
  <c r="B1546" i="11"/>
  <c r="B1545" i="11"/>
  <c r="B1544" i="11"/>
  <c r="B1543" i="11"/>
  <c r="B1542" i="11"/>
  <c r="B1541" i="11"/>
  <c r="B1540" i="11"/>
  <c r="B1539" i="11"/>
  <c r="B1538" i="11"/>
  <c r="B1537" i="11"/>
  <c r="B1536" i="11"/>
  <c r="B1535" i="11"/>
  <c r="B1534" i="11"/>
  <c r="B1533" i="11"/>
  <c r="B1532" i="11"/>
  <c r="B1531" i="11"/>
  <c r="B1530" i="11"/>
  <c r="B1529" i="11"/>
  <c r="B1528" i="11"/>
  <c r="B1527" i="11"/>
  <c r="B1526" i="11"/>
  <c r="B1525" i="11"/>
  <c r="B1524" i="11"/>
  <c r="B1523" i="11"/>
  <c r="B1522" i="11"/>
  <c r="B1521" i="11"/>
  <c r="B1520" i="11"/>
  <c r="B1519" i="11"/>
  <c r="B1518" i="11"/>
  <c r="B1517" i="11"/>
  <c r="B1516" i="11"/>
  <c r="B1515" i="11"/>
  <c r="B1514" i="11"/>
  <c r="B1513" i="11"/>
  <c r="B1512" i="11"/>
  <c r="B1511" i="11"/>
  <c r="B1510" i="11"/>
  <c r="B1509" i="11"/>
  <c r="B1508" i="11"/>
  <c r="B1507" i="11"/>
  <c r="B1506" i="11"/>
  <c r="B1505" i="11"/>
  <c r="B1504" i="11"/>
  <c r="B1503" i="11"/>
  <c r="B1502" i="11"/>
  <c r="B1501" i="11"/>
  <c r="B1500" i="11"/>
  <c r="B1499" i="11"/>
  <c r="B1498" i="11"/>
  <c r="B1497" i="11"/>
  <c r="B1496" i="11"/>
  <c r="B1495" i="11"/>
  <c r="B1494" i="11"/>
  <c r="B1493" i="11"/>
  <c r="B1492" i="11"/>
  <c r="B1491" i="11"/>
  <c r="B1490" i="11"/>
  <c r="B1489" i="11"/>
  <c r="B1488" i="11"/>
  <c r="B1487" i="11"/>
  <c r="B1486" i="11"/>
  <c r="B1485" i="11"/>
  <c r="B1484" i="11"/>
  <c r="B1483" i="11"/>
  <c r="B1482" i="11"/>
  <c r="B1481" i="11"/>
  <c r="B1480" i="11"/>
  <c r="B1479" i="11"/>
  <c r="B1478" i="11"/>
  <c r="B1477" i="11"/>
  <c r="B1476" i="11"/>
  <c r="B1475" i="11"/>
  <c r="B1474" i="11"/>
  <c r="B1473" i="11"/>
  <c r="B1472" i="11"/>
  <c r="B1471" i="11"/>
  <c r="B1470" i="11"/>
  <c r="B1469" i="11"/>
  <c r="B1468" i="11"/>
  <c r="B1467" i="11"/>
  <c r="B1466" i="11"/>
  <c r="B1465" i="11"/>
  <c r="B1464" i="11"/>
  <c r="B1463" i="11"/>
  <c r="B1462" i="11"/>
  <c r="B1461" i="11"/>
  <c r="B1460" i="11"/>
  <c r="B1459" i="11"/>
  <c r="B1458" i="11"/>
  <c r="B1457" i="11"/>
  <c r="B1456" i="11"/>
  <c r="B1455" i="11"/>
  <c r="B1454" i="11"/>
  <c r="B1453" i="11"/>
  <c r="B1452" i="11"/>
  <c r="B1451" i="11"/>
  <c r="B1450" i="11"/>
  <c r="B1449" i="11"/>
  <c r="B1448" i="11"/>
  <c r="B1447" i="11"/>
  <c r="B1446" i="11"/>
  <c r="B1445" i="11"/>
  <c r="B1444" i="11"/>
  <c r="B1443" i="11"/>
  <c r="B1442" i="11"/>
  <c r="B1441" i="11"/>
  <c r="B1440" i="11"/>
  <c r="B1439" i="11"/>
  <c r="B1438" i="11"/>
  <c r="B1437" i="11"/>
  <c r="B1436" i="11"/>
  <c r="B1435" i="11"/>
  <c r="B1434" i="11"/>
  <c r="B1433" i="11"/>
  <c r="B1432" i="11"/>
  <c r="B1431" i="11"/>
  <c r="B1430" i="11"/>
  <c r="B1429" i="11"/>
  <c r="B1428" i="11"/>
  <c r="B1427" i="11"/>
  <c r="B1426" i="11"/>
  <c r="B1425" i="11"/>
  <c r="B1424" i="11"/>
  <c r="B1423" i="11"/>
  <c r="B1422" i="11"/>
  <c r="B1421" i="11"/>
  <c r="B1420" i="11"/>
  <c r="B1419" i="11"/>
  <c r="B1418" i="11"/>
  <c r="B1417" i="11"/>
  <c r="B1416" i="11"/>
  <c r="B1415" i="11"/>
  <c r="B1414" i="11"/>
  <c r="B1413" i="11"/>
  <c r="B1412" i="11"/>
  <c r="B1411" i="11"/>
  <c r="B1410" i="11"/>
  <c r="B1409" i="11"/>
  <c r="B1408" i="11"/>
  <c r="B1407" i="11"/>
  <c r="B1406" i="11"/>
  <c r="B1405" i="11"/>
  <c r="B1404" i="11"/>
  <c r="B1403" i="11"/>
  <c r="B1402" i="11"/>
  <c r="B1401" i="11"/>
  <c r="B1400" i="11"/>
  <c r="B1399" i="11"/>
  <c r="B1398" i="11"/>
  <c r="B1397" i="11"/>
  <c r="B1396" i="11"/>
  <c r="B1395" i="11"/>
  <c r="B1394" i="11"/>
  <c r="B1393" i="11"/>
  <c r="B1392" i="11"/>
  <c r="B1391" i="11"/>
  <c r="B1390" i="11"/>
  <c r="B1389" i="11"/>
  <c r="B1388" i="11"/>
  <c r="B1387" i="11"/>
  <c r="B1386" i="11"/>
  <c r="B1385" i="11"/>
  <c r="B1384" i="11"/>
  <c r="B1383" i="11"/>
  <c r="B1382" i="11"/>
  <c r="B1381" i="11"/>
  <c r="B1380" i="11"/>
  <c r="B1379" i="11"/>
  <c r="B1378" i="11"/>
  <c r="B1377" i="11"/>
  <c r="B1376" i="11"/>
  <c r="B1375" i="11"/>
  <c r="B1374" i="11"/>
  <c r="B1373" i="11"/>
  <c r="B1372" i="11"/>
  <c r="B1371" i="11"/>
  <c r="B1370" i="11"/>
  <c r="B1369" i="11"/>
  <c r="B1368" i="11"/>
  <c r="B1367" i="11"/>
  <c r="B1366" i="11"/>
  <c r="B1365" i="11"/>
  <c r="B1364" i="11"/>
  <c r="B1363" i="11"/>
  <c r="B1362" i="11"/>
  <c r="B1361" i="11"/>
  <c r="B1360" i="11"/>
  <c r="B1359" i="11"/>
  <c r="B1358" i="11"/>
  <c r="B1357" i="11"/>
  <c r="B1356" i="11"/>
  <c r="B1355" i="11"/>
  <c r="B1354" i="11"/>
  <c r="B1353" i="11"/>
  <c r="B1352" i="11"/>
  <c r="B1351" i="11"/>
  <c r="B1350" i="11"/>
  <c r="B1349" i="11"/>
  <c r="B1348" i="11"/>
  <c r="B1347" i="11"/>
  <c r="B1346" i="11"/>
  <c r="B1345" i="11"/>
  <c r="B1344" i="11"/>
  <c r="B1343" i="11"/>
  <c r="B1342" i="11"/>
  <c r="B1341" i="11"/>
  <c r="B1340" i="11"/>
  <c r="B1339" i="11"/>
  <c r="B1338" i="11"/>
  <c r="B1337" i="11"/>
  <c r="B1336" i="11"/>
  <c r="B1335" i="11"/>
  <c r="B1334" i="11"/>
  <c r="B1333" i="11"/>
  <c r="B1332" i="11"/>
  <c r="B1331" i="11"/>
  <c r="B1330" i="11"/>
  <c r="B1329" i="11"/>
  <c r="B1328" i="11"/>
  <c r="B1327" i="11"/>
  <c r="B1326" i="11"/>
  <c r="B1325" i="11"/>
  <c r="B1324" i="11"/>
  <c r="B1323" i="11"/>
  <c r="B1322" i="11"/>
  <c r="B1321" i="11"/>
  <c r="B1320" i="11"/>
  <c r="B1319" i="11"/>
  <c r="B1318" i="11"/>
  <c r="B1317" i="11"/>
  <c r="B1316" i="11"/>
  <c r="B1315" i="11"/>
  <c r="B1314" i="11"/>
  <c r="B1313" i="11"/>
  <c r="B1312" i="11"/>
  <c r="B1311" i="11"/>
  <c r="B1310" i="11"/>
  <c r="B1309" i="11"/>
  <c r="B1308" i="11"/>
  <c r="B1307" i="11"/>
  <c r="B1306" i="11"/>
  <c r="B1305" i="11"/>
  <c r="B1304" i="11"/>
  <c r="B1303" i="11"/>
  <c r="B1302" i="11"/>
  <c r="B1301" i="11"/>
  <c r="B1300" i="11"/>
  <c r="B1299" i="11"/>
  <c r="B1298" i="11"/>
  <c r="B1297" i="11"/>
  <c r="B1296" i="11"/>
  <c r="B1295" i="11"/>
  <c r="B1294" i="11"/>
  <c r="B1293" i="11"/>
  <c r="B1292" i="11"/>
  <c r="B1291" i="11"/>
  <c r="B1290" i="11"/>
  <c r="B1289" i="11"/>
  <c r="B1288" i="11"/>
  <c r="B1287" i="11"/>
  <c r="B1286" i="11"/>
  <c r="B1285" i="11"/>
  <c r="B1284" i="11"/>
  <c r="B1283" i="11"/>
  <c r="B1282" i="11"/>
  <c r="B1281" i="11"/>
  <c r="B1280" i="11"/>
  <c r="B1279" i="11"/>
  <c r="B1278" i="11"/>
  <c r="B1277" i="11"/>
  <c r="B1276" i="11"/>
  <c r="B1275" i="11"/>
  <c r="B1274" i="11"/>
  <c r="B1273" i="11"/>
  <c r="B1272" i="11"/>
  <c r="B1271" i="11"/>
  <c r="B1270" i="11"/>
  <c r="B1269" i="11"/>
  <c r="B1268" i="11"/>
  <c r="B1267" i="11"/>
  <c r="B1266" i="11"/>
  <c r="B1265" i="11"/>
  <c r="B1264" i="11"/>
  <c r="B1263" i="11"/>
  <c r="B1262" i="11"/>
  <c r="B1261" i="11"/>
  <c r="B1260" i="11"/>
  <c r="B1259" i="11"/>
  <c r="B1258" i="11"/>
  <c r="B1257" i="11"/>
  <c r="B1256" i="11"/>
  <c r="B1255" i="11"/>
  <c r="B1254" i="11"/>
  <c r="B1253" i="11"/>
  <c r="B1252" i="11"/>
  <c r="B1251" i="11"/>
  <c r="B1250" i="11"/>
  <c r="B1249" i="11"/>
  <c r="B1248" i="11"/>
  <c r="B1247" i="11"/>
  <c r="B1246" i="11"/>
  <c r="B1245" i="11"/>
  <c r="B1244" i="11"/>
  <c r="B1243" i="11"/>
  <c r="B1242" i="11"/>
  <c r="B1241" i="11"/>
  <c r="B1240" i="11"/>
  <c r="B1239" i="11"/>
  <c r="B1238" i="11"/>
  <c r="B1237" i="11"/>
  <c r="B1236" i="11"/>
  <c r="B1235" i="11"/>
  <c r="B1234" i="11"/>
  <c r="B1233" i="11"/>
  <c r="B1232" i="11"/>
  <c r="B1231" i="11"/>
  <c r="B1230" i="11"/>
  <c r="B1229" i="11"/>
  <c r="B1228" i="11"/>
  <c r="B1227" i="11"/>
  <c r="B1226" i="11"/>
  <c r="B1225" i="11"/>
  <c r="B1224" i="11"/>
  <c r="B1223" i="11"/>
  <c r="B1222" i="11"/>
  <c r="B1221" i="11"/>
  <c r="B1220" i="11"/>
  <c r="B1219" i="11"/>
  <c r="B1218" i="11"/>
  <c r="B1217" i="11"/>
  <c r="B1216" i="11"/>
  <c r="B1215" i="11"/>
  <c r="B1214" i="11"/>
  <c r="B1213" i="11"/>
  <c r="B1212" i="11"/>
  <c r="B1211" i="11"/>
  <c r="B1210" i="11"/>
  <c r="B1209" i="11"/>
  <c r="B1208" i="11"/>
  <c r="B1207" i="11"/>
  <c r="B1206" i="11"/>
  <c r="B1205" i="11"/>
  <c r="B1204" i="11"/>
  <c r="B1203" i="11"/>
  <c r="B1202" i="11"/>
  <c r="B1201" i="11"/>
  <c r="B1200" i="11"/>
  <c r="B1199" i="11"/>
  <c r="B1198" i="11"/>
  <c r="B1197" i="11"/>
  <c r="B1196" i="11"/>
  <c r="B1195" i="11"/>
  <c r="B1194" i="11"/>
  <c r="B1193" i="11"/>
  <c r="B1192" i="11"/>
  <c r="B1191" i="11"/>
  <c r="B1190" i="11"/>
  <c r="B1189" i="11"/>
  <c r="B1188" i="11"/>
  <c r="B1187" i="11"/>
  <c r="B1186" i="11"/>
  <c r="B1185" i="11"/>
  <c r="B1184" i="11"/>
  <c r="B1183" i="11"/>
  <c r="B1182" i="11"/>
  <c r="B1181" i="11"/>
  <c r="B1180" i="11"/>
  <c r="B1179" i="11"/>
  <c r="B1178" i="11"/>
  <c r="B1177" i="11"/>
  <c r="B1176" i="11"/>
  <c r="B1175" i="11"/>
  <c r="B1174" i="11"/>
  <c r="B1173" i="11"/>
  <c r="B1172" i="11"/>
  <c r="B1171" i="11"/>
  <c r="B1170" i="11"/>
  <c r="B1169" i="11"/>
  <c r="B1168" i="11"/>
  <c r="B1167" i="11"/>
  <c r="B1166" i="11"/>
  <c r="B1165" i="11"/>
  <c r="B1164" i="11"/>
  <c r="B1163" i="11"/>
  <c r="B1162" i="11"/>
  <c r="B1161" i="11"/>
  <c r="B1160" i="11"/>
  <c r="B1159" i="11"/>
  <c r="B1158" i="11"/>
  <c r="B1157" i="11"/>
  <c r="B1156" i="11"/>
  <c r="B1155" i="11"/>
  <c r="B1154" i="11"/>
  <c r="B1153" i="11"/>
  <c r="B1152" i="11"/>
  <c r="B1151" i="11"/>
  <c r="B1150" i="11"/>
  <c r="B1149" i="11"/>
  <c r="B1148" i="11"/>
  <c r="B1147" i="11"/>
  <c r="B1146" i="11"/>
  <c r="B1145" i="11"/>
  <c r="B1144" i="11"/>
  <c r="B1143" i="11"/>
  <c r="B1142" i="11"/>
  <c r="B1141" i="11"/>
  <c r="B1140" i="11"/>
  <c r="B1139" i="11"/>
  <c r="B1138" i="11"/>
  <c r="B1137" i="11"/>
  <c r="B1136" i="11"/>
  <c r="B1135" i="11"/>
  <c r="B1134" i="11"/>
  <c r="B1133" i="11"/>
  <c r="B1132" i="11"/>
  <c r="B1131" i="11"/>
  <c r="B1130" i="11"/>
  <c r="B1129" i="11"/>
  <c r="B1128" i="11"/>
  <c r="B1127" i="11"/>
  <c r="B1126" i="11"/>
  <c r="B1125" i="11"/>
  <c r="B1124" i="11"/>
  <c r="B1123" i="11"/>
  <c r="B1122" i="11"/>
  <c r="B1121" i="11"/>
  <c r="B1120" i="11"/>
  <c r="B1119" i="11"/>
  <c r="B1118" i="11"/>
  <c r="B1117" i="11"/>
  <c r="B1116" i="11"/>
  <c r="B1115" i="11"/>
  <c r="B1114" i="11"/>
  <c r="B1113" i="11"/>
  <c r="B1112" i="11"/>
  <c r="B1111" i="11"/>
  <c r="B1110" i="11"/>
  <c r="B1109" i="11"/>
  <c r="B1108" i="11"/>
  <c r="B1107" i="11"/>
  <c r="B1106" i="11"/>
  <c r="B1105" i="11"/>
  <c r="B1104" i="11"/>
  <c r="B1103" i="11"/>
  <c r="B1102" i="11"/>
  <c r="B1101" i="11"/>
  <c r="B1100" i="11"/>
  <c r="B1099" i="11"/>
  <c r="B1098" i="11"/>
  <c r="B1097" i="11"/>
  <c r="B1096" i="11"/>
  <c r="B1095" i="11"/>
  <c r="B1094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1019" i="11"/>
  <c r="B1018" i="11"/>
  <c r="B1017" i="11"/>
  <c r="B1016" i="11"/>
  <c r="B1015" i="11"/>
  <c r="B1014" i="11"/>
  <c r="B1013" i="11"/>
  <c r="B1012" i="11"/>
  <c r="B1011" i="11"/>
  <c r="B1010" i="11"/>
  <c r="B1009" i="11"/>
  <c r="B1008" i="11"/>
  <c r="B1007" i="11"/>
  <c r="B1006" i="11"/>
  <c r="B1005" i="11"/>
  <c r="B1004" i="11"/>
  <c r="B1003" i="11"/>
  <c r="B1002" i="11"/>
  <c r="B1001" i="11"/>
  <c r="B1000" i="11"/>
  <c r="B999" i="11"/>
  <c r="B998" i="11"/>
  <c r="B997" i="11"/>
  <c r="B996" i="11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K4" i="11" s="1"/>
  <c r="U4" i="11" s="1"/>
  <c r="X62" i="10"/>
  <c r="R62" i="10"/>
  <c r="U62" i="10" s="1"/>
  <c r="C52" i="10"/>
  <c r="C53" i="10"/>
  <c r="F52" i="10"/>
  <c r="E52" i="10"/>
  <c r="D52" i="10"/>
  <c r="F51" i="10"/>
  <c r="E51" i="10"/>
  <c r="D51" i="10"/>
  <c r="F54" i="10"/>
  <c r="F55" i="10" s="1"/>
  <c r="E54" i="10"/>
  <c r="E55" i="10" s="1"/>
  <c r="D54" i="10"/>
  <c r="D55" i="10" s="1"/>
  <c r="C54" i="10"/>
  <c r="C55" i="10" s="1"/>
  <c r="F40" i="10"/>
  <c r="F41" i="10" s="1"/>
  <c r="E40" i="10"/>
  <c r="E41" i="10" s="1"/>
  <c r="D40" i="10"/>
  <c r="D41" i="10" s="1"/>
  <c r="C40" i="10"/>
  <c r="C41" i="10" s="1"/>
  <c r="O19" i="10"/>
  <c r="Q19" i="10" s="1"/>
  <c r="U19" i="10"/>
  <c r="O20" i="10"/>
  <c r="P20" i="10" s="1"/>
  <c r="S20" i="10" s="1"/>
  <c r="U20" i="10"/>
  <c r="O21" i="10"/>
  <c r="Q21" i="10" s="1"/>
  <c r="U21" i="10"/>
  <c r="O22" i="10"/>
  <c r="R22" i="10" s="1"/>
  <c r="U22" i="10"/>
  <c r="F33" i="10"/>
  <c r="E33" i="10"/>
  <c r="D33" i="10"/>
  <c r="C33" i="10"/>
  <c r="F30" i="10"/>
  <c r="F32" i="10" s="1"/>
  <c r="E30" i="10"/>
  <c r="E32" i="10" s="1"/>
  <c r="D30" i="10"/>
  <c r="D32" i="10" s="1"/>
  <c r="C30" i="10"/>
  <c r="C32" i="10" s="1"/>
  <c r="U18" i="10"/>
  <c r="O18" i="10"/>
  <c r="Q18" i="10" s="1"/>
  <c r="U14" i="10"/>
  <c r="O14" i="10"/>
  <c r="P14" i="10" s="1"/>
  <c r="S14" i="10" s="1"/>
  <c r="T14" i="10" s="1"/>
  <c r="U13" i="10"/>
  <c r="O13" i="10"/>
  <c r="P13" i="10" s="1"/>
  <c r="S13" i="10" s="1"/>
  <c r="U12" i="10"/>
  <c r="O12" i="10"/>
  <c r="R12" i="10" s="1"/>
  <c r="U11" i="10"/>
  <c r="O11" i="10"/>
  <c r="Q11" i="10" s="1"/>
  <c r="U7" i="10"/>
  <c r="O7" i="10"/>
  <c r="P7" i="10" s="1"/>
  <c r="S7" i="10" s="1"/>
  <c r="T7" i="10" s="1"/>
  <c r="U6" i="10"/>
  <c r="O6" i="10"/>
  <c r="Q6" i="10" s="1"/>
  <c r="U5" i="10"/>
  <c r="O5" i="10"/>
  <c r="R5" i="10" s="1"/>
  <c r="U4" i="10"/>
  <c r="O4" i="10"/>
  <c r="Q4" i="10" s="1"/>
  <c r="T6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D4" i="9" s="1"/>
  <c r="E4" i="9" s="1"/>
  <c r="R4" i="9"/>
  <c r="P4" i="9"/>
  <c r="P314" i="9"/>
  <c r="R314" i="9" s="1"/>
  <c r="P313" i="9"/>
  <c r="R313" i="9" s="1"/>
  <c r="P312" i="9"/>
  <c r="R312" i="9" s="1"/>
  <c r="P311" i="9"/>
  <c r="R311" i="9" s="1"/>
  <c r="P310" i="9"/>
  <c r="R310" i="9" s="1"/>
  <c r="P309" i="9"/>
  <c r="R309" i="9" s="1"/>
  <c r="P308" i="9"/>
  <c r="P307" i="9"/>
  <c r="P306" i="9"/>
  <c r="R306" i="9" s="1"/>
  <c r="P305" i="9"/>
  <c r="R305" i="9" s="1"/>
  <c r="P304" i="9"/>
  <c r="R304" i="9" s="1"/>
  <c r="P303" i="9"/>
  <c r="P302" i="9"/>
  <c r="R302" i="9" s="1"/>
  <c r="P301" i="9"/>
  <c r="R301" i="9" s="1"/>
  <c r="P300" i="9"/>
  <c r="P299" i="9"/>
  <c r="P298" i="9"/>
  <c r="R298" i="9" s="1"/>
  <c r="P297" i="9"/>
  <c r="R297" i="9" s="1"/>
  <c r="P296" i="9"/>
  <c r="R296" i="9" s="1"/>
  <c r="P295" i="9"/>
  <c r="R295" i="9" s="1"/>
  <c r="P294" i="9"/>
  <c r="R294" i="9" s="1"/>
  <c r="P293" i="9"/>
  <c r="P292" i="9"/>
  <c r="P291" i="9"/>
  <c r="P290" i="9"/>
  <c r="R290" i="9" s="1"/>
  <c r="P289" i="9"/>
  <c r="R289" i="9" s="1"/>
  <c r="P288" i="9"/>
  <c r="R288" i="9" s="1"/>
  <c r="P287" i="9"/>
  <c r="P286" i="9"/>
  <c r="R286" i="9" s="1"/>
  <c r="P285" i="9"/>
  <c r="R285" i="9" s="1"/>
  <c r="P284" i="9"/>
  <c r="P283" i="9"/>
  <c r="P282" i="9"/>
  <c r="R282" i="9" s="1"/>
  <c r="P281" i="9"/>
  <c r="R281" i="9" s="1"/>
  <c r="P280" i="9"/>
  <c r="R280" i="9" s="1"/>
  <c r="P279" i="9"/>
  <c r="R279" i="9" s="1"/>
  <c r="P278" i="9"/>
  <c r="R278" i="9" s="1"/>
  <c r="P277" i="9"/>
  <c r="R277" i="9" s="1"/>
  <c r="P276" i="9"/>
  <c r="P275" i="9"/>
  <c r="P274" i="9"/>
  <c r="R274" i="9" s="1"/>
  <c r="P273" i="9"/>
  <c r="R273" i="9" s="1"/>
  <c r="P272" i="9"/>
  <c r="R272" i="9" s="1"/>
  <c r="P271" i="9"/>
  <c r="R271" i="9" s="1"/>
  <c r="P270" i="9"/>
  <c r="R270" i="9" s="1"/>
  <c r="P269" i="9"/>
  <c r="R269" i="9" s="1"/>
  <c r="P268" i="9"/>
  <c r="P267" i="9"/>
  <c r="P266" i="9"/>
  <c r="R266" i="9" s="1"/>
  <c r="P265" i="9"/>
  <c r="R265" i="9" s="1"/>
  <c r="P264" i="9"/>
  <c r="R264" i="9" s="1"/>
  <c r="P263" i="9"/>
  <c r="R263" i="9" s="1"/>
  <c r="P262" i="9"/>
  <c r="R262" i="9" s="1"/>
  <c r="P261" i="9"/>
  <c r="R261" i="9" s="1"/>
  <c r="P260" i="9"/>
  <c r="P259" i="9"/>
  <c r="P258" i="9"/>
  <c r="R258" i="9" s="1"/>
  <c r="P257" i="9"/>
  <c r="R257" i="9" s="1"/>
  <c r="P256" i="9"/>
  <c r="R256" i="9" s="1"/>
  <c r="P255" i="9"/>
  <c r="P254" i="9"/>
  <c r="R254" i="9" s="1"/>
  <c r="P253" i="9"/>
  <c r="R253" i="9" s="1"/>
  <c r="P252" i="9"/>
  <c r="P251" i="9"/>
  <c r="P250" i="9"/>
  <c r="R250" i="9" s="1"/>
  <c r="P249" i="9"/>
  <c r="R249" i="9" s="1"/>
  <c r="P248" i="9"/>
  <c r="R248" i="9" s="1"/>
  <c r="P247" i="9"/>
  <c r="R247" i="9" s="1"/>
  <c r="P246" i="9"/>
  <c r="R246" i="9" s="1"/>
  <c r="P245" i="9"/>
  <c r="R245" i="9" s="1"/>
  <c r="P244" i="9"/>
  <c r="P243" i="9"/>
  <c r="P242" i="9"/>
  <c r="R242" i="9" s="1"/>
  <c r="P241" i="9"/>
  <c r="R241" i="9" s="1"/>
  <c r="P240" i="9"/>
  <c r="R240" i="9" s="1"/>
  <c r="P239" i="9"/>
  <c r="R239" i="9" s="1"/>
  <c r="P238" i="9"/>
  <c r="R238" i="9" s="1"/>
  <c r="P237" i="9"/>
  <c r="R237" i="9" s="1"/>
  <c r="P236" i="9"/>
  <c r="P235" i="9"/>
  <c r="P234" i="9"/>
  <c r="R234" i="9" s="1"/>
  <c r="P233" i="9"/>
  <c r="P232" i="9"/>
  <c r="R232" i="9" s="1"/>
  <c r="P231" i="9"/>
  <c r="R231" i="9" s="1"/>
  <c r="P230" i="9"/>
  <c r="R230" i="9" s="1"/>
  <c r="P229" i="9"/>
  <c r="P228" i="9"/>
  <c r="R228" i="9" s="1"/>
  <c r="P227" i="9"/>
  <c r="P226" i="9"/>
  <c r="R226" i="9" s="1"/>
  <c r="P225" i="9"/>
  <c r="R225" i="9" s="1"/>
  <c r="P224" i="9"/>
  <c r="R224" i="9" s="1"/>
  <c r="P223" i="9"/>
  <c r="P222" i="9"/>
  <c r="R222" i="9" s="1"/>
  <c r="P221" i="9"/>
  <c r="R221" i="9" s="1"/>
  <c r="P220" i="9"/>
  <c r="P219" i="9"/>
  <c r="P218" i="9"/>
  <c r="R218" i="9" s="1"/>
  <c r="P217" i="9"/>
  <c r="R217" i="9" s="1"/>
  <c r="P216" i="9"/>
  <c r="R216" i="9" s="1"/>
  <c r="P215" i="9"/>
  <c r="R215" i="9" s="1"/>
  <c r="P214" i="9"/>
  <c r="R214" i="9" s="1"/>
  <c r="P213" i="9"/>
  <c r="R213" i="9" s="1"/>
  <c r="P212" i="9"/>
  <c r="R212" i="9" s="1"/>
  <c r="P211" i="9"/>
  <c r="R211" i="9" s="1"/>
  <c r="P210" i="9"/>
  <c r="R210" i="9" s="1"/>
  <c r="P209" i="9"/>
  <c r="P208" i="9"/>
  <c r="R208" i="9" s="1"/>
  <c r="P207" i="9"/>
  <c r="R207" i="9" s="1"/>
  <c r="P206" i="9"/>
  <c r="R206" i="9" s="1"/>
  <c r="P205" i="9"/>
  <c r="R205" i="9" s="1"/>
  <c r="P204" i="9"/>
  <c r="P203" i="9"/>
  <c r="P202" i="9"/>
  <c r="R202" i="9" s="1"/>
  <c r="P201" i="9"/>
  <c r="R201" i="9" s="1"/>
  <c r="P200" i="9"/>
  <c r="R200" i="9" s="1"/>
  <c r="P199" i="9"/>
  <c r="R199" i="9" s="1"/>
  <c r="P198" i="9"/>
  <c r="R198" i="9" s="1"/>
  <c r="P197" i="9"/>
  <c r="R197" i="9" s="1"/>
  <c r="P196" i="9"/>
  <c r="R196" i="9" s="1"/>
  <c r="P195" i="9"/>
  <c r="R195" i="9" s="1"/>
  <c r="P194" i="9"/>
  <c r="R194" i="9" s="1"/>
  <c r="P193" i="9"/>
  <c r="P192" i="9"/>
  <c r="R192" i="9" s="1"/>
  <c r="P191" i="9"/>
  <c r="R191" i="9" s="1"/>
  <c r="P190" i="9"/>
  <c r="R190" i="9" s="1"/>
  <c r="P189" i="9"/>
  <c r="R189" i="9" s="1"/>
  <c r="P188" i="9"/>
  <c r="P187" i="9"/>
  <c r="P186" i="9"/>
  <c r="R186" i="9" s="1"/>
  <c r="P185" i="9"/>
  <c r="R185" i="9" s="1"/>
  <c r="P184" i="9"/>
  <c r="R184" i="9" s="1"/>
  <c r="P183" i="9"/>
  <c r="R183" i="9" s="1"/>
  <c r="P182" i="9"/>
  <c r="R182" i="9" s="1"/>
  <c r="P181" i="9"/>
  <c r="R181" i="9" s="1"/>
  <c r="P180" i="9"/>
  <c r="R180" i="9" s="1"/>
  <c r="P179" i="9"/>
  <c r="R179" i="9" s="1"/>
  <c r="P178" i="9"/>
  <c r="R178" i="9" s="1"/>
  <c r="P177" i="9"/>
  <c r="P176" i="9"/>
  <c r="R176" i="9" s="1"/>
  <c r="P175" i="9"/>
  <c r="R175" i="9" s="1"/>
  <c r="P174" i="9"/>
  <c r="R174" i="9" s="1"/>
  <c r="P173" i="9"/>
  <c r="P172" i="9"/>
  <c r="R172" i="9" s="1"/>
  <c r="P171" i="9"/>
  <c r="R171" i="9" s="1"/>
  <c r="P170" i="9"/>
  <c r="R170" i="9" s="1"/>
  <c r="P169" i="9"/>
  <c r="P168" i="9"/>
  <c r="R168" i="9" s="1"/>
  <c r="P167" i="9"/>
  <c r="P166" i="9"/>
  <c r="R166" i="9" s="1"/>
  <c r="P165" i="9"/>
  <c r="P164" i="9"/>
  <c r="R164" i="9" s="1"/>
  <c r="P163" i="9"/>
  <c r="R163" i="9" s="1"/>
  <c r="P162" i="9"/>
  <c r="R162" i="9" s="1"/>
  <c r="P363" i="9"/>
  <c r="P362" i="9"/>
  <c r="P361" i="9"/>
  <c r="P360" i="9"/>
  <c r="R360" i="9" s="1"/>
  <c r="P359" i="9"/>
  <c r="P358" i="9"/>
  <c r="P357" i="9"/>
  <c r="P356" i="9"/>
  <c r="R356" i="9" s="1"/>
  <c r="P355" i="9"/>
  <c r="P354" i="9"/>
  <c r="P353" i="9"/>
  <c r="P352" i="9"/>
  <c r="P351" i="9"/>
  <c r="P350" i="9"/>
  <c r="P349" i="9"/>
  <c r="P348" i="9"/>
  <c r="R348" i="9" s="1"/>
  <c r="P347" i="9"/>
  <c r="P346" i="9"/>
  <c r="P345" i="9"/>
  <c r="P344" i="9"/>
  <c r="P343" i="9"/>
  <c r="P342" i="9"/>
  <c r="P341" i="9"/>
  <c r="P340" i="9"/>
  <c r="R340" i="9" s="1"/>
  <c r="P339" i="9"/>
  <c r="P338" i="9"/>
  <c r="P337" i="9"/>
  <c r="P336" i="9"/>
  <c r="P335" i="9"/>
  <c r="P334" i="9"/>
  <c r="P333" i="9"/>
  <c r="P332" i="9"/>
  <c r="R332" i="9" s="1"/>
  <c r="P331" i="9"/>
  <c r="P330" i="9"/>
  <c r="P329" i="9"/>
  <c r="P328" i="9"/>
  <c r="P327" i="9"/>
  <c r="P326" i="9"/>
  <c r="P325" i="9"/>
  <c r="P324" i="9"/>
  <c r="R324" i="9" s="1"/>
  <c r="P323" i="9"/>
  <c r="P322" i="9"/>
  <c r="P321" i="9"/>
  <c r="P320" i="9"/>
  <c r="P319" i="9"/>
  <c r="P318" i="9"/>
  <c r="P317" i="9"/>
  <c r="P316" i="9"/>
  <c r="P315" i="9"/>
  <c r="P161" i="9"/>
  <c r="P160" i="9"/>
  <c r="P159" i="9"/>
  <c r="R159" i="9" s="1"/>
  <c r="P158" i="9"/>
  <c r="P157" i="9"/>
  <c r="P156" i="9"/>
  <c r="P155" i="9"/>
  <c r="P154" i="9"/>
  <c r="P153" i="9"/>
  <c r="P152" i="9"/>
  <c r="P151" i="9"/>
  <c r="R151" i="9" s="1"/>
  <c r="P150" i="9"/>
  <c r="R150" i="9" s="1"/>
  <c r="P149" i="9"/>
  <c r="P148" i="9"/>
  <c r="P147" i="9"/>
  <c r="R147" i="9" s="1"/>
  <c r="P146" i="9"/>
  <c r="R146" i="9" s="1"/>
  <c r="P145" i="9"/>
  <c r="P144" i="9"/>
  <c r="P143" i="9"/>
  <c r="R143" i="9" s="1"/>
  <c r="P142" i="9"/>
  <c r="R142" i="9" s="1"/>
  <c r="P141" i="9"/>
  <c r="P140" i="9"/>
  <c r="P139" i="9"/>
  <c r="R139" i="9" s="1"/>
  <c r="P138" i="9"/>
  <c r="R138" i="9" s="1"/>
  <c r="P137" i="9"/>
  <c r="P136" i="9"/>
  <c r="P135" i="9"/>
  <c r="R135" i="9" s="1"/>
  <c r="P134" i="9"/>
  <c r="P133" i="9"/>
  <c r="P132" i="9"/>
  <c r="P131" i="9"/>
  <c r="R131" i="9" s="1"/>
  <c r="P130" i="9"/>
  <c r="P129" i="9"/>
  <c r="P128" i="9"/>
  <c r="P127" i="9"/>
  <c r="R127" i="9" s="1"/>
  <c r="P126" i="9"/>
  <c r="P125" i="9"/>
  <c r="P124" i="9"/>
  <c r="P123" i="9"/>
  <c r="P122" i="9"/>
  <c r="P121" i="9"/>
  <c r="P120" i="9"/>
  <c r="P119" i="9"/>
  <c r="R119" i="9" s="1"/>
  <c r="P118" i="9"/>
  <c r="R118" i="9" s="1"/>
  <c r="P117" i="9"/>
  <c r="P116" i="9"/>
  <c r="P115" i="9"/>
  <c r="R115" i="9" s="1"/>
  <c r="P114" i="9"/>
  <c r="R114" i="9" s="1"/>
  <c r="P113" i="9"/>
  <c r="P112" i="9"/>
  <c r="P111" i="9"/>
  <c r="R111" i="9" s="1"/>
  <c r="P110" i="9"/>
  <c r="R110" i="9" s="1"/>
  <c r="P109" i="9"/>
  <c r="P108" i="9"/>
  <c r="P107" i="9"/>
  <c r="R107" i="9" s="1"/>
  <c r="P106" i="9"/>
  <c r="R106" i="9" s="1"/>
  <c r="P105" i="9"/>
  <c r="P104" i="9"/>
  <c r="P103" i="9"/>
  <c r="R103" i="9" s="1"/>
  <c r="P102" i="9"/>
  <c r="P101" i="9"/>
  <c r="P100" i="9"/>
  <c r="P99" i="9"/>
  <c r="R99" i="9" s="1"/>
  <c r="P98" i="9"/>
  <c r="P97" i="9"/>
  <c r="P96" i="9"/>
  <c r="P95" i="9"/>
  <c r="R95" i="9" s="1"/>
  <c r="P94" i="9"/>
  <c r="P93" i="9"/>
  <c r="P92" i="9"/>
  <c r="P91" i="9"/>
  <c r="P90" i="9"/>
  <c r="P89" i="9"/>
  <c r="P88" i="9"/>
  <c r="P87" i="9"/>
  <c r="R87" i="9" s="1"/>
  <c r="P86" i="9"/>
  <c r="R86" i="9" s="1"/>
  <c r="P85" i="9"/>
  <c r="P84" i="9"/>
  <c r="P83" i="9"/>
  <c r="R83" i="9" s="1"/>
  <c r="P82" i="9"/>
  <c r="P81" i="9"/>
  <c r="P80" i="9"/>
  <c r="P79" i="9"/>
  <c r="R79" i="9" s="1"/>
  <c r="P78" i="9"/>
  <c r="R78" i="9" s="1"/>
  <c r="P77" i="9"/>
  <c r="P76" i="9"/>
  <c r="P75" i="9"/>
  <c r="R75" i="9" s="1"/>
  <c r="P74" i="9"/>
  <c r="R74" i="9" s="1"/>
  <c r="P73" i="9"/>
  <c r="P72" i="9"/>
  <c r="P71" i="9"/>
  <c r="R71" i="9" s="1"/>
  <c r="P70" i="9"/>
  <c r="P69" i="9"/>
  <c r="P68" i="9"/>
  <c r="P67" i="9"/>
  <c r="R67" i="9" s="1"/>
  <c r="P66" i="9"/>
  <c r="R66" i="9" s="1"/>
  <c r="P65" i="9"/>
  <c r="P64" i="9"/>
  <c r="P63" i="9"/>
  <c r="R63" i="9" s="1"/>
  <c r="P62" i="9"/>
  <c r="P61" i="9"/>
  <c r="P60" i="9"/>
  <c r="P59" i="9"/>
  <c r="R59" i="9" s="1"/>
  <c r="P58" i="9"/>
  <c r="P57" i="9"/>
  <c r="P56" i="9"/>
  <c r="P55" i="9"/>
  <c r="P54" i="9"/>
  <c r="P53" i="9"/>
  <c r="P52" i="9"/>
  <c r="R52" i="9" s="1"/>
  <c r="P51" i="9"/>
  <c r="R51" i="9" s="1"/>
  <c r="P50" i="9"/>
  <c r="P49" i="9"/>
  <c r="R49" i="9" s="1"/>
  <c r="P48" i="9"/>
  <c r="P47" i="9"/>
  <c r="R47" i="9" s="1"/>
  <c r="P46" i="9"/>
  <c r="P45" i="9"/>
  <c r="R45" i="9" s="1"/>
  <c r="P44" i="9"/>
  <c r="P43" i="9"/>
  <c r="R43" i="9" s="1"/>
  <c r="P42" i="9"/>
  <c r="P41" i="9"/>
  <c r="R41" i="9" s="1"/>
  <c r="P40" i="9"/>
  <c r="R40" i="9" s="1"/>
  <c r="P39" i="9"/>
  <c r="R39" i="9" s="1"/>
  <c r="P38" i="9"/>
  <c r="P37" i="9"/>
  <c r="R37" i="9" s="1"/>
  <c r="P36" i="9"/>
  <c r="P35" i="9"/>
  <c r="R35" i="9" s="1"/>
  <c r="P34" i="9"/>
  <c r="P33" i="9"/>
  <c r="R33" i="9" s="1"/>
  <c r="P32" i="9"/>
  <c r="R32" i="9" s="1"/>
  <c r="P31" i="9"/>
  <c r="R31" i="9" s="1"/>
  <c r="P30" i="9"/>
  <c r="P29" i="9"/>
  <c r="R29" i="9" s="1"/>
  <c r="P28" i="9"/>
  <c r="P27" i="9"/>
  <c r="P26" i="9"/>
  <c r="R26" i="9" s="1"/>
  <c r="P25" i="9"/>
  <c r="P24" i="9"/>
  <c r="R24" i="9" s="1"/>
  <c r="P23" i="9"/>
  <c r="P22" i="9"/>
  <c r="R22" i="9" s="1"/>
  <c r="P21" i="9"/>
  <c r="P20" i="9"/>
  <c r="P19" i="9"/>
  <c r="P18" i="9"/>
  <c r="R18" i="9" s="1"/>
  <c r="P17" i="9"/>
  <c r="P16" i="9"/>
  <c r="P15" i="9"/>
  <c r="P14" i="9"/>
  <c r="R14" i="9" s="1"/>
  <c r="P13" i="9"/>
  <c r="R13" i="9" s="1"/>
  <c r="P12" i="9"/>
  <c r="P11" i="9"/>
  <c r="P10" i="9"/>
  <c r="R10" i="9" s="1"/>
  <c r="P9" i="9"/>
  <c r="R9" i="9" s="1"/>
  <c r="P8" i="9"/>
  <c r="R8" i="9" s="1"/>
  <c r="P7" i="9"/>
  <c r="R7" i="9" s="1"/>
  <c r="P6" i="9"/>
  <c r="P5" i="9"/>
  <c r="AS13" i="7"/>
  <c r="AR13" i="7"/>
  <c r="AS12" i="7"/>
  <c r="AR12" i="7"/>
  <c r="AS11" i="7"/>
  <c r="AR11" i="7"/>
  <c r="AS10" i="7"/>
  <c r="AR10" i="7"/>
  <c r="AS9" i="7"/>
  <c r="AR9" i="7"/>
  <c r="AS8" i="7"/>
  <c r="AR8" i="7"/>
  <c r="AS7" i="7"/>
  <c r="AR7" i="7"/>
  <c r="AS6" i="7"/>
  <c r="AR6" i="7"/>
  <c r="AO13" i="7"/>
  <c r="AN13" i="7"/>
  <c r="AP13" i="7" s="1"/>
  <c r="AP12" i="7"/>
  <c r="AO12" i="7"/>
  <c r="AN12" i="7"/>
  <c r="AO11" i="7"/>
  <c r="AN11" i="7"/>
  <c r="AP11" i="7" s="1"/>
  <c r="AO10" i="7"/>
  <c r="AN10" i="7"/>
  <c r="AP10" i="7" s="1"/>
  <c r="AO9" i="7"/>
  <c r="AN9" i="7"/>
  <c r="AP9" i="7" s="1"/>
  <c r="AP8" i="7"/>
  <c r="AO8" i="7"/>
  <c r="AN8" i="7"/>
  <c r="AO7" i="7"/>
  <c r="AN7" i="7"/>
  <c r="AP7" i="7" s="1"/>
  <c r="AO6" i="7"/>
  <c r="AN6" i="7"/>
  <c r="AP6" i="7" s="1"/>
  <c r="T14" i="8"/>
  <c r="O14" i="8"/>
  <c r="Q14" i="8" s="1"/>
  <c r="T13" i="8"/>
  <c r="O13" i="8"/>
  <c r="Q13" i="8" s="1"/>
  <c r="T12" i="8"/>
  <c r="O12" i="8"/>
  <c r="Q12" i="8" s="1"/>
  <c r="T11" i="8"/>
  <c r="O11" i="8"/>
  <c r="Q11" i="8" s="1"/>
  <c r="T7" i="8"/>
  <c r="T6" i="8"/>
  <c r="T5" i="8"/>
  <c r="T4" i="8"/>
  <c r="T21" i="8"/>
  <c r="O21" i="8"/>
  <c r="P21" i="8" s="1"/>
  <c r="R21" i="8" s="1"/>
  <c r="T22" i="8"/>
  <c r="O22" i="8"/>
  <c r="Q22" i="8" s="1"/>
  <c r="T20" i="8"/>
  <c r="O20" i="8"/>
  <c r="Q20" i="8" s="1"/>
  <c r="T19" i="8"/>
  <c r="O19" i="8"/>
  <c r="Q19" i="8" s="1"/>
  <c r="T18" i="8"/>
  <c r="O18" i="8"/>
  <c r="Q18" i="8" s="1"/>
  <c r="O7" i="8"/>
  <c r="P7" i="8" s="1"/>
  <c r="R7" i="8" s="1"/>
  <c r="U7" i="8" s="1"/>
  <c r="O6" i="8"/>
  <c r="P6" i="8" s="1"/>
  <c r="R6" i="8" s="1"/>
  <c r="U6" i="8" s="1"/>
  <c r="O5" i="8"/>
  <c r="O4" i="8"/>
  <c r="Q4" i="8" s="1"/>
  <c r="AI13" i="7"/>
  <c r="AI12" i="7"/>
  <c r="AI11" i="7"/>
  <c r="AI10" i="7"/>
  <c r="AI9" i="7"/>
  <c r="AI8" i="7"/>
  <c r="AI7" i="7"/>
  <c r="AI6" i="7"/>
  <c r="T13" i="7"/>
  <c r="T12" i="7"/>
  <c r="T11" i="7"/>
  <c r="T10" i="7"/>
  <c r="T9" i="7"/>
  <c r="T8" i="7"/>
  <c r="T7" i="7"/>
  <c r="T6" i="7"/>
  <c r="T5" i="7"/>
  <c r="S13" i="7"/>
  <c r="R13" i="7" s="1"/>
  <c r="O13" i="7"/>
  <c r="J13" i="7"/>
  <c r="S12" i="7"/>
  <c r="R12" i="7" s="1"/>
  <c r="O12" i="7"/>
  <c r="J12" i="7"/>
  <c r="S11" i="7"/>
  <c r="R11" i="7" s="1"/>
  <c r="O11" i="7"/>
  <c r="J11" i="7"/>
  <c r="S10" i="7"/>
  <c r="U10" i="7" s="1"/>
  <c r="O10" i="7"/>
  <c r="J10" i="7"/>
  <c r="BD9" i="7"/>
  <c r="S9" i="7"/>
  <c r="U9" i="7" s="1"/>
  <c r="O9" i="7"/>
  <c r="BD8" i="7"/>
  <c r="S8" i="7"/>
  <c r="R8" i="7" s="1"/>
  <c r="O8" i="7"/>
  <c r="BD7" i="7"/>
  <c r="S7" i="7"/>
  <c r="U7" i="7" s="1"/>
  <c r="O7" i="7"/>
  <c r="BD6" i="7"/>
  <c r="S6" i="7"/>
  <c r="U6" i="7" s="1"/>
  <c r="O6" i="7"/>
  <c r="AI5" i="7"/>
  <c r="S5" i="7"/>
  <c r="R5" i="7" s="1"/>
  <c r="O5" i="7"/>
  <c r="AB14" i="4"/>
  <c r="AB13" i="4"/>
  <c r="AB12" i="4"/>
  <c r="AB11" i="4"/>
  <c r="AB19" i="4"/>
  <c r="AB18" i="4"/>
  <c r="AB17" i="4"/>
  <c r="AB16" i="4"/>
  <c r="AX34" i="2"/>
  <c r="AX33" i="2"/>
  <c r="AX32" i="2"/>
  <c r="AX31" i="2"/>
  <c r="BC34" i="2"/>
  <c r="BC33" i="2"/>
  <c r="BC32" i="2"/>
  <c r="BC31" i="2"/>
  <c r="BC13" i="2"/>
  <c r="BC12" i="2"/>
  <c r="BC11" i="2"/>
  <c r="BC10" i="2"/>
  <c r="AX13" i="2"/>
  <c r="AX12" i="2"/>
  <c r="AX11" i="2"/>
  <c r="AX10" i="2"/>
  <c r="BC25" i="2"/>
  <c r="BC24" i="2"/>
  <c r="BC23" i="2"/>
  <c r="BC22" i="2"/>
  <c r="AX25" i="2"/>
  <c r="AX24" i="2"/>
  <c r="AX23" i="2"/>
  <c r="AX22" i="2"/>
  <c r="AN35" i="2"/>
  <c r="AN34" i="2"/>
  <c r="AN33" i="2"/>
  <c r="AN32" i="2"/>
  <c r="AN31" i="2"/>
  <c r="AR10" i="6"/>
  <c r="AA10" i="6"/>
  <c r="X10" i="6"/>
  <c r="Q10" i="6"/>
  <c r="R10" i="6" s="1"/>
  <c r="S10" i="6" s="1"/>
  <c r="N10" i="6"/>
  <c r="I10" i="6"/>
  <c r="AR9" i="6"/>
  <c r="AA9" i="6"/>
  <c r="X9" i="6"/>
  <c r="Q9" i="6"/>
  <c r="R9" i="6" s="1"/>
  <c r="S9" i="6" s="1"/>
  <c r="N9" i="6"/>
  <c r="I9" i="6"/>
  <c r="AR8" i="6"/>
  <c r="AA8" i="6"/>
  <c r="X8" i="6"/>
  <c r="Q8" i="6"/>
  <c r="R8" i="6" s="1"/>
  <c r="S8" i="6" s="1"/>
  <c r="N8" i="6"/>
  <c r="I8" i="6"/>
  <c r="AR7" i="6"/>
  <c r="AA7" i="6"/>
  <c r="X7" i="6"/>
  <c r="Q7" i="6"/>
  <c r="R7" i="6" s="1"/>
  <c r="S7" i="6" s="1"/>
  <c r="N7" i="6"/>
  <c r="I7" i="6"/>
  <c r="AR6" i="6"/>
  <c r="AA6" i="6"/>
  <c r="X6" i="6"/>
  <c r="Q6" i="6"/>
  <c r="R6" i="6" s="1"/>
  <c r="S6" i="6" s="1"/>
  <c r="N6" i="6"/>
  <c r="I6" i="6"/>
  <c r="AR5" i="6"/>
  <c r="AA5" i="6"/>
  <c r="X5" i="6"/>
  <c r="Q5" i="6"/>
  <c r="R5" i="6" s="1"/>
  <c r="S5" i="6" s="1"/>
  <c r="N5" i="6"/>
  <c r="I5" i="6"/>
  <c r="X35" i="2"/>
  <c r="Z35" i="2" s="1"/>
  <c r="U35" i="2"/>
  <c r="T35" i="2" s="1"/>
  <c r="N35" i="2"/>
  <c r="I35" i="2"/>
  <c r="X34" i="2"/>
  <c r="Z34" i="2" s="1"/>
  <c r="U34" i="2"/>
  <c r="T34" i="2" s="1"/>
  <c r="Q34" i="2"/>
  <c r="S34" i="2" s="1"/>
  <c r="N34" i="2"/>
  <c r="X33" i="2"/>
  <c r="Z33" i="2" s="1"/>
  <c r="U33" i="2"/>
  <c r="N33" i="2"/>
  <c r="X32" i="2"/>
  <c r="Z32" i="2" s="1"/>
  <c r="U32" i="2"/>
  <c r="N32" i="2"/>
  <c r="Q32" i="2"/>
  <c r="S32" i="2" s="1"/>
  <c r="X31" i="2"/>
  <c r="Z31" i="2" s="1"/>
  <c r="U31" i="2"/>
  <c r="T31" i="2" s="1"/>
  <c r="N31" i="2"/>
  <c r="I31" i="2"/>
  <c r="AN25" i="2"/>
  <c r="AN24" i="2"/>
  <c r="AN23" i="2"/>
  <c r="AN22" i="2"/>
  <c r="AN21" i="2"/>
  <c r="AN9" i="2"/>
  <c r="N25" i="2"/>
  <c r="N24" i="2"/>
  <c r="N23" i="2"/>
  <c r="N22" i="2"/>
  <c r="N21" i="2"/>
  <c r="AN17" i="2"/>
  <c r="AN16" i="2"/>
  <c r="AN15" i="2"/>
  <c r="AN14" i="2"/>
  <c r="AN13" i="2"/>
  <c r="AN12" i="2"/>
  <c r="AN11" i="2"/>
  <c r="AN10" i="2"/>
  <c r="AT4" i="2"/>
  <c r="I14" i="2"/>
  <c r="H13" i="2"/>
  <c r="Q13" i="2" s="1"/>
  <c r="H12" i="2"/>
  <c r="Z15" i="2"/>
  <c r="X17" i="2"/>
  <c r="U17" i="2"/>
  <c r="T17" i="2" s="1"/>
  <c r="N17" i="2"/>
  <c r="I17" i="2"/>
  <c r="X16" i="2"/>
  <c r="U16" i="2"/>
  <c r="T16" i="2" s="1"/>
  <c r="N16" i="2"/>
  <c r="Z16" i="2"/>
  <c r="X15" i="2"/>
  <c r="U15" i="2"/>
  <c r="T15" i="2" s="1"/>
  <c r="V15" i="2" s="1"/>
  <c r="W15" i="2" s="1"/>
  <c r="N15" i="2"/>
  <c r="X14" i="2"/>
  <c r="U14" i="2"/>
  <c r="T14" i="2" s="1"/>
  <c r="N14" i="2"/>
  <c r="C20" i="5"/>
  <c r="C17" i="5"/>
  <c r="B6" i="5"/>
  <c r="C6" i="5"/>
  <c r="B7" i="5"/>
  <c r="B8" i="5" s="1"/>
  <c r="B9" i="5" s="1"/>
  <c r="B10" i="5" s="1"/>
  <c r="B11" i="5" s="1"/>
  <c r="B12" i="5" s="1"/>
  <c r="B13" i="5" s="1"/>
  <c r="B14" i="5" s="1"/>
  <c r="C7" i="5"/>
  <c r="C8" i="5" s="1"/>
  <c r="C9" i="5" s="1"/>
  <c r="C10" i="5" s="1"/>
  <c r="C11" i="5" s="1"/>
  <c r="C12" i="5" s="1"/>
  <c r="C13" i="5" s="1"/>
  <c r="C14" i="5" s="1"/>
  <c r="N13" i="2"/>
  <c r="N12" i="2"/>
  <c r="N11" i="2"/>
  <c r="N10" i="2"/>
  <c r="N9" i="2"/>
  <c r="I8" i="4"/>
  <c r="I7" i="4"/>
  <c r="I6" i="4"/>
  <c r="I5" i="4"/>
  <c r="I4" i="4"/>
  <c r="K6" i="4"/>
  <c r="K5" i="4"/>
  <c r="W8" i="4"/>
  <c r="W7" i="4"/>
  <c r="W6" i="4"/>
  <c r="W5" i="4"/>
  <c r="W4" i="4"/>
  <c r="S8" i="4"/>
  <c r="K8" i="4"/>
  <c r="J8" i="4"/>
  <c r="S7" i="4"/>
  <c r="K7" i="4"/>
  <c r="J7" i="4"/>
  <c r="S6" i="4"/>
  <c r="J6" i="4"/>
  <c r="S5" i="4"/>
  <c r="J5" i="4"/>
  <c r="S4" i="4"/>
  <c r="J4" i="4"/>
  <c r="X25" i="2"/>
  <c r="U25" i="2"/>
  <c r="T25" i="2" s="1"/>
  <c r="I25" i="2"/>
  <c r="X24" i="2"/>
  <c r="Z24" i="2" s="1"/>
  <c r="U24" i="2"/>
  <c r="X23" i="2"/>
  <c r="U23" i="2"/>
  <c r="T23" i="2" s="1"/>
  <c r="X22" i="2"/>
  <c r="U22" i="2"/>
  <c r="T22" i="2" s="1"/>
  <c r="Q22" i="2"/>
  <c r="X21" i="2"/>
  <c r="U21" i="2"/>
  <c r="T21" i="2" s="1"/>
  <c r="H21" i="2"/>
  <c r="X13" i="2"/>
  <c r="U13" i="2"/>
  <c r="T13" i="2" s="1"/>
  <c r="X12" i="2"/>
  <c r="U12" i="2"/>
  <c r="T12" i="2" s="1"/>
  <c r="X11" i="2"/>
  <c r="U11" i="2"/>
  <c r="T11" i="2" s="1"/>
  <c r="H11" i="2"/>
  <c r="Q11" i="2" s="1"/>
  <c r="X10" i="2"/>
  <c r="U10" i="2"/>
  <c r="T10" i="2" s="1"/>
  <c r="H10" i="2"/>
  <c r="X9" i="2"/>
  <c r="U9" i="2"/>
  <c r="H9" i="2"/>
  <c r="Q9" i="2" s="1"/>
  <c r="F4" i="3"/>
  <c r="Q4" i="3"/>
  <c r="R4" i="3"/>
  <c r="U4" i="3"/>
  <c r="F5" i="3"/>
  <c r="G5" i="3" s="1"/>
  <c r="N5" i="3"/>
  <c r="R5" i="3"/>
  <c r="Q5" i="3" s="1"/>
  <c r="U5" i="3"/>
  <c r="W5" i="3"/>
  <c r="F6" i="3"/>
  <c r="Q6" i="3"/>
  <c r="S6" i="3" s="1"/>
  <c r="T6" i="3" s="1"/>
  <c r="R6" i="3"/>
  <c r="U6" i="3"/>
  <c r="F7" i="3"/>
  <c r="G7" i="3" s="1"/>
  <c r="N7" i="3"/>
  <c r="R7" i="3"/>
  <c r="Q7" i="3" s="1"/>
  <c r="U7" i="3"/>
  <c r="W7" i="3"/>
  <c r="F8" i="3"/>
  <c r="R8" i="3"/>
  <c r="Q8" i="3" s="1"/>
  <c r="U8" i="3"/>
  <c r="F12" i="3"/>
  <c r="G12" i="3" s="1"/>
  <c r="N12" i="3"/>
  <c r="R12" i="3"/>
  <c r="Q12" i="3" s="1"/>
  <c r="U12" i="3"/>
  <c r="W12" i="3"/>
  <c r="F13" i="3"/>
  <c r="R13" i="3"/>
  <c r="Q13" i="3" s="1"/>
  <c r="U13" i="3"/>
  <c r="F14" i="3"/>
  <c r="W14" i="3" s="1"/>
  <c r="N14" i="3"/>
  <c r="R14" i="3"/>
  <c r="Q14" i="3" s="1"/>
  <c r="U14" i="3"/>
  <c r="F15" i="3"/>
  <c r="R15" i="3"/>
  <c r="Q15" i="3" s="1"/>
  <c r="U15" i="3"/>
  <c r="F16" i="3"/>
  <c r="W16" i="3" s="1"/>
  <c r="N16" i="3"/>
  <c r="R16" i="3"/>
  <c r="Q16" i="3" s="1"/>
  <c r="U16" i="3"/>
  <c r="H20" i="3"/>
  <c r="I20" i="3" s="1"/>
  <c r="P20" i="3"/>
  <c r="Q20" i="3" s="1"/>
  <c r="R20" i="3" s="1"/>
  <c r="W20" i="3"/>
  <c r="Z20" i="3"/>
  <c r="H21" i="3"/>
  <c r="I21" i="3" s="1"/>
  <c r="P21" i="3"/>
  <c r="Q21" i="3" s="1"/>
  <c r="R21" i="3" s="1"/>
  <c r="S21" i="3" s="1"/>
  <c r="T21" i="3" s="1"/>
  <c r="U21" i="3" s="1"/>
  <c r="V21" i="3" s="1"/>
  <c r="AP21" i="3" s="1"/>
  <c r="W21" i="3"/>
  <c r="Y21" i="3"/>
  <c r="Z21" i="3"/>
  <c r="H22" i="3"/>
  <c r="I22" i="3" s="1"/>
  <c r="P22" i="3"/>
  <c r="Q22" i="3" s="1"/>
  <c r="R22" i="3"/>
  <c r="W22" i="3"/>
  <c r="Z22" i="3"/>
  <c r="H23" i="3"/>
  <c r="I23" i="3" s="1"/>
  <c r="P23" i="3"/>
  <c r="Q23" i="3" s="1"/>
  <c r="R23" i="3" s="1"/>
  <c r="S23" i="3" s="1"/>
  <c r="T23" i="3" s="1"/>
  <c r="U23" i="3" s="1"/>
  <c r="V23" i="3" s="1"/>
  <c r="AP23" i="3" s="1"/>
  <c r="W23" i="3"/>
  <c r="Y23" i="3"/>
  <c r="AC23" i="3" s="1"/>
  <c r="Z23" i="3"/>
  <c r="H24" i="3"/>
  <c r="I24" i="3" s="1"/>
  <c r="P24" i="3"/>
  <c r="Q24" i="3" s="1"/>
  <c r="R24" i="3" s="1"/>
  <c r="W24" i="3"/>
  <c r="Z24" i="3"/>
  <c r="H25" i="3"/>
  <c r="I25" i="3"/>
  <c r="P25" i="3"/>
  <c r="Q25" i="3" s="1"/>
  <c r="R25" i="3" s="1"/>
  <c r="W25" i="3"/>
  <c r="Z25" i="3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C10" i="1"/>
  <c r="B10" i="1"/>
  <c r="B11" i="1" s="1"/>
  <c r="E9" i="1"/>
  <c r="D9" i="1"/>
  <c r="C9" i="1"/>
  <c r="E8" i="1"/>
  <c r="D8" i="1"/>
  <c r="C8" i="1"/>
  <c r="B4" i="1"/>
  <c r="R4" i="15" l="1"/>
  <c r="S4" i="15" s="1"/>
  <c r="T4" i="15" s="1"/>
  <c r="W4" i="15"/>
  <c r="W7" i="15"/>
  <c r="S7" i="15"/>
  <c r="T7" i="15" s="1"/>
  <c r="I4" i="15"/>
  <c r="I8" i="15"/>
  <c r="I13" i="15"/>
  <c r="I5" i="15"/>
  <c r="I7" i="15"/>
  <c r="I9" i="15"/>
  <c r="I12" i="15"/>
  <c r="I14" i="15"/>
  <c r="I17" i="15"/>
  <c r="I21" i="15"/>
  <c r="I23" i="15"/>
  <c r="I25" i="15"/>
  <c r="I16" i="15"/>
  <c r="I18" i="15"/>
  <c r="I6" i="15"/>
  <c r="I10" i="15"/>
  <c r="I15" i="15"/>
  <c r="I20" i="15"/>
  <c r="I22" i="15"/>
  <c r="I24" i="15"/>
  <c r="I26" i="15"/>
  <c r="I29" i="15"/>
  <c r="I33" i="15"/>
  <c r="I31" i="15"/>
  <c r="I28" i="15"/>
  <c r="I30" i="15"/>
  <c r="I32" i="15"/>
  <c r="I34" i="15"/>
  <c r="V4" i="11"/>
  <c r="W4" i="11" s="1"/>
  <c r="L81" i="11"/>
  <c r="L85" i="11"/>
  <c r="L89" i="11"/>
  <c r="L94" i="11"/>
  <c r="L83" i="11"/>
  <c r="L87" i="11"/>
  <c r="L91" i="11"/>
  <c r="R1" i="11"/>
  <c r="K5" i="11"/>
  <c r="I4" i="11"/>
  <c r="F5" i="11"/>
  <c r="I5" i="11" s="1"/>
  <c r="I6" i="11"/>
  <c r="E7" i="11"/>
  <c r="T62" i="10"/>
  <c r="S62" i="10"/>
  <c r="V62" i="10" s="1"/>
  <c r="R11" i="10"/>
  <c r="R19" i="10"/>
  <c r="P22" i="10"/>
  <c r="S22" i="10" s="1"/>
  <c r="P19" i="10"/>
  <c r="S19" i="10" s="1"/>
  <c r="T19" i="10" s="1"/>
  <c r="W19" i="10" s="1"/>
  <c r="X19" i="10" s="1"/>
  <c r="Y19" i="10" s="1"/>
  <c r="Z19" i="10" s="1"/>
  <c r="AC19" i="10" s="1"/>
  <c r="R7" i="10"/>
  <c r="R4" i="10"/>
  <c r="R20" i="10"/>
  <c r="R13" i="10"/>
  <c r="R21" i="10"/>
  <c r="Q13" i="10"/>
  <c r="Q22" i="10"/>
  <c r="P21" i="10"/>
  <c r="S21" i="10" s="1"/>
  <c r="V21" i="10" s="1"/>
  <c r="R6" i="10"/>
  <c r="R14" i="10"/>
  <c r="T22" i="10"/>
  <c r="W22" i="10" s="1"/>
  <c r="X22" i="10" s="1"/>
  <c r="Y22" i="10" s="1"/>
  <c r="Z22" i="10" s="1"/>
  <c r="V22" i="10"/>
  <c r="V20" i="10"/>
  <c r="T20" i="10"/>
  <c r="W20" i="10" s="1"/>
  <c r="X20" i="10" s="1"/>
  <c r="Y20" i="10" s="1"/>
  <c r="Z20" i="10" s="1"/>
  <c r="Q20" i="10"/>
  <c r="Q7" i="10"/>
  <c r="Q14" i="10"/>
  <c r="P6" i="10"/>
  <c r="S6" i="10" s="1"/>
  <c r="V6" i="10" s="1"/>
  <c r="V7" i="10"/>
  <c r="V14" i="10"/>
  <c r="W7" i="10"/>
  <c r="X7" i="10" s="1"/>
  <c r="Y7" i="10" s="1"/>
  <c r="Z7" i="10" s="1"/>
  <c r="AC7" i="10" s="1"/>
  <c r="W14" i="10"/>
  <c r="X14" i="10" s="1"/>
  <c r="Y14" i="10" s="1"/>
  <c r="Z14" i="10" s="1"/>
  <c r="AC14" i="10" s="1"/>
  <c r="T13" i="10"/>
  <c r="W13" i="10" s="1"/>
  <c r="X13" i="10" s="1"/>
  <c r="Y13" i="10" s="1"/>
  <c r="Z13" i="10" s="1"/>
  <c r="V13" i="10"/>
  <c r="Q5" i="10"/>
  <c r="P5" i="10"/>
  <c r="S5" i="10" s="1"/>
  <c r="Q12" i="10"/>
  <c r="P12" i="10"/>
  <c r="S12" i="10" s="1"/>
  <c r="P4" i="10"/>
  <c r="S4" i="10" s="1"/>
  <c r="P11" i="10"/>
  <c r="S11" i="10" s="1"/>
  <c r="P18" i="10"/>
  <c r="S18" i="10" s="1"/>
  <c r="H4" i="9"/>
  <c r="R330" i="9"/>
  <c r="R227" i="9"/>
  <c r="R12" i="9"/>
  <c r="R209" i="9"/>
  <c r="R167" i="9"/>
  <c r="R362" i="9"/>
  <c r="R293" i="9"/>
  <c r="R233" i="9"/>
  <c r="R255" i="9"/>
  <c r="R350" i="9"/>
  <c r="R287" i="9"/>
  <c r="R303" i="9"/>
  <c r="R318" i="9"/>
  <c r="R223" i="9"/>
  <c r="R229" i="9"/>
  <c r="R55" i="9"/>
  <c r="R58" i="9"/>
  <c r="R334" i="9"/>
  <c r="R346" i="9"/>
  <c r="R187" i="9"/>
  <c r="R203" i="9"/>
  <c r="R275" i="9"/>
  <c r="R308" i="9"/>
  <c r="R126" i="9"/>
  <c r="R354" i="9"/>
  <c r="R169" i="9"/>
  <c r="R177" i="9"/>
  <c r="R193" i="9"/>
  <c r="R220" i="9"/>
  <c r="R236" i="9"/>
  <c r="R251" i="9"/>
  <c r="R268" i="9"/>
  <c r="R283" i="9"/>
  <c r="R20" i="9"/>
  <c r="R54" i="9"/>
  <c r="R82" i="9"/>
  <c r="R158" i="9"/>
  <c r="R161" i="9"/>
  <c r="R326" i="9"/>
  <c r="R342" i="9"/>
  <c r="R358" i="9"/>
  <c r="R188" i="9"/>
  <c r="R204" i="9"/>
  <c r="R244" i="9"/>
  <c r="R259" i="9"/>
  <c r="R276" i="9"/>
  <c r="R291" i="9"/>
  <c r="R300" i="9"/>
  <c r="R307" i="9"/>
  <c r="R243" i="9"/>
  <c r="R260" i="9"/>
  <c r="R292" i="9"/>
  <c r="R299" i="9"/>
  <c r="R129" i="9"/>
  <c r="R322" i="9"/>
  <c r="R338" i="9"/>
  <c r="R165" i="9"/>
  <c r="R173" i="9"/>
  <c r="R219" i="9"/>
  <c r="R235" i="9"/>
  <c r="R252" i="9"/>
  <c r="R267" i="9"/>
  <c r="R284" i="9"/>
  <c r="R62" i="9"/>
  <c r="R94" i="9"/>
  <c r="R97" i="9"/>
  <c r="R16" i="9"/>
  <c r="R21" i="9"/>
  <c r="R28" i="9"/>
  <c r="R36" i="9"/>
  <c r="R44" i="9"/>
  <c r="R48" i="9"/>
  <c r="R101" i="9"/>
  <c r="R133" i="9"/>
  <c r="R154" i="9"/>
  <c r="R157" i="9"/>
  <c r="R316" i="9"/>
  <c r="R320" i="9"/>
  <c r="R328" i="9"/>
  <c r="R336" i="9"/>
  <c r="R344" i="9"/>
  <c r="R352" i="9"/>
  <c r="R25" i="9"/>
  <c r="R65" i="9"/>
  <c r="R121" i="9"/>
  <c r="R69" i="9"/>
  <c r="R90" i="9"/>
  <c r="R93" i="9"/>
  <c r="R122" i="9"/>
  <c r="R17" i="9"/>
  <c r="R53" i="9"/>
  <c r="R81" i="9"/>
  <c r="R102" i="9"/>
  <c r="R117" i="9"/>
  <c r="R130" i="9"/>
  <c r="R155" i="9"/>
  <c r="R57" i="9"/>
  <c r="R89" i="9"/>
  <c r="R125" i="9"/>
  <c r="R153" i="9"/>
  <c r="R317" i="9"/>
  <c r="R319" i="9"/>
  <c r="R321" i="9"/>
  <c r="R323" i="9"/>
  <c r="R325" i="9"/>
  <c r="R327" i="9"/>
  <c r="R329" i="9"/>
  <c r="R331" i="9"/>
  <c r="R333" i="9"/>
  <c r="R335" i="9"/>
  <c r="R337" i="9"/>
  <c r="R339" i="9"/>
  <c r="R341" i="9"/>
  <c r="R343" i="9"/>
  <c r="R345" i="9"/>
  <c r="R347" i="9"/>
  <c r="R349" i="9"/>
  <c r="R351" i="9"/>
  <c r="R353" i="9"/>
  <c r="R355" i="9"/>
  <c r="R357" i="9"/>
  <c r="R359" i="9"/>
  <c r="R361" i="9"/>
  <c r="R363" i="9"/>
  <c r="R56" i="9"/>
  <c r="R61" i="9"/>
  <c r="R91" i="9"/>
  <c r="R145" i="9"/>
  <c r="R70" i="9"/>
  <c r="R85" i="9"/>
  <c r="R98" i="9"/>
  <c r="R113" i="9"/>
  <c r="R123" i="9"/>
  <c r="R134" i="9"/>
  <c r="R149" i="9"/>
  <c r="R315" i="9"/>
  <c r="R73" i="9"/>
  <c r="R77" i="9"/>
  <c r="R105" i="9"/>
  <c r="R109" i="9"/>
  <c r="R137" i="9"/>
  <c r="R141" i="9"/>
  <c r="R15" i="9"/>
  <c r="R30" i="9"/>
  <c r="R46" i="9"/>
  <c r="R23" i="9"/>
  <c r="R38" i="9"/>
  <c r="R19" i="9"/>
  <c r="R42" i="9"/>
  <c r="R11" i="9"/>
  <c r="R27" i="9"/>
  <c r="R34" i="9"/>
  <c r="R50" i="9"/>
  <c r="R64" i="9"/>
  <c r="R80" i="9"/>
  <c r="R88" i="9"/>
  <c r="R96" i="9"/>
  <c r="R120" i="9"/>
  <c r="R128" i="9"/>
  <c r="R136" i="9"/>
  <c r="R152" i="9"/>
  <c r="R160" i="9"/>
  <c r="R72" i="9"/>
  <c r="R104" i="9"/>
  <c r="R112" i="9"/>
  <c r="R144" i="9"/>
  <c r="R60" i="9"/>
  <c r="R68" i="9"/>
  <c r="R76" i="9"/>
  <c r="R84" i="9"/>
  <c r="R92" i="9"/>
  <c r="R100" i="9"/>
  <c r="R108" i="9"/>
  <c r="R116" i="9"/>
  <c r="R124" i="9"/>
  <c r="R132" i="9"/>
  <c r="R140" i="9"/>
  <c r="R148" i="9"/>
  <c r="R156" i="9"/>
  <c r="D5" i="9"/>
  <c r="H5" i="9" s="1"/>
  <c r="R5" i="9"/>
  <c r="R6" i="9"/>
  <c r="P13" i="8"/>
  <c r="R13" i="8" s="1"/>
  <c r="P14" i="8"/>
  <c r="R14" i="8" s="1"/>
  <c r="U14" i="8" s="1"/>
  <c r="P12" i="8"/>
  <c r="R12" i="8" s="1"/>
  <c r="S12" i="8" s="1"/>
  <c r="V12" i="8" s="1"/>
  <c r="W12" i="8" s="1"/>
  <c r="X12" i="8" s="1"/>
  <c r="Y12" i="8" s="1"/>
  <c r="S13" i="8"/>
  <c r="V13" i="8" s="1"/>
  <c r="W13" i="8" s="1"/>
  <c r="X13" i="8" s="1"/>
  <c r="Y13" i="8" s="1"/>
  <c r="U13" i="8"/>
  <c r="U12" i="8"/>
  <c r="P11" i="8"/>
  <c r="R11" i="8" s="1"/>
  <c r="S14" i="8"/>
  <c r="V14" i="8" s="1"/>
  <c r="W14" i="8" s="1"/>
  <c r="X14" i="8" s="1"/>
  <c r="Y14" i="8" s="1"/>
  <c r="S6" i="8"/>
  <c r="V6" i="8" s="1"/>
  <c r="W6" i="8" s="1"/>
  <c r="X6" i="8" s="1"/>
  <c r="Y6" i="8" s="1"/>
  <c r="S7" i="8"/>
  <c r="V7" i="8" s="1"/>
  <c r="W7" i="8" s="1"/>
  <c r="X7" i="8" s="1"/>
  <c r="Y7" i="8" s="1"/>
  <c r="Z21" i="2"/>
  <c r="Q21" i="8"/>
  <c r="U21" i="8"/>
  <c r="S21" i="8"/>
  <c r="V21" i="8" s="1"/>
  <c r="W21" i="8" s="1"/>
  <c r="X21" i="8" s="1"/>
  <c r="Y21" i="8" s="1"/>
  <c r="Z21" i="8" s="1"/>
  <c r="P18" i="8"/>
  <c r="R18" i="8" s="1"/>
  <c r="P19" i="8"/>
  <c r="R19" i="8" s="1"/>
  <c r="P20" i="8"/>
  <c r="R20" i="8" s="1"/>
  <c r="P22" i="8"/>
  <c r="R22" i="8" s="1"/>
  <c r="P4" i="8"/>
  <c r="R4" i="8" s="1"/>
  <c r="U4" i="8" s="1"/>
  <c r="Q7" i="8"/>
  <c r="Q6" i="8"/>
  <c r="Q5" i="8"/>
  <c r="P5" i="8"/>
  <c r="R5" i="8" s="1"/>
  <c r="U5" i="8" s="1"/>
  <c r="U11" i="7"/>
  <c r="Z11" i="7" s="1"/>
  <c r="U12" i="7"/>
  <c r="R6" i="7"/>
  <c r="U8" i="7"/>
  <c r="U5" i="7"/>
  <c r="U13" i="7"/>
  <c r="J8" i="7"/>
  <c r="J5" i="7"/>
  <c r="J6" i="7"/>
  <c r="J7" i="7"/>
  <c r="J9" i="7"/>
  <c r="R7" i="7"/>
  <c r="R9" i="7"/>
  <c r="R10" i="7"/>
  <c r="Z22" i="2"/>
  <c r="Z25" i="2"/>
  <c r="Z23" i="2"/>
  <c r="I34" i="2"/>
  <c r="I33" i="2"/>
  <c r="Q31" i="2"/>
  <c r="S31" i="2" s="1"/>
  <c r="T33" i="2"/>
  <c r="V33" i="2" s="1"/>
  <c r="W33" i="2" s="1"/>
  <c r="AB33" i="2" s="1"/>
  <c r="Q35" i="2"/>
  <c r="S35" i="2" s="1"/>
  <c r="Z5" i="6"/>
  <c r="T5" i="6"/>
  <c r="U5" i="6" s="1"/>
  <c r="V5" i="6" s="1"/>
  <c r="W5" i="6" s="1"/>
  <c r="AC5" i="6" s="1"/>
  <c r="Z7" i="6"/>
  <c r="T7" i="6"/>
  <c r="U7" i="6" s="1"/>
  <c r="V7" i="6" s="1"/>
  <c r="W7" i="6" s="1"/>
  <c r="Z6" i="6"/>
  <c r="T6" i="6"/>
  <c r="U6" i="6" s="1"/>
  <c r="V6" i="6" s="1"/>
  <c r="W6" i="6" s="1"/>
  <c r="AC6" i="6" s="1"/>
  <c r="Z10" i="6"/>
  <c r="T10" i="6"/>
  <c r="U10" i="6" s="1"/>
  <c r="V10" i="6" s="1"/>
  <c r="W10" i="6" s="1"/>
  <c r="AC10" i="6" s="1"/>
  <c r="AC7" i="6"/>
  <c r="Z9" i="6"/>
  <c r="T9" i="6"/>
  <c r="U9" i="6" s="1"/>
  <c r="V9" i="6" s="1"/>
  <c r="W9" i="6" s="1"/>
  <c r="AC9" i="6" s="1"/>
  <c r="Z8" i="6"/>
  <c r="T8" i="6"/>
  <c r="U8" i="6" s="1"/>
  <c r="V8" i="6" s="1"/>
  <c r="W8" i="6" s="1"/>
  <c r="AC8" i="6" s="1"/>
  <c r="R32" i="2"/>
  <c r="V31" i="2"/>
  <c r="W31" i="2" s="1"/>
  <c r="Y31" i="2" s="1"/>
  <c r="AC31" i="2" s="1"/>
  <c r="V35" i="2"/>
  <c r="W35" i="2" s="1"/>
  <c r="I32" i="2"/>
  <c r="T32" i="2"/>
  <c r="Q33" i="2"/>
  <c r="S33" i="2" s="1"/>
  <c r="R34" i="2"/>
  <c r="V34" i="2"/>
  <c r="W34" i="2" s="1"/>
  <c r="Q14" i="2"/>
  <c r="S14" i="2" s="1"/>
  <c r="I16" i="2"/>
  <c r="Q17" i="2"/>
  <c r="S17" i="2" s="1"/>
  <c r="Q16" i="2"/>
  <c r="R14" i="2"/>
  <c r="Z14" i="2"/>
  <c r="V17" i="2"/>
  <c r="W17" i="2" s="1"/>
  <c r="Y17" i="2" s="1"/>
  <c r="AC17" i="2" s="1"/>
  <c r="AB15" i="2"/>
  <c r="AA15" i="2"/>
  <c r="AO15" i="2" s="1"/>
  <c r="V14" i="2"/>
  <c r="W14" i="2" s="1"/>
  <c r="Y14" i="2" s="1"/>
  <c r="AC14" i="2" s="1"/>
  <c r="Q15" i="2"/>
  <c r="I15" i="2"/>
  <c r="Y15" i="2"/>
  <c r="AC15" i="2" s="1"/>
  <c r="Z17" i="2"/>
  <c r="V16" i="2"/>
  <c r="W16" i="2" s="1"/>
  <c r="M5" i="4"/>
  <c r="M8" i="4"/>
  <c r="M7" i="4"/>
  <c r="M6" i="4"/>
  <c r="M4" i="4"/>
  <c r="N7" i="4"/>
  <c r="P7" i="4"/>
  <c r="N8" i="4"/>
  <c r="N5" i="4"/>
  <c r="P6" i="4"/>
  <c r="P5" i="4"/>
  <c r="N6" i="4"/>
  <c r="P8" i="4"/>
  <c r="K4" i="4"/>
  <c r="N4" i="4" s="1"/>
  <c r="Q25" i="2"/>
  <c r="S25" i="2" s="1"/>
  <c r="Z9" i="2"/>
  <c r="S9" i="2"/>
  <c r="R9" i="2"/>
  <c r="R13" i="2"/>
  <c r="S13" i="2"/>
  <c r="R11" i="2"/>
  <c r="S11" i="2"/>
  <c r="R22" i="2"/>
  <c r="S22" i="2"/>
  <c r="V11" i="2"/>
  <c r="W11" i="2" s="1"/>
  <c r="Y11" i="2" s="1"/>
  <c r="AC11" i="2" s="1"/>
  <c r="V13" i="2"/>
  <c r="W13" i="2" s="1"/>
  <c r="Y13" i="2" s="1"/>
  <c r="AC13" i="2" s="1"/>
  <c r="V22" i="2"/>
  <c r="W22" i="2" s="1"/>
  <c r="Y22" i="2" s="1"/>
  <c r="V25" i="2"/>
  <c r="W25" i="2" s="1"/>
  <c r="Y25" i="2" s="1"/>
  <c r="I10" i="2"/>
  <c r="Z10" i="2"/>
  <c r="I12" i="2"/>
  <c r="Z12" i="2"/>
  <c r="I21" i="2"/>
  <c r="I23" i="2"/>
  <c r="I24" i="2"/>
  <c r="I9" i="2"/>
  <c r="T9" i="2"/>
  <c r="Q10" i="2"/>
  <c r="Q12" i="2"/>
  <c r="Q21" i="2"/>
  <c r="Q23" i="2"/>
  <c r="Q24" i="2"/>
  <c r="V10" i="2"/>
  <c r="W10" i="2" s="1"/>
  <c r="Y10" i="2" s="1"/>
  <c r="AC10" i="2" s="1"/>
  <c r="V12" i="2"/>
  <c r="W12" i="2" s="1"/>
  <c r="V21" i="2"/>
  <c r="W21" i="2" s="1"/>
  <c r="Y21" i="2" s="1"/>
  <c r="V23" i="2"/>
  <c r="W23" i="2" s="1"/>
  <c r="Z11" i="2"/>
  <c r="I11" i="2"/>
  <c r="Z13" i="2"/>
  <c r="I13" i="2"/>
  <c r="I22" i="2"/>
  <c r="T24" i="2"/>
  <c r="V6" i="3"/>
  <c r="AB6" i="3"/>
  <c r="X6" i="3"/>
  <c r="Z6" i="3" s="1"/>
  <c r="S25" i="3"/>
  <c r="T25" i="3" s="1"/>
  <c r="U25" i="3" s="1"/>
  <c r="V25" i="3" s="1"/>
  <c r="AP25" i="3" s="1"/>
  <c r="Y25" i="3"/>
  <c r="AM23" i="3"/>
  <c r="AN23" i="3" s="1"/>
  <c r="AO23" i="3" s="1"/>
  <c r="S20" i="3"/>
  <c r="T20" i="3" s="1"/>
  <c r="U20" i="3" s="1"/>
  <c r="V20" i="3" s="1"/>
  <c r="Y20" i="3"/>
  <c r="S24" i="3"/>
  <c r="T24" i="3" s="1"/>
  <c r="U24" i="3" s="1"/>
  <c r="V24" i="3" s="1"/>
  <c r="Y24" i="3"/>
  <c r="S22" i="3"/>
  <c r="T22" i="3" s="1"/>
  <c r="U22" i="3" s="1"/>
  <c r="V22" i="3" s="1"/>
  <c r="Y22" i="3"/>
  <c r="AD21" i="3"/>
  <c r="AA21" i="3"/>
  <c r="S5" i="3"/>
  <c r="T5" i="3" s="1"/>
  <c r="O16" i="3"/>
  <c r="P16" i="3"/>
  <c r="G13" i="3"/>
  <c r="N13" i="3"/>
  <c r="W13" i="3"/>
  <c r="G8" i="3"/>
  <c r="N8" i="3"/>
  <c r="W8" i="3"/>
  <c r="O5" i="3"/>
  <c r="P5" i="3"/>
  <c r="S16" i="3"/>
  <c r="T16" i="3" s="1"/>
  <c r="S15" i="3"/>
  <c r="T15" i="3" s="1"/>
  <c r="O14" i="3"/>
  <c r="P14" i="3"/>
  <c r="O12" i="3"/>
  <c r="P12" i="3"/>
  <c r="O7" i="3"/>
  <c r="P7" i="3"/>
  <c r="AB25" i="3"/>
  <c r="AB23" i="3"/>
  <c r="AJ23" i="3" s="1"/>
  <c r="AC21" i="3"/>
  <c r="V16" i="3"/>
  <c r="G15" i="3"/>
  <c r="N15" i="3"/>
  <c r="W15" i="3"/>
  <c r="G6" i="3"/>
  <c r="N6" i="3"/>
  <c r="W6" i="3"/>
  <c r="V5" i="3"/>
  <c r="AD23" i="3"/>
  <c r="AA23" i="3"/>
  <c r="AB21" i="3"/>
  <c r="S14" i="3"/>
  <c r="T14" i="3" s="1"/>
  <c r="S13" i="3"/>
  <c r="T13" i="3" s="1"/>
  <c r="S12" i="3"/>
  <c r="T12" i="3" s="1"/>
  <c r="S8" i="3"/>
  <c r="T8" i="3" s="1"/>
  <c r="S7" i="3"/>
  <c r="T7" i="3" s="1"/>
  <c r="G4" i="3"/>
  <c r="N4" i="3"/>
  <c r="W4" i="3"/>
  <c r="G16" i="3"/>
  <c r="G14" i="3"/>
  <c r="AA6" i="3"/>
  <c r="S4" i="3"/>
  <c r="T4" i="3" s="1"/>
  <c r="C11" i="1"/>
  <c r="B12" i="1"/>
  <c r="U5" i="11" l="1"/>
  <c r="K6" i="11"/>
  <c r="K7" i="11" s="1"/>
  <c r="K8" i="11" s="1"/>
  <c r="P4" i="11"/>
  <c r="Q4" i="11" s="1"/>
  <c r="M5" i="11"/>
  <c r="F7" i="11"/>
  <c r="I7" i="11"/>
  <c r="E8" i="11"/>
  <c r="Y62" i="10"/>
  <c r="W62" i="10"/>
  <c r="Z62" i="10" s="1"/>
  <c r="AA62" i="10" s="1"/>
  <c r="AB62" i="10" s="1"/>
  <c r="AC62" i="10" s="1"/>
  <c r="V19" i="10"/>
  <c r="AD19" i="10"/>
  <c r="T21" i="10"/>
  <c r="W21" i="10" s="1"/>
  <c r="X21" i="10" s="1"/>
  <c r="Y21" i="10" s="1"/>
  <c r="Z21" i="10" s="1"/>
  <c r="AA21" i="10" s="1"/>
  <c r="AB19" i="10"/>
  <c r="AA19" i="10"/>
  <c r="T6" i="10"/>
  <c r="W6" i="10" s="1"/>
  <c r="X6" i="10" s="1"/>
  <c r="Y6" i="10" s="1"/>
  <c r="Z6" i="10" s="1"/>
  <c r="AB6" i="10" s="1"/>
  <c r="AD21" i="10"/>
  <c r="AB21" i="10"/>
  <c r="AC20" i="10"/>
  <c r="AB20" i="10"/>
  <c r="AD20" i="10"/>
  <c r="AA20" i="10"/>
  <c r="AA7" i="10"/>
  <c r="AA22" i="10"/>
  <c r="AC22" i="10"/>
  <c r="AB22" i="10"/>
  <c r="AD22" i="10"/>
  <c r="AD7" i="10"/>
  <c r="AD14" i="10"/>
  <c r="AA14" i="10"/>
  <c r="AB7" i="10"/>
  <c r="AB14" i="10"/>
  <c r="V11" i="10"/>
  <c r="T11" i="10"/>
  <c r="W11" i="10" s="1"/>
  <c r="X11" i="10" s="1"/>
  <c r="Y11" i="10" s="1"/>
  <c r="Z11" i="10" s="1"/>
  <c r="V12" i="10"/>
  <c r="T12" i="10"/>
  <c r="W12" i="10" s="1"/>
  <c r="X12" i="10" s="1"/>
  <c r="Y12" i="10" s="1"/>
  <c r="Z12" i="10" s="1"/>
  <c r="V5" i="10"/>
  <c r="T5" i="10"/>
  <c r="W5" i="10" s="1"/>
  <c r="X5" i="10" s="1"/>
  <c r="Y5" i="10" s="1"/>
  <c r="Z5" i="10" s="1"/>
  <c r="V4" i="10"/>
  <c r="T4" i="10"/>
  <c r="W4" i="10" s="1"/>
  <c r="X4" i="10" s="1"/>
  <c r="Y4" i="10" s="1"/>
  <c r="Z4" i="10" s="1"/>
  <c r="V18" i="10"/>
  <c r="T18" i="10"/>
  <c r="W18" i="10" s="1"/>
  <c r="X18" i="10" s="1"/>
  <c r="Y18" i="10" s="1"/>
  <c r="Z18" i="10" s="1"/>
  <c r="AB13" i="10"/>
  <c r="AA13" i="10"/>
  <c r="AD13" i="10"/>
  <c r="AC13" i="10"/>
  <c r="Q4" i="9"/>
  <c r="S4" i="9"/>
  <c r="T4" i="9" s="1"/>
  <c r="Q5" i="9"/>
  <c r="S5" i="9"/>
  <c r="D6" i="9"/>
  <c r="H6" i="9" s="1"/>
  <c r="E5" i="9"/>
  <c r="Y11" i="7"/>
  <c r="W11" i="7"/>
  <c r="AE11" i="7" s="1"/>
  <c r="AK11" i="7" s="1"/>
  <c r="AA12" i="8"/>
  <c r="Z12" i="8"/>
  <c r="AC12" i="8"/>
  <c r="AB12" i="8"/>
  <c r="AC14" i="8"/>
  <c r="AB14" i="8"/>
  <c r="AA14" i="8"/>
  <c r="Z14" i="8"/>
  <c r="S11" i="8"/>
  <c r="V11" i="8" s="1"/>
  <c r="W11" i="8" s="1"/>
  <c r="X11" i="8" s="1"/>
  <c r="Y11" i="8" s="1"/>
  <c r="U11" i="8"/>
  <c r="AB13" i="8"/>
  <c r="AA13" i="8"/>
  <c r="Z13" i="8"/>
  <c r="AC13" i="8"/>
  <c r="S5" i="8"/>
  <c r="V5" i="8" s="1"/>
  <c r="W5" i="8" s="1"/>
  <c r="X5" i="8" s="1"/>
  <c r="Y5" i="8" s="1"/>
  <c r="AA5" i="8" s="1"/>
  <c r="S4" i="8"/>
  <c r="V4" i="8" s="1"/>
  <c r="W4" i="8" s="1"/>
  <c r="X4" i="8" s="1"/>
  <c r="Y4" i="8" s="1"/>
  <c r="AB4" i="8" s="1"/>
  <c r="AC7" i="8"/>
  <c r="AA7" i="8"/>
  <c r="AB7" i="8"/>
  <c r="Z7" i="8"/>
  <c r="AC6" i="8"/>
  <c r="AA6" i="8"/>
  <c r="AB6" i="8"/>
  <c r="Z6" i="8"/>
  <c r="AB5" i="8"/>
  <c r="AI21" i="2"/>
  <c r="AC21" i="2"/>
  <c r="AI22" i="2"/>
  <c r="AC22" i="2"/>
  <c r="AI25" i="2"/>
  <c r="AC25" i="2"/>
  <c r="AC21" i="8"/>
  <c r="AA21" i="8"/>
  <c r="AB21" i="8"/>
  <c r="U19" i="8"/>
  <c r="S19" i="8"/>
  <c r="V19" i="8" s="1"/>
  <c r="W19" i="8" s="1"/>
  <c r="X19" i="8" s="1"/>
  <c r="U18" i="8"/>
  <c r="S18" i="8"/>
  <c r="V18" i="8" s="1"/>
  <c r="W18" i="8" s="1"/>
  <c r="X18" i="8" s="1"/>
  <c r="U22" i="8"/>
  <c r="S22" i="8"/>
  <c r="V22" i="8" s="1"/>
  <c r="W22" i="8" s="1"/>
  <c r="X22" i="8" s="1"/>
  <c r="U20" i="8"/>
  <c r="S20" i="8"/>
  <c r="V20" i="8" s="1"/>
  <c r="W20" i="8" s="1"/>
  <c r="X20" i="8" s="1"/>
  <c r="Y8" i="7"/>
  <c r="Z8" i="7"/>
  <c r="AC11" i="7"/>
  <c r="AB11" i="7"/>
  <c r="Y5" i="7"/>
  <c r="Z5" i="7"/>
  <c r="W5" i="7"/>
  <c r="AE5" i="7" s="1"/>
  <c r="AK5" i="7" s="1"/>
  <c r="W8" i="7"/>
  <c r="AE8" i="7" s="1"/>
  <c r="AK8" i="7" s="1"/>
  <c r="Y12" i="7"/>
  <c r="Z12" i="7"/>
  <c r="AA11" i="7"/>
  <c r="Y13" i="7"/>
  <c r="Z13" i="7"/>
  <c r="W13" i="7"/>
  <c r="AE13" i="7" s="1"/>
  <c r="AK13" i="7" s="1"/>
  <c r="W12" i="7"/>
  <c r="AE12" i="7" s="1"/>
  <c r="AK12" i="7" s="1"/>
  <c r="Y6" i="7"/>
  <c r="Z6" i="7"/>
  <c r="W6" i="7"/>
  <c r="AE6" i="7" s="1"/>
  <c r="AK6" i="7" s="1"/>
  <c r="AD33" i="2"/>
  <c r="AE33" i="2"/>
  <c r="AA33" i="2"/>
  <c r="R35" i="2"/>
  <c r="R17" i="2"/>
  <c r="Y33" i="2"/>
  <c r="AC33" i="2" s="1"/>
  <c r="R31" i="2"/>
  <c r="AP15" i="2"/>
  <c r="AD5" i="6"/>
  <c r="AB5" i="6"/>
  <c r="AE5" i="6"/>
  <c r="AD8" i="6"/>
  <c r="AK8" i="6" s="1"/>
  <c r="AB8" i="6"/>
  <c r="AE8" i="6"/>
  <c r="AD10" i="6"/>
  <c r="AB10" i="6"/>
  <c r="AE10" i="6"/>
  <c r="AD6" i="6"/>
  <c r="AB6" i="6"/>
  <c r="AE6" i="6"/>
  <c r="AD9" i="6"/>
  <c r="AK9" i="6" s="1"/>
  <c r="AB9" i="6"/>
  <c r="AE9" i="6"/>
  <c r="AD7" i="6"/>
  <c r="AK7" i="6" s="1"/>
  <c r="AB7" i="6"/>
  <c r="AE7" i="6"/>
  <c r="AA34" i="2"/>
  <c r="AB34" i="2"/>
  <c r="R33" i="2"/>
  <c r="AB35" i="2"/>
  <c r="AA35" i="2"/>
  <c r="AI31" i="2"/>
  <c r="V32" i="2"/>
  <c r="W32" i="2" s="1"/>
  <c r="Y35" i="2"/>
  <c r="AC35" i="2" s="1"/>
  <c r="Y34" i="2"/>
  <c r="AC34" i="2" s="1"/>
  <c r="AB31" i="2"/>
  <c r="AA31" i="2"/>
  <c r="R16" i="2"/>
  <c r="S16" i="2"/>
  <c r="AI14" i="2"/>
  <c r="AI17" i="2"/>
  <c r="S15" i="2"/>
  <c r="R15" i="2"/>
  <c r="AB14" i="2"/>
  <c r="AA14" i="2"/>
  <c r="AO14" i="2" s="1"/>
  <c r="AK15" i="2"/>
  <c r="AG15" i="2"/>
  <c r="AJ15" i="2"/>
  <c r="AH15" i="2"/>
  <c r="AA17" i="2"/>
  <c r="AO17" i="2" s="1"/>
  <c r="AB17" i="2"/>
  <c r="AB16" i="2"/>
  <c r="AA16" i="2"/>
  <c r="AO16" i="2" s="1"/>
  <c r="AI15" i="2"/>
  <c r="AE15" i="2"/>
  <c r="AD15" i="2"/>
  <c r="Y16" i="2"/>
  <c r="AC16" i="2" s="1"/>
  <c r="R25" i="2"/>
  <c r="Q6" i="4"/>
  <c r="R6" i="4" s="1"/>
  <c r="T6" i="4" s="1"/>
  <c r="Q8" i="4"/>
  <c r="R8" i="4" s="1"/>
  <c r="T8" i="4" s="1"/>
  <c r="R7" i="4"/>
  <c r="T7" i="4" s="1"/>
  <c r="Q5" i="4"/>
  <c r="R5" i="4" s="1"/>
  <c r="T5" i="4" s="1"/>
  <c r="P4" i="4"/>
  <c r="AB23" i="2"/>
  <c r="AA23" i="2"/>
  <c r="AO23" i="2" s="1"/>
  <c r="AA11" i="2"/>
  <c r="AO11" i="2" s="1"/>
  <c r="AB11" i="2"/>
  <c r="R24" i="2"/>
  <c r="S24" i="2"/>
  <c r="AI13" i="2"/>
  <c r="AB21" i="2"/>
  <c r="AA21" i="2"/>
  <c r="AO21" i="2" s="1"/>
  <c r="AB10" i="2"/>
  <c r="AA10" i="2"/>
  <c r="AO10" i="2" s="1"/>
  <c r="R23" i="2"/>
  <c r="S23" i="2"/>
  <c r="V9" i="2"/>
  <c r="W9" i="2" s="1"/>
  <c r="AA25" i="2"/>
  <c r="AO25" i="2" s="1"/>
  <c r="AB25" i="2"/>
  <c r="AA13" i="2"/>
  <c r="AO13" i="2" s="1"/>
  <c r="AB13" i="2"/>
  <c r="AI11" i="2"/>
  <c r="AB12" i="2"/>
  <c r="AA12" i="2"/>
  <c r="AO12" i="2" s="1"/>
  <c r="R12" i="2"/>
  <c r="S12" i="2"/>
  <c r="AA22" i="2"/>
  <c r="AO22" i="2" s="1"/>
  <c r="AB22" i="2"/>
  <c r="AI10" i="2"/>
  <c r="R10" i="2"/>
  <c r="S10" i="2"/>
  <c r="V24" i="2"/>
  <c r="W24" i="2" s="1"/>
  <c r="Y23" i="2"/>
  <c r="Y12" i="2"/>
  <c r="AC12" i="2" s="1"/>
  <c r="R21" i="2"/>
  <c r="S21" i="2"/>
  <c r="V15" i="3"/>
  <c r="X15" i="3"/>
  <c r="AB15" i="3"/>
  <c r="O13" i="3"/>
  <c r="P13" i="3"/>
  <c r="AF21" i="3"/>
  <c r="AG21" i="3"/>
  <c r="AB24" i="3"/>
  <c r="AJ24" i="3" s="1"/>
  <c r="AP24" i="3"/>
  <c r="AL23" i="3"/>
  <c r="AD6" i="3"/>
  <c r="AE6" i="3"/>
  <c r="O4" i="3"/>
  <c r="P4" i="3"/>
  <c r="AF23" i="3"/>
  <c r="AG23" i="3"/>
  <c r="Y16" i="3"/>
  <c r="AC16" i="3"/>
  <c r="X14" i="3"/>
  <c r="AB14" i="3"/>
  <c r="AL21" i="3"/>
  <c r="AM21" i="3"/>
  <c r="AN21" i="3" s="1"/>
  <c r="AO21" i="3" s="1"/>
  <c r="O8" i="3"/>
  <c r="P8" i="3"/>
  <c r="V4" i="3"/>
  <c r="AB4" i="3"/>
  <c r="X4" i="3"/>
  <c r="V13" i="3"/>
  <c r="AB13" i="3"/>
  <c r="X13" i="3"/>
  <c r="AJ21" i="3"/>
  <c r="O15" i="3"/>
  <c r="P15" i="3"/>
  <c r="AC22" i="3"/>
  <c r="AD22" i="3"/>
  <c r="AA22" i="3"/>
  <c r="AC20" i="3"/>
  <c r="AD20" i="3"/>
  <c r="AA20" i="3"/>
  <c r="AA25" i="3"/>
  <c r="AD25" i="3"/>
  <c r="AC25" i="3"/>
  <c r="Y6" i="3"/>
  <c r="AC6" i="3"/>
  <c r="X12" i="3"/>
  <c r="AB12" i="3"/>
  <c r="AE21" i="3"/>
  <c r="AI21" i="3"/>
  <c r="AK21" i="3"/>
  <c r="AC24" i="3"/>
  <c r="AD24" i="3"/>
  <c r="AA24" i="3"/>
  <c r="AG6" i="3"/>
  <c r="AF6" i="3"/>
  <c r="V8" i="3"/>
  <c r="AB8" i="3"/>
  <c r="X8" i="3"/>
  <c r="Y5" i="3"/>
  <c r="AC5" i="3"/>
  <c r="X7" i="3"/>
  <c r="AB7" i="3"/>
  <c r="AE23" i="3"/>
  <c r="AI23" i="3"/>
  <c r="AK23" i="3"/>
  <c r="O6" i="3"/>
  <c r="P6" i="3"/>
  <c r="AJ25" i="3"/>
  <c r="X16" i="3"/>
  <c r="AB16" i="3"/>
  <c r="V7" i="3"/>
  <c r="V12" i="3"/>
  <c r="V14" i="3"/>
  <c r="X5" i="3"/>
  <c r="AB5" i="3"/>
  <c r="AB22" i="3"/>
  <c r="AJ22" i="3" s="1"/>
  <c r="AP22" i="3"/>
  <c r="AB20" i="3"/>
  <c r="AJ20" i="3" s="1"/>
  <c r="AP20" i="3"/>
  <c r="C12" i="1"/>
  <c r="B13" i="1"/>
  <c r="K9" i="11" l="1"/>
  <c r="M8" i="11"/>
  <c r="N8" i="11" s="1"/>
  <c r="M7" i="11"/>
  <c r="N7" i="11" s="1"/>
  <c r="M6" i="11"/>
  <c r="N6" i="11" s="1"/>
  <c r="U6" i="11"/>
  <c r="V5" i="11"/>
  <c r="W5" i="11" s="1"/>
  <c r="N5" i="11"/>
  <c r="O5" i="11" s="1"/>
  <c r="F8" i="11"/>
  <c r="I8" i="11" s="1"/>
  <c r="E9" i="11"/>
  <c r="AG62" i="10"/>
  <c r="AF62" i="10"/>
  <c r="AE62" i="10"/>
  <c r="AD62" i="10"/>
  <c r="AC21" i="10"/>
  <c r="AC6" i="10"/>
  <c r="AD6" i="10"/>
  <c r="AA6" i="10"/>
  <c r="AD4" i="10"/>
  <c r="AC4" i="10"/>
  <c r="AB4" i="10"/>
  <c r="AA4" i="10"/>
  <c r="AA12" i="10"/>
  <c r="AD12" i="10"/>
  <c r="AC12" i="10"/>
  <c r="AB12" i="10"/>
  <c r="AA5" i="10"/>
  <c r="AD5" i="10"/>
  <c r="AC5" i="10"/>
  <c r="AB5" i="10"/>
  <c r="AD11" i="10"/>
  <c r="AC11" i="10"/>
  <c r="AB11" i="10"/>
  <c r="AA11" i="10"/>
  <c r="AD18" i="10"/>
  <c r="AC18" i="10"/>
  <c r="AB18" i="10"/>
  <c r="AA18" i="10"/>
  <c r="T5" i="9"/>
  <c r="S6" i="9"/>
  <c r="Q6" i="9"/>
  <c r="D7" i="9"/>
  <c r="H7" i="9" s="1"/>
  <c r="E6" i="9"/>
  <c r="X7" i="4"/>
  <c r="AF11" i="7"/>
  <c r="AG11" i="7" s="1"/>
  <c r="Z5" i="8"/>
  <c r="Z4" i="8"/>
  <c r="AC5" i="8"/>
  <c r="Z11" i="8"/>
  <c r="AA11" i="8"/>
  <c r="AC11" i="8"/>
  <c r="AB11" i="8"/>
  <c r="AA4" i="8"/>
  <c r="AC4" i="8"/>
  <c r="AI23" i="2"/>
  <c r="AC23" i="2"/>
  <c r="AO31" i="2"/>
  <c r="AP31" i="2"/>
  <c r="AL15" i="2"/>
  <c r="AO35" i="2"/>
  <c r="AP35" i="2"/>
  <c r="AO34" i="2"/>
  <c r="AP34" i="2"/>
  <c r="AH33" i="2"/>
  <c r="AO33" i="2"/>
  <c r="AP33" i="2"/>
  <c r="Y22" i="8"/>
  <c r="Z22" i="8" s="1"/>
  <c r="Y20" i="8"/>
  <c r="Z20" i="8" s="1"/>
  <c r="Y18" i="8"/>
  <c r="Z18" i="8" s="1"/>
  <c r="Y19" i="8"/>
  <c r="Z19" i="8" s="1"/>
  <c r="AF6" i="7"/>
  <c r="AG6" i="7" s="1"/>
  <c r="AJ6" i="7" s="1"/>
  <c r="AF13" i="7"/>
  <c r="AG13" i="7" s="1"/>
  <c r="AJ13" i="7" s="1"/>
  <c r="AF8" i="7"/>
  <c r="AG8" i="7" s="1"/>
  <c r="AJ8" i="7" s="1"/>
  <c r="AF12" i="7"/>
  <c r="AG12" i="7" s="1"/>
  <c r="AJ12" i="7" s="1"/>
  <c r="AF5" i="7"/>
  <c r="AG5" i="7" s="1"/>
  <c r="AD11" i="7"/>
  <c r="AM11" i="7" s="1"/>
  <c r="AA13" i="7"/>
  <c r="AB13" i="7"/>
  <c r="AC13" i="7"/>
  <c r="Z7" i="7"/>
  <c r="Y7" i="7"/>
  <c r="W7" i="7"/>
  <c r="AE7" i="7" s="1"/>
  <c r="AK7" i="7" s="1"/>
  <c r="AC8" i="7"/>
  <c r="AB8" i="7"/>
  <c r="AB6" i="7"/>
  <c r="AC6" i="7"/>
  <c r="Z9" i="7"/>
  <c r="Y9" i="7"/>
  <c r="W9" i="7"/>
  <c r="AE9" i="7" s="1"/>
  <c r="AK9" i="7" s="1"/>
  <c r="AA8" i="7"/>
  <c r="AA6" i="7"/>
  <c r="AA12" i="7"/>
  <c r="AB12" i="7"/>
  <c r="AC12" i="7"/>
  <c r="AA5" i="7"/>
  <c r="AC5" i="7"/>
  <c r="AB5" i="7"/>
  <c r="Y10" i="7"/>
  <c r="Z10" i="7"/>
  <c r="W10" i="7"/>
  <c r="AE10" i="7" s="1"/>
  <c r="AK10" i="7" s="1"/>
  <c r="AJ33" i="2"/>
  <c r="AG33" i="2"/>
  <c r="AF33" i="2"/>
  <c r="AK33" i="2"/>
  <c r="AL33" i="2" s="1"/>
  <c r="AP10" i="2"/>
  <c r="AF15" i="2"/>
  <c r="AP16" i="2"/>
  <c r="AP12" i="2"/>
  <c r="AP25" i="2"/>
  <c r="AI33" i="2"/>
  <c r="AP21" i="2"/>
  <c r="AP23" i="2"/>
  <c r="AP17" i="2"/>
  <c r="AP14" i="2"/>
  <c r="AP11" i="2"/>
  <c r="AP13" i="2"/>
  <c r="AP22" i="2"/>
  <c r="AH9" i="6"/>
  <c r="AG9" i="6"/>
  <c r="AI9" i="6" s="1"/>
  <c r="AN10" i="6"/>
  <c r="AO10" i="6" s="1"/>
  <c r="AP10" i="6" s="1"/>
  <c r="AM10" i="6"/>
  <c r="AN6" i="6"/>
  <c r="AO6" i="6" s="1"/>
  <c r="AP6" i="6" s="1"/>
  <c r="AM6" i="6"/>
  <c r="AH8" i="6"/>
  <c r="AG8" i="6"/>
  <c r="AH5" i="6"/>
  <c r="AG5" i="6"/>
  <c r="AK6" i="6"/>
  <c r="AL7" i="6"/>
  <c r="AJ7" i="6"/>
  <c r="AF7" i="6"/>
  <c r="AN9" i="6"/>
  <c r="AO9" i="6" s="1"/>
  <c r="AP9" i="6" s="1"/>
  <c r="AM9" i="6"/>
  <c r="AG10" i="6"/>
  <c r="AH10" i="6"/>
  <c r="AL8" i="6"/>
  <c r="AJ8" i="6"/>
  <c r="AF8" i="6"/>
  <c r="AL5" i="6"/>
  <c r="AJ5" i="6"/>
  <c r="AF5" i="6"/>
  <c r="AL6" i="6"/>
  <c r="AJ6" i="6"/>
  <c r="AF6" i="6"/>
  <c r="AN7" i="6"/>
  <c r="AO7" i="6" s="1"/>
  <c r="AP7" i="6" s="1"/>
  <c r="AM7" i="6"/>
  <c r="AL9" i="6"/>
  <c r="AJ9" i="6"/>
  <c r="AF9" i="6"/>
  <c r="AH7" i="6"/>
  <c r="AG7" i="6"/>
  <c r="AI7" i="6" s="1"/>
  <c r="AH6" i="6"/>
  <c r="AG6" i="6"/>
  <c r="AL10" i="6"/>
  <c r="AJ10" i="6"/>
  <c r="AF10" i="6"/>
  <c r="AN8" i="6"/>
  <c r="AO8" i="6" s="1"/>
  <c r="AP8" i="6" s="1"/>
  <c r="AM8" i="6"/>
  <c r="AN5" i="6"/>
  <c r="AO5" i="6" s="1"/>
  <c r="AP5" i="6" s="1"/>
  <c r="AM5" i="6"/>
  <c r="AK5" i="6"/>
  <c r="AK10" i="6"/>
  <c r="AB32" i="2"/>
  <c r="AA32" i="2"/>
  <c r="Y32" i="2"/>
  <c r="AC32" i="2" s="1"/>
  <c r="AI34" i="2"/>
  <c r="AJ35" i="2"/>
  <c r="AK35" i="2"/>
  <c r="AL35" i="2" s="1"/>
  <c r="AG35" i="2"/>
  <c r="AH35" i="2"/>
  <c r="AE34" i="2"/>
  <c r="AD34" i="2"/>
  <c r="AJ31" i="2"/>
  <c r="AG31" i="2"/>
  <c r="AK31" i="2"/>
  <c r="AL31" i="2" s="1"/>
  <c r="AH31" i="2"/>
  <c r="AE31" i="2"/>
  <c r="AD31" i="2"/>
  <c r="AI35" i="2"/>
  <c r="AD35" i="2"/>
  <c r="AE35" i="2"/>
  <c r="AH34" i="2"/>
  <c r="AK34" i="2"/>
  <c r="AL34" i="2" s="1"/>
  <c r="AG34" i="2"/>
  <c r="AJ34" i="2"/>
  <c r="AD14" i="2"/>
  <c r="AE14" i="2"/>
  <c r="AE17" i="2"/>
  <c r="AD17" i="2"/>
  <c r="AJ14" i="2"/>
  <c r="AK14" i="2"/>
  <c r="AH14" i="2"/>
  <c r="AG14" i="2"/>
  <c r="AH17" i="2"/>
  <c r="AK17" i="2"/>
  <c r="AG17" i="2"/>
  <c r="AJ17" i="2"/>
  <c r="AH16" i="2"/>
  <c r="AK16" i="2"/>
  <c r="AG16" i="2"/>
  <c r="AJ16" i="2"/>
  <c r="AI16" i="2"/>
  <c r="AE16" i="2"/>
  <c r="AD16" i="2"/>
  <c r="AJ25" i="2"/>
  <c r="AL25" i="2" s="1"/>
  <c r="AH25" i="2"/>
  <c r="AK25" i="2"/>
  <c r="AG25" i="2"/>
  <c r="AH10" i="2"/>
  <c r="AG10" i="2"/>
  <c r="AH22" i="2"/>
  <c r="AK22" i="2"/>
  <c r="AG22" i="2"/>
  <c r="AJ22" i="2"/>
  <c r="AL22" i="2" s="1"/>
  <c r="AH12" i="2"/>
  <c r="AG12" i="2"/>
  <c r="AG11" i="2"/>
  <c r="AH11" i="2"/>
  <c r="AJ23" i="2"/>
  <c r="AL23" i="2" s="1"/>
  <c r="AH23" i="2"/>
  <c r="AK23" i="2"/>
  <c r="AG23" i="2"/>
  <c r="AH13" i="2"/>
  <c r="AG13" i="2"/>
  <c r="AJ21" i="2"/>
  <c r="AH21" i="2"/>
  <c r="AK21" i="2"/>
  <c r="AL21" i="2" s="1"/>
  <c r="AG21" i="2"/>
  <c r="V7" i="4"/>
  <c r="X6" i="4"/>
  <c r="U6" i="4"/>
  <c r="U7" i="4"/>
  <c r="X8" i="4"/>
  <c r="U8" i="4"/>
  <c r="X5" i="4"/>
  <c r="U5" i="4"/>
  <c r="Q4" i="4"/>
  <c r="R4" i="4" s="1"/>
  <c r="T4" i="4" s="1"/>
  <c r="AI12" i="2"/>
  <c r="AB24" i="2"/>
  <c r="AA24" i="2"/>
  <c r="AO24" i="2" s="1"/>
  <c r="Y24" i="2"/>
  <c r="AK12" i="2"/>
  <c r="AJ12" i="2"/>
  <c r="AE25" i="2"/>
  <c r="AD25" i="2"/>
  <c r="AE10" i="2"/>
  <c r="AD10" i="2"/>
  <c r="AE11" i="2"/>
  <c r="AD11" i="2"/>
  <c r="AE12" i="2"/>
  <c r="AD12" i="2"/>
  <c r="AK11" i="2"/>
  <c r="AJ11" i="2"/>
  <c r="AE22" i="2"/>
  <c r="AD22" i="2"/>
  <c r="AE13" i="2"/>
  <c r="AD13" i="2"/>
  <c r="AA9" i="2"/>
  <c r="AO9" i="2" s="1"/>
  <c r="AB9" i="2"/>
  <c r="Y9" i="2"/>
  <c r="AC9" i="2" s="1"/>
  <c r="AD21" i="2"/>
  <c r="AE21" i="2"/>
  <c r="AE23" i="2"/>
  <c r="AD23" i="2"/>
  <c r="AK13" i="2"/>
  <c r="AJ13" i="2"/>
  <c r="AK10" i="2"/>
  <c r="AJ10" i="2"/>
  <c r="Z16" i="3"/>
  <c r="AA16" i="3"/>
  <c r="Z7" i="3"/>
  <c r="AA7" i="3"/>
  <c r="AK24" i="3"/>
  <c r="AE24" i="3"/>
  <c r="AI24" i="3"/>
  <c r="AE14" i="3"/>
  <c r="AD14" i="3"/>
  <c r="Y12" i="3"/>
  <c r="AC12" i="3"/>
  <c r="Y8" i="3"/>
  <c r="AC8" i="3"/>
  <c r="AF24" i="3"/>
  <c r="AG24" i="3"/>
  <c r="AK20" i="3"/>
  <c r="AI20" i="3"/>
  <c r="AE20" i="3"/>
  <c r="AF22" i="3"/>
  <c r="AG22" i="3"/>
  <c r="AA4" i="3"/>
  <c r="Z4" i="3"/>
  <c r="Z14" i="3"/>
  <c r="AA14" i="3"/>
  <c r="AH23" i="3"/>
  <c r="AQ23" i="3"/>
  <c r="AR23" i="3"/>
  <c r="AD15" i="3"/>
  <c r="AE15" i="3"/>
  <c r="AD8" i="3"/>
  <c r="AE8" i="3"/>
  <c r="AE25" i="3"/>
  <c r="AI25" i="3"/>
  <c r="AK25" i="3"/>
  <c r="AK22" i="3"/>
  <c r="AE22" i="3"/>
  <c r="AI22" i="3"/>
  <c r="Y13" i="3"/>
  <c r="AC13" i="3"/>
  <c r="AE5" i="3"/>
  <c r="AD5" i="3"/>
  <c r="Y7" i="3"/>
  <c r="AC7" i="3"/>
  <c r="AL24" i="3"/>
  <c r="AM24" i="3"/>
  <c r="AN24" i="3" s="1"/>
  <c r="AO24" i="3" s="1"/>
  <c r="AE12" i="3"/>
  <c r="AD12" i="3"/>
  <c r="AM25" i="3"/>
  <c r="AN25" i="3" s="1"/>
  <c r="AO25" i="3" s="1"/>
  <c r="AL25" i="3"/>
  <c r="AF20" i="3"/>
  <c r="AG20" i="3"/>
  <c r="AL22" i="3"/>
  <c r="AM22" i="3"/>
  <c r="AN22" i="3" s="1"/>
  <c r="AO22" i="3" s="1"/>
  <c r="Z13" i="3"/>
  <c r="AA13" i="3"/>
  <c r="AD4" i="3"/>
  <c r="AE4" i="3"/>
  <c r="AH21" i="3"/>
  <c r="AQ21" i="3"/>
  <c r="AR21" i="3"/>
  <c r="AA15" i="3"/>
  <c r="Z15" i="3"/>
  <c r="Y14" i="3"/>
  <c r="AC14" i="3"/>
  <c r="AA5" i="3"/>
  <c r="Z5" i="3"/>
  <c r="AE16" i="3"/>
  <c r="AD16" i="3"/>
  <c r="AE7" i="3"/>
  <c r="AD7" i="3"/>
  <c r="Z8" i="3"/>
  <c r="AA8" i="3"/>
  <c r="Z12" i="3"/>
  <c r="AA12" i="3"/>
  <c r="AF25" i="3"/>
  <c r="AG25" i="3"/>
  <c r="AL20" i="3"/>
  <c r="AM20" i="3"/>
  <c r="AN20" i="3" s="1"/>
  <c r="AO20" i="3" s="1"/>
  <c r="AD13" i="3"/>
  <c r="AE13" i="3"/>
  <c r="Y4" i="3"/>
  <c r="AC4" i="3"/>
  <c r="Y15" i="3"/>
  <c r="AC15" i="3"/>
  <c r="C13" i="1"/>
  <c r="B14" i="1"/>
  <c r="U7" i="11" l="1"/>
  <c r="V6" i="11"/>
  <c r="W6" i="11" s="1"/>
  <c r="K10" i="11"/>
  <c r="M9" i="11"/>
  <c r="N9" i="11" s="1"/>
  <c r="P5" i="11"/>
  <c r="Q5" i="11" s="1"/>
  <c r="O6" i="11"/>
  <c r="F9" i="11"/>
  <c r="I9" i="11" s="1"/>
  <c r="E10" i="11"/>
  <c r="E7" i="9"/>
  <c r="Q7" i="9"/>
  <c r="S7" i="9"/>
  <c r="T7" i="9" s="1"/>
  <c r="D8" i="9"/>
  <c r="H8" i="9" s="1"/>
  <c r="AD5" i="7"/>
  <c r="AJ11" i="7"/>
  <c r="AL11" i="7" s="1"/>
  <c r="AQ11" i="7" s="1"/>
  <c r="AT11" i="7" s="1"/>
  <c r="AH11" i="7"/>
  <c r="AJ5" i="7"/>
  <c r="AH5" i="7"/>
  <c r="AH13" i="7"/>
  <c r="AH12" i="7"/>
  <c r="AH6" i="7"/>
  <c r="AH8" i="7"/>
  <c r="AD8" i="7"/>
  <c r="AI24" i="2"/>
  <c r="AC24" i="2"/>
  <c r="AF12" i="2"/>
  <c r="AL12" i="2"/>
  <c r="AR33" i="2"/>
  <c r="AM33" i="2"/>
  <c r="AQ33" i="2" s="1"/>
  <c r="AM15" i="2"/>
  <c r="AQ15" i="2" s="1"/>
  <c r="AR15" i="2"/>
  <c r="AS15" i="2" s="1"/>
  <c r="AL11" i="2"/>
  <c r="AR21" i="2"/>
  <c r="AM21" i="2"/>
  <c r="AR34" i="2"/>
  <c r="AS34" i="2" s="1"/>
  <c r="AM34" i="2"/>
  <c r="AR31" i="2"/>
  <c r="AM31" i="2"/>
  <c r="AS21" i="2"/>
  <c r="AL13" i="2"/>
  <c r="AM35" i="2"/>
  <c r="AR35" i="2"/>
  <c r="AS35" i="2" s="1"/>
  <c r="AL10" i="2"/>
  <c r="AL14" i="2"/>
  <c r="AL16" i="2"/>
  <c r="AL17" i="2"/>
  <c r="AB18" i="8"/>
  <c r="AC18" i="8"/>
  <c r="AA18" i="8"/>
  <c r="AB20" i="8"/>
  <c r="AC20" i="8"/>
  <c r="AA20" i="8"/>
  <c r="AB19" i="8"/>
  <c r="AA19" i="8"/>
  <c r="AC19" i="8"/>
  <c r="AB22" i="8"/>
  <c r="AC22" i="8"/>
  <c r="AA22" i="8"/>
  <c r="AF9" i="7"/>
  <c r="AG9" i="7" s="1"/>
  <c r="AJ9" i="7" s="1"/>
  <c r="AF7" i="7"/>
  <c r="AG7" i="7" s="1"/>
  <c r="AJ7" i="7" s="1"/>
  <c r="AF10" i="7"/>
  <c r="AG10" i="7" s="1"/>
  <c r="AJ10" i="7" s="1"/>
  <c r="AD12" i="7"/>
  <c r="AA10" i="7"/>
  <c r="AC10" i="7"/>
  <c r="AB10" i="7"/>
  <c r="AA9" i="7"/>
  <c r="AD6" i="7"/>
  <c r="AM6" i="7" s="1"/>
  <c r="AC7" i="7"/>
  <c r="AB7" i="7"/>
  <c r="AC9" i="7"/>
  <c r="AB9" i="7"/>
  <c r="AA7" i="7"/>
  <c r="AD13" i="7"/>
  <c r="AM13" i="7" s="1"/>
  <c r="AP32" i="2"/>
  <c r="AO32" i="2"/>
  <c r="AS33" i="2"/>
  <c r="AS31" i="2"/>
  <c r="AF11" i="2"/>
  <c r="AF16" i="2"/>
  <c r="AI6" i="6"/>
  <c r="AI8" i="6"/>
  <c r="AI5" i="6"/>
  <c r="AP24" i="2"/>
  <c r="AP9" i="2"/>
  <c r="AF13" i="2"/>
  <c r="AF35" i="2"/>
  <c r="AF31" i="2"/>
  <c r="AT8" i="6"/>
  <c r="AS8" i="6"/>
  <c r="AQ8" i="6"/>
  <c r="AU8" i="6" s="1"/>
  <c r="AT7" i="6"/>
  <c r="AS7" i="6"/>
  <c r="AQ7" i="6"/>
  <c r="AT5" i="6"/>
  <c r="AS5" i="6"/>
  <c r="AQ5" i="6"/>
  <c r="AI10" i="6"/>
  <c r="AT6" i="6"/>
  <c r="AS6" i="6"/>
  <c r="AQ6" i="6"/>
  <c r="AU6" i="6" s="1"/>
  <c r="AT10" i="6"/>
  <c r="AS10" i="6"/>
  <c r="AQ10" i="6"/>
  <c r="AT9" i="6"/>
  <c r="AS9" i="6"/>
  <c r="AQ9" i="6"/>
  <c r="AU9" i="6" s="1"/>
  <c r="AK32" i="2"/>
  <c r="AL32" i="2" s="1"/>
  <c r="AG32" i="2"/>
  <c r="AH32" i="2"/>
  <c r="AJ32" i="2"/>
  <c r="AI32" i="2"/>
  <c r="AF34" i="2"/>
  <c r="AD32" i="2"/>
  <c r="AE32" i="2"/>
  <c r="AF10" i="2"/>
  <c r="AF14" i="2"/>
  <c r="AF17" i="2"/>
  <c r="AH9" i="2"/>
  <c r="AF23" i="2"/>
  <c r="AF21" i="2"/>
  <c r="AQ21" i="2" s="1"/>
  <c r="AF25" i="2"/>
  <c r="AF22" i="2"/>
  <c r="AH24" i="2"/>
  <c r="AK24" i="2"/>
  <c r="AG24" i="2"/>
  <c r="AJ24" i="2"/>
  <c r="AL24" i="2" s="1"/>
  <c r="Y7" i="4"/>
  <c r="Z7" i="4" s="1"/>
  <c r="AA7" i="4" s="1"/>
  <c r="V8" i="4"/>
  <c r="V5" i="4"/>
  <c r="V6" i="4"/>
  <c r="X4" i="4"/>
  <c r="U4" i="4"/>
  <c r="AG9" i="2"/>
  <c r="AI9" i="2"/>
  <c r="AK9" i="2"/>
  <c r="AJ9" i="2"/>
  <c r="AD24" i="2"/>
  <c r="AE24" i="2"/>
  <c r="AE9" i="2"/>
  <c r="AD9" i="2"/>
  <c r="AQ25" i="3"/>
  <c r="AR25" i="3"/>
  <c r="AH25" i="3"/>
  <c r="AG8" i="3"/>
  <c r="AF8" i="3"/>
  <c r="AF14" i="3"/>
  <c r="AG14" i="3"/>
  <c r="AR22" i="3"/>
  <c r="AH22" i="3"/>
  <c r="AQ22" i="3"/>
  <c r="AF7" i="3"/>
  <c r="AG7" i="3"/>
  <c r="AG4" i="3"/>
  <c r="AF4" i="3"/>
  <c r="AR24" i="3"/>
  <c r="AH24" i="3"/>
  <c r="AQ24" i="3"/>
  <c r="AF5" i="3"/>
  <c r="AG5" i="3"/>
  <c r="AG15" i="3"/>
  <c r="AF15" i="3"/>
  <c r="AG13" i="3"/>
  <c r="AF13" i="3"/>
  <c r="AR20" i="3"/>
  <c r="AH20" i="3"/>
  <c r="AQ20" i="3"/>
  <c r="AF12" i="3"/>
  <c r="AG12" i="3"/>
  <c r="AF16" i="3"/>
  <c r="AG16" i="3"/>
  <c r="C14" i="1"/>
  <c r="B15" i="1"/>
  <c r="K11" i="11" l="1"/>
  <c r="M10" i="11"/>
  <c r="N10" i="11" s="1"/>
  <c r="U8" i="11"/>
  <c r="V7" i="11"/>
  <c r="W7" i="11" s="1"/>
  <c r="P6" i="11"/>
  <c r="Q6" i="11" s="1"/>
  <c r="O7" i="11"/>
  <c r="F10" i="11"/>
  <c r="I10" i="11" s="1"/>
  <c r="E11" i="11"/>
  <c r="E8" i="9"/>
  <c r="D9" i="9"/>
  <c r="H9" i="9" s="1"/>
  <c r="Q9" i="9" s="1"/>
  <c r="Q8" i="9"/>
  <c r="S8" i="9"/>
  <c r="T8" i="9" s="1"/>
  <c r="AL8" i="7"/>
  <c r="AM8" i="7"/>
  <c r="AL6" i="7"/>
  <c r="AQ6" i="7" s="1"/>
  <c r="AT6" i="7" s="1"/>
  <c r="AL12" i="7"/>
  <c r="AM12" i="7"/>
  <c r="AL13" i="7"/>
  <c r="AL5" i="7"/>
  <c r="AM5" i="7"/>
  <c r="AH10" i="7"/>
  <c r="AH9" i="7"/>
  <c r="AH7" i="7"/>
  <c r="AQ31" i="2"/>
  <c r="AQ34" i="2"/>
  <c r="AR17" i="2"/>
  <c r="AS17" i="2" s="1"/>
  <c r="AM17" i="2"/>
  <c r="AR11" i="2"/>
  <c r="AS11" i="2" s="1"/>
  <c r="AM11" i="2"/>
  <c r="AQ11" i="2" s="1"/>
  <c r="AQ17" i="2"/>
  <c r="AM14" i="2"/>
  <c r="AR14" i="2"/>
  <c r="AS14" i="2" s="1"/>
  <c r="AR16" i="2"/>
  <c r="AS16" i="2" s="1"/>
  <c r="AM16" i="2"/>
  <c r="AQ16" i="2" s="1"/>
  <c r="AQ35" i="2"/>
  <c r="AM12" i="2"/>
  <c r="AQ12" i="2" s="1"/>
  <c r="AR12" i="2"/>
  <c r="AS12" i="2" s="1"/>
  <c r="AL9" i="2"/>
  <c r="AR10" i="2"/>
  <c r="AS10" i="2" s="1"/>
  <c r="AM10" i="2"/>
  <c r="AQ10" i="2" s="1"/>
  <c r="AR13" i="2"/>
  <c r="AS13" i="2" s="1"/>
  <c r="AM13" i="2"/>
  <c r="AQ13" i="2" s="1"/>
  <c r="AD10" i="7"/>
  <c r="AM10" i="7" s="1"/>
  <c r="AD9" i="7"/>
  <c r="AM9" i="7" s="1"/>
  <c r="AD7" i="7"/>
  <c r="AM7" i="7" s="1"/>
  <c r="Y6" i="4"/>
  <c r="Z6" i="4" s="1"/>
  <c r="AA6" i="4" s="1"/>
  <c r="AR32" i="2"/>
  <c r="AM32" i="2"/>
  <c r="AM25" i="2"/>
  <c r="AQ25" i="2" s="1"/>
  <c r="AR25" i="2"/>
  <c r="AS25" i="2" s="1"/>
  <c r="AR22" i="2"/>
  <c r="AS22" i="2" s="1"/>
  <c r="AM22" i="2"/>
  <c r="AQ22" i="2" s="1"/>
  <c r="AR23" i="2"/>
  <c r="AS23" i="2" s="1"/>
  <c r="AM23" i="2"/>
  <c r="AQ23" i="2" s="1"/>
  <c r="AS32" i="2"/>
  <c r="AU7" i="6"/>
  <c r="AU5" i="6"/>
  <c r="AF32" i="2"/>
  <c r="AU10" i="6"/>
  <c r="AQ14" i="2"/>
  <c r="AF9" i="2"/>
  <c r="AF24" i="2"/>
  <c r="Y8" i="4"/>
  <c r="Z8" i="4" s="1"/>
  <c r="AA8" i="4" s="1"/>
  <c r="AB7" i="4"/>
  <c r="AC7" i="4"/>
  <c r="Y5" i="4"/>
  <c r="Z5" i="4" s="1"/>
  <c r="AA5" i="4" s="1"/>
  <c r="V4" i="4"/>
  <c r="C15" i="1"/>
  <c r="B16" i="1"/>
  <c r="U9" i="11" l="1"/>
  <c r="V8" i="11"/>
  <c r="W8" i="11" s="1"/>
  <c r="K12" i="11"/>
  <c r="M11" i="11"/>
  <c r="N11" i="11" s="1"/>
  <c r="P7" i="11"/>
  <c r="Q7" i="11" s="1"/>
  <c r="O8" i="11"/>
  <c r="F11" i="11"/>
  <c r="I11" i="11" s="1"/>
  <c r="E12" i="11"/>
  <c r="D10" i="9"/>
  <c r="H10" i="9" s="1"/>
  <c r="Q10" i="9" s="1"/>
  <c r="S9" i="9"/>
  <c r="T9" i="9" s="1"/>
  <c r="E9" i="9"/>
  <c r="AO5" i="7"/>
  <c r="AR5" i="7" s="1"/>
  <c r="AN5" i="7"/>
  <c r="AL10" i="7"/>
  <c r="AL7" i="7"/>
  <c r="AL9" i="7"/>
  <c r="AQ9" i="7" s="1"/>
  <c r="AT9" i="7" s="1"/>
  <c r="AQ12" i="7"/>
  <c r="AT12" i="7" s="1"/>
  <c r="AQ8" i="7"/>
  <c r="AT8" i="7" s="1"/>
  <c r="AQ13" i="7"/>
  <c r="AT13" i="7" s="1"/>
  <c r="AQ32" i="2"/>
  <c r="AM9" i="2"/>
  <c r="AR9" i="2"/>
  <c r="AS9" i="2" s="1"/>
  <c r="AB6" i="4"/>
  <c r="AC6" i="4"/>
  <c r="AM24" i="2"/>
  <c r="AQ24" i="2" s="1"/>
  <c r="AR24" i="2"/>
  <c r="AS24" i="2" s="1"/>
  <c r="AQ9" i="2"/>
  <c r="AC8" i="4"/>
  <c r="AB8" i="4"/>
  <c r="AB5" i="4"/>
  <c r="AC5" i="4"/>
  <c r="Y4" i="4"/>
  <c r="Z4" i="4" s="1"/>
  <c r="AA4" i="4" s="1"/>
  <c r="C16" i="1"/>
  <c r="B17" i="1"/>
  <c r="K13" i="11" l="1"/>
  <c r="M12" i="11"/>
  <c r="N12" i="11" s="1"/>
  <c r="U10" i="11"/>
  <c r="V9" i="11"/>
  <c r="W9" i="11" s="1"/>
  <c r="P8" i="11"/>
  <c r="Q8" i="11" s="1"/>
  <c r="O9" i="11"/>
  <c r="F12" i="11"/>
  <c r="I12" i="11" s="1"/>
  <c r="E13" i="11"/>
  <c r="S10" i="9"/>
  <c r="T10" i="9"/>
  <c r="D11" i="9"/>
  <c r="H11" i="9" s="1"/>
  <c r="S11" i="9" s="1"/>
  <c r="E10" i="9"/>
  <c r="AP5" i="7"/>
  <c r="AQ5" i="7" s="1"/>
  <c r="AT5" i="7" s="1"/>
  <c r="AQ10" i="7"/>
  <c r="AT10" i="7" s="1"/>
  <c r="AQ7" i="7"/>
  <c r="AT7" i="7" s="1"/>
  <c r="AB4" i="4"/>
  <c r="AC4" i="4"/>
  <c r="C17" i="1"/>
  <c r="B18" i="1"/>
  <c r="U11" i="11" l="1"/>
  <c r="V10" i="11"/>
  <c r="W10" i="11" s="1"/>
  <c r="K14" i="11"/>
  <c r="M13" i="11"/>
  <c r="N13" i="11" s="1"/>
  <c r="P9" i="11"/>
  <c r="Q9" i="11" s="1"/>
  <c r="O10" i="11"/>
  <c r="F13" i="11"/>
  <c r="I13" i="11"/>
  <c r="E14" i="11"/>
  <c r="T11" i="9"/>
  <c r="E11" i="9"/>
  <c r="Q11" i="9"/>
  <c r="D12" i="9"/>
  <c r="H12" i="9" s="1"/>
  <c r="Q12" i="9" s="1"/>
  <c r="AS5" i="7"/>
  <c r="C18" i="1"/>
  <c r="B19" i="1"/>
  <c r="K15" i="11" l="1"/>
  <c r="M14" i="11"/>
  <c r="N14" i="11" s="1"/>
  <c r="U12" i="11"/>
  <c r="V11" i="11"/>
  <c r="W11" i="11" s="1"/>
  <c r="P10" i="11"/>
  <c r="Q10" i="11" s="1"/>
  <c r="O11" i="11"/>
  <c r="F14" i="11"/>
  <c r="I14" i="11"/>
  <c r="E15" i="11"/>
  <c r="D13" i="9"/>
  <c r="H13" i="9" s="1"/>
  <c r="Q13" i="9" s="1"/>
  <c r="E12" i="9"/>
  <c r="S12" i="9"/>
  <c r="T12" i="9" s="1"/>
  <c r="S13" i="9"/>
  <c r="E13" i="9"/>
  <c r="D14" i="9"/>
  <c r="H14" i="9" s="1"/>
  <c r="C19" i="1"/>
  <c r="B20" i="1"/>
  <c r="U13" i="11" l="1"/>
  <c r="V12" i="11"/>
  <c r="W12" i="11" s="1"/>
  <c r="K16" i="11"/>
  <c r="M15" i="11"/>
  <c r="N15" i="11" s="1"/>
  <c r="P11" i="11"/>
  <c r="Q11" i="11" s="1"/>
  <c r="O12" i="11"/>
  <c r="F15" i="11"/>
  <c r="I15" i="11" s="1"/>
  <c r="E16" i="11"/>
  <c r="T13" i="9"/>
  <c r="Q14" i="9"/>
  <c r="S14" i="9"/>
  <c r="T14" i="9" s="1"/>
  <c r="E14" i="9"/>
  <c r="D15" i="9"/>
  <c r="H15" i="9" s="1"/>
  <c r="C20" i="1"/>
  <c r="B21" i="1"/>
  <c r="K17" i="11" l="1"/>
  <c r="M16" i="11"/>
  <c r="N16" i="11" s="1"/>
  <c r="U14" i="11"/>
  <c r="V13" i="11"/>
  <c r="W13" i="11" s="1"/>
  <c r="P12" i="11"/>
  <c r="Q12" i="11" s="1"/>
  <c r="O13" i="11"/>
  <c r="F16" i="11"/>
  <c r="I16" i="11" s="1"/>
  <c r="E17" i="11"/>
  <c r="Q15" i="9"/>
  <c r="S15" i="9"/>
  <c r="T15" i="9" s="1"/>
  <c r="E15" i="9"/>
  <c r="D16" i="9"/>
  <c r="H16" i="9" s="1"/>
  <c r="C21" i="1"/>
  <c r="B22" i="1"/>
  <c r="U15" i="11" l="1"/>
  <c r="V14" i="11"/>
  <c r="W14" i="11" s="1"/>
  <c r="K18" i="11"/>
  <c r="M17" i="11"/>
  <c r="N17" i="11" s="1"/>
  <c r="P13" i="11"/>
  <c r="Q13" i="11" s="1"/>
  <c r="O14" i="11"/>
  <c r="F17" i="11"/>
  <c r="I17" i="11" s="1"/>
  <c r="E18" i="11"/>
  <c r="Q16" i="9"/>
  <c r="S16" i="9"/>
  <c r="T16" i="9" s="1"/>
  <c r="E16" i="9"/>
  <c r="D17" i="9"/>
  <c r="H17" i="9" s="1"/>
  <c r="C22" i="1"/>
  <c r="B23" i="1"/>
  <c r="K19" i="11" l="1"/>
  <c r="M18" i="11"/>
  <c r="N18" i="11" s="1"/>
  <c r="U16" i="11"/>
  <c r="V15" i="11"/>
  <c r="W15" i="11" s="1"/>
  <c r="P14" i="11"/>
  <c r="Q14" i="11" s="1"/>
  <c r="O15" i="11"/>
  <c r="F18" i="11"/>
  <c r="I18" i="11" s="1"/>
  <c r="E19" i="11"/>
  <c r="Q17" i="9"/>
  <c r="S17" i="9"/>
  <c r="T17" i="9" s="1"/>
  <c r="E17" i="9"/>
  <c r="D18" i="9"/>
  <c r="H18" i="9" s="1"/>
  <c r="C23" i="1"/>
  <c r="B24" i="1"/>
  <c r="U17" i="11" l="1"/>
  <c r="V16" i="11"/>
  <c r="W16" i="11" s="1"/>
  <c r="K20" i="11"/>
  <c r="M19" i="11"/>
  <c r="N19" i="11" s="1"/>
  <c r="P15" i="11"/>
  <c r="Q15" i="11" s="1"/>
  <c r="O16" i="11"/>
  <c r="F19" i="11"/>
  <c r="I19" i="11" s="1"/>
  <c r="E20" i="11"/>
  <c r="Q18" i="9"/>
  <c r="S18" i="9"/>
  <c r="T18" i="9" s="1"/>
  <c r="E18" i="9"/>
  <c r="D19" i="9"/>
  <c r="H19" i="9" s="1"/>
  <c r="C24" i="1"/>
  <c r="B25" i="1"/>
  <c r="K21" i="11" l="1"/>
  <c r="M20" i="11"/>
  <c r="N20" i="11" s="1"/>
  <c r="U18" i="11"/>
  <c r="V17" i="11"/>
  <c r="W17" i="11" s="1"/>
  <c r="P16" i="11"/>
  <c r="Q16" i="11" s="1"/>
  <c r="O17" i="11"/>
  <c r="F20" i="11"/>
  <c r="I20" i="11" s="1"/>
  <c r="E21" i="11"/>
  <c r="Q19" i="9"/>
  <c r="S19" i="9"/>
  <c r="T19" i="9" s="1"/>
  <c r="E19" i="9"/>
  <c r="D20" i="9"/>
  <c r="H20" i="9" s="1"/>
  <c r="C25" i="1"/>
  <c r="B26" i="1"/>
  <c r="U19" i="11" l="1"/>
  <c r="V18" i="11"/>
  <c r="W18" i="11" s="1"/>
  <c r="K22" i="11"/>
  <c r="M21" i="11"/>
  <c r="N21" i="11" s="1"/>
  <c r="P17" i="11"/>
  <c r="Q17" i="11" s="1"/>
  <c r="O18" i="11"/>
  <c r="F21" i="11"/>
  <c r="I21" i="11"/>
  <c r="E22" i="11"/>
  <c r="Q20" i="9"/>
  <c r="S20" i="9"/>
  <c r="T20" i="9" s="1"/>
  <c r="E20" i="9"/>
  <c r="D21" i="9"/>
  <c r="H21" i="9" s="1"/>
  <c r="C26" i="1"/>
  <c r="B27" i="1"/>
  <c r="K23" i="11" l="1"/>
  <c r="M22" i="11"/>
  <c r="N22" i="11" s="1"/>
  <c r="U20" i="11"/>
  <c r="V19" i="11"/>
  <c r="W19" i="11" s="1"/>
  <c r="P18" i="11"/>
  <c r="Q18" i="11" s="1"/>
  <c r="O19" i="11"/>
  <c r="F22" i="11"/>
  <c r="I22" i="11" s="1"/>
  <c r="E23" i="11"/>
  <c r="S21" i="9"/>
  <c r="T21" i="9" s="1"/>
  <c r="Q21" i="9"/>
  <c r="E21" i="9"/>
  <c r="D22" i="9"/>
  <c r="H22" i="9" s="1"/>
  <c r="C27" i="1"/>
  <c r="B28" i="1"/>
  <c r="U21" i="11" l="1"/>
  <c r="V20" i="11"/>
  <c r="W20" i="11" s="1"/>
  <c r="K24" i="11"/>
  <c r="M23" i="11"/>
  <c r="N23" i="11" s="1"/>
  <c r="P19" i="11"/>
  <c r="Q19" i="11" s="1"/>
  <c r="O20" i="11"/>
  <c r="F23" i="11"/>
  <c r="I23" i="11" s="1"/>
  <c r="E24" i="11"/>
  <c r="Q22" i="9"/>
  <c r="S22" i="9"/>
  <c r="T22" i="9" s="1"/>
  <c r="E22" i="9"/>
  <c r="D23" i="9"/>
  <c r="H23" i="9" s="1"/>
  <c r="C28" i="1"/>
  <c r="B29" i="1"/>
  <c r="K25" i="11" l="1"/>
  <c r="M24" i="11"/>
  <c r="N24" i="11" s="1"/>
  <c r="U22" i="11"/>
  <c r="V21" i="11"/>
  <c r="W21" i="11" s="1"/>
  <c r="P20" i="11"/>
  <c r="Q20" i="11" s="1"/>
  <c r="O21" i="11"/>
  <c r="F24" i="11"/>
  <c r="I24" i="11" s="1"/>
  <c r="E25" i="11"/>
  <c r="Q23" i="9"/>
  <c r="S23" i="9"/>
  <c r="T23" i="9" s="1"/>
  <c r="E23" i="9"/>
  <c r="D24" i="9"/>
  <c r="H24" i="9" s="1"/>
  <c r="C29" i="1"/>
  <c r="B30" i="1"/>
  <c r="U23" i="11" l="1"/>
  <c r="V22" i="11"/>
  <c r="W22" i="11" s="1"/>
  <c r="K26" i="11"/>
  <c r="M25" i="11"/>
  <c r="N25" i="11" s="1"/>
  <c r="P21" i="11"/>
  <c r="Q21" i="11" s="1"/>
  <c r="O22" i="11"/>
  <c r="F25" i="11"/>
  <c r="I25" i="11" s="1"/>
  <c r="E26" i="11"/>
  <c r="Q24" i="9"/>
  <c r="S24" i="9"/>
  <c r="T24" i="9" s="1"/>
  <c r="E24" i="9"/>
  <c r="D25" i="9"/>
  <c r="H25" i="9" s="1"/>
  <c r="C30" i="1"/>
  <c r="B31" i="1"/>
  <c r="K27" i="11" l="1"/>
  <c r="M26" i="11"/>
  <c r="N26" i="11" s="1"/>
  <c r="U24" i="11"/>
  <c r="V23" i="11"/>
  <c r="W23" i="11" s="1"/>
  <c r="P22" i="11"/>
  <c r="Q22" i="11" s="1"/>
  <c r="O23" i="11"/>
  <c r="F26" i="11"/>
  <c r="I26" i="11" s="1"/>
  <c r="E27" i="11"/>
  <c r="Q25" i="9"/>
  <c r="S25" i="9"/>
  <c r="T25" i="9" s="1"/>
  <c r="E25" i="9"/>
  <c r="D26" i="9"/>
  <c r="H26" i="9" s="1"/>
  <c r="C31" i="1"/>
  <c r="B32" i="1"/>
  <c r="U25" i="11" l="1"/>
  <c r="V24" i="11"/>
  <c r="W24" i="11" s="1"/>
  <c r="K28" i="11"/>
  <c r="M27" i="11"/>
  <c r="N27" i="11" s="1"/>
  <c r="P23" i="11"/>
  <c r="Q23" i="11" s="1"/>
  <c r="O24" i="11"/>
  <c r="F27" i="11"/>
  <c r="I27" i="11" s="1"/>
  <c r="E28" i="11"/>
  <c r="Q26" i="9"/>
  <c r="S26" i="9"/>
  <c r="T26" i="9" s="1"/>
  <c r="E26" i="9"/>
  <c r="D27" i="9"/>
  <c r="H27" i="9" s="1"/>
  <c r="C32" i="1"/>
  <c r="B33" i="1"/>
  <c r="K29" i="11" l="1"/>
  <c r="M28" i="11"/>
  <c r="N28" i="11" s="1"/>
  <c r="U26" i="11"/>
  <c r="V25" i="11"/>
  <c r="W25" i="11" s="1"/>
  <c r="P24" i="11"/>
  <c r="Q24" i="11" s="1"/>
  <c r="O25" i="11"/>
  <c r="F28" i="11"/>
  <c r="I28" i="11" s="1"/>
  <c r="E29" i="11"/>
  <c r="S27" i="9"/>
  <c r="T27" i="9" s="1"/>
  <c r="Q27" i="9"/>
  <c r="E27" i="9"/>
  <c r="D28" i="9"/>
  <c r="H28" i="9" s="1"/>
  <c r="C33" i="1"/>
  <c r="B34" i="1"/>
  <c r="U27" i="11" l="1"/>
  <c r="V26" i="11"/>
  <c r="W26" i="11" s="1"/>
  <c r="K30" i="11"/>
  <c r="M29" i="11"/>
  <c r="N29" i="11" s="1"/>
  <c r="P25" i="11"/>
  <c r="Q25" i="11" s="1"/>
  <c r="O26" i="11"/>
  <c r="F29" i="11"/>
  <c r="I29" i="11" s="1"/>
  <c r="E30" i="11"/>
  <c r="Q28" i="9"/>
  <c r="S28" i="9"/>
  <c r="T28" i="9" s="1"/>
  <c r="E28" i="9"/>
  <c r="D29" i="9"/>
  <c r="H29" i="9" s="1"/>
  <c r="C34" i="1"/>
  <c r="B35" i="1"/>
  <c r="K31" i="11" l="1"/>
  <c r="M30" i="11"/>
  <c r="N30" i="11" s="1"/>
  <c r="U28" i="11"/>
  <c r="V27" i="11"/>
  <c r="W27" i="11" s="1"/>
  <c r="P26" i="11"/>
  <c r="Q26" i="11" s="1"/>
  <c r="O27" i="11"/>
  <c r="F30" i="11"/>
  <c r="I30" i="11" s="1"/>
  <c r="E31" i="11"/>
  <c r="Q29" i="9"/>
  <c r="S29" i="9"/>
  <c r="T29" i="9" s="1"/>
  <c r="E29" i="9"/>
  <c r="D30" i="9"/>
  <c r="H30" i="9" s="1"/>
  <c r="C35" i="1"/>
  <c r="B36" i="1"/>
  <c r="U29" i="11" l="1"/>
  <c r="V28" i="11"/>
  <c r="W28" i="11" s="1"/>
  <c r="K32" i="11"/>
  <c r="M31" i="11"/>
  <c r="N31" i="11" s="1"/>
  <c r="P27" i="11"/>
  <c r="Q27" i="11" s="1"/>
  <c r="O28" i="11"/>
  <c r="F31" i="11"/>
  <c r="I31" i="11" s="1"/>
  <c r="E32" i="11"/>
  <c r="Q30" i="9"/>
  <c r="S30" i="9"/>
  <c r="T30" i="9" s="1"/>
  <c r="E30" i="9"/>
  <c r="D31" i="9"/>
  <c r="H31" i="9" s="1"/>
  <c r="C36" i="1"/>
  <c r="B37" i="1"/>
  <c r="K33" i="11" l="1"/>
  <c r="M32" i="11"/>
  <c r="N32" i="11" s="1"/>
  <c r="U30" i="11"/>
  <c r="V29" i="11"/>
  <c r="W29" i="11" s="1"/>
  <c r="P28" i="11"/>
  <c r="Q28" i="11" s="1"/>
  <c r="O29" i="11"/>
  <c r="F32" i="11"/>
  <c r="I32" i="11" s="1"/>
  <c r="E33" i="11"/>
  <c r="Q31" i="9"/>
  <c r="S31" i="9"/>
  <c r="T31" i="9" s="1"/>
  <c r="E31" i="9"/>
  <c r="D32" i="9"/>
  <c r="H32" i="9" s="1"/>
  <c r="C37" i="1"/>
  <c r="B38" i="1"/>
  <c r="U31" i="11" l="1"/>
  <c r="V30" i="11"/>
  <c r="W30" i="11" s="1"/>
  <c r="K34" i="11"/>
  <c r="M33" i="11"/>
  <c r="N33" i="11" s="1"/>
  <c r="P29" i="11"/>
  <c r="Q29" i="11" s="1"/>
  <c r="O30" i="11"/>
  <c r="F33" i="11"/>
  <c r="I33" i="11" s="1"/>
  <c r="E34" i="11"/>
  <c r="Q32" i="9"/>
  <c r="S32" i="9"/>
  <c r="T32" i="9" s="1"/>
  <c r="E32" i="9"/>
  <c r="D33" i="9"/>
  <c r="H33" i="9" s="1"/>
  <c r="C38" i="1"/>
  <c r="B39" i="1"/>
  <c r="K35" i="11" l="1"/>
  <c r="M34" i="11"/>
  <c r="N34" i="11" s="1"/>
  <c r="U32" i="11"/>
  <c r="V31" i="11"/>
  <c r="W31" i="11" s="1"/>
  <c r="P30" i="11"/>
  <c r="Q30" i="11" s="1"/>
  <c r="O31" i="11"/>
  <c r="F34" i="11"/>
  <c r="I34" i="11" s="1"/>
  <c r="E35" i="11"/>
  <c r="Q33" i="9"/>
  <c r="S33" i="9"/>
  <c r="T33" i="9" s="1"/>
  <c r="E33" i="9"/>
  <c r="D34" i="9"/>
  <c r="H34" i="9" s="1"/>
  <c r="C39" i="1"/>
  <c r="B40" i="1"/>
  <c r="U33" i="11" l="1"/>
  <c r="V32" i="11"/>
  <c r="W32" i="11" s="1"/>
  <c r="K36" i="11"/>
  <c r="M35" i="11"/>
  <c r="N35" i="11" s="1"/>
  <c r="P31" i="11"/>
  <c r="Q31" i="11" s="1"/>
  <c r="O32" i="11"/>
  <c r="F35" i="11"/>
  <c r="I35" i="11"/>
  <c r="E36" i="11"/>
  <c r="Q34" i="9"/>
  <c r="S34" i="9"/>
  <c r="T34" i="9" s="1"/>
  <c r="E34" i="9"/>
  <c r="D35" i="9"/>
  <c r="H35" i="9" s="1"/>
  <c r="C40" i="1"/>
  <c r="B41" i="1"/>
  <c r="K37" i="11" l="1"/>
  <c r="M36" i="11"/>
  <c r="N36" i="11" s="1"/>
  <c r="U34" i="11"/>
  <c r="V33" i="11"/>
  <c r="W33" i="11" s="1"/>
  <c r="P32" i="11"/>
  <c r="Q32" i="11" s="1"/>
  <c r="O33" i="11"/>
  <c r="F36" i="11"/>
  <c r="I36" i="11"/>
  <c r="E37" i="11"/>
  <c r="Q35" i="9"/>
  <c r="S35" i="9"/>
  <c r="T35" i="9" s="1"/>
  <c r="E35" i="9"/>
  <c r="D36" i="9"/>
  <c r="H36" i="9" s="1"/>
  <c r="C41" i="1"/>
  <c r="B42" i="1"/>
  <c r="U35" i="11" l="1"/>
  <c r="V34" i="11"/>
  <c r="W34" i="11" s="1"/>
  <c r="K38" i="11"/>
  <c r="M37" i="11"/>
  <c r="N37" i="11" s="1"/>
  <c r="P33" i="11"/>
  <c r="Q33" i="11" s="1"/>
  <c r="O34" i="11"/>
  <c r="F37" i="11"/>
  <c r="I37" i="11" s="1"/>
  <c r="E38" i="11"/>
  <c r="Q36" i="9"/>
  <c r="S36" i="9"/>
  <c r="T36" i="9" s="1"/>
  <c r="E36" i="9"/>
  <c r="D37" i="9"/>
  <c r="H37" i="9" s="1"/>
  <c r="C42" i="1"/>
  <c r="B43" i="1"/>
  <c r="K39" i="11" l="1"/>
  <c r="M38" i="11"/>
  <c r="N38" i="11" s="1"/>
  <c r="U36" i="11"/>
  <c r="V35" i="11"/>
  <c r="W35" i="11" s="1"/>
  <c r="P34" i="11"/>
  <c r="Q34" i="11" s="1"/>
  <c r="O35" i="11"/>
  <c r="F38" i="11"/>
  <c r="I38" i="11"/>
  <c r="E39" i="11"/>
  <c r="Q37" i="9"/>
  <c r="S37" i="9"/>
  <c r="T37" i="9" s="1"/>
  <c r="E37" i="9"/>
  <c r="D38" i="9"/>
  <c r="H38" i="9" s="1"/>
  <c r="C43" i="1"/>
  <c r="B44" i="1"/>
  <c r="U37" i="11" l="1"/>
  <c r="V36" i="11"/>
  <c r="W36" i="11" s="1"/>
  <c r="K40" i="11"/>
  <c r="M39" i="11"/>
  <c r="N39" i="11" s="1"/>
  <c r="P35" i="11"/>
  <c r="Q35" i="11" s="1"/>
  <c r="O36" i="11"/>
  <c r="F39" i="11"/>
  <c r="I39" i="11"/>
  <c r="E40" i="11"/>
  <c r="S38" i="9"/>
  <c r="T38" i="9" s="1"/>
  <c r="Q38" i="9"/>
  <c r="E38" i="9"/>
  <c r="D39" i="9"/>
  <c r="H39" i="9" s="1"/>
  <c r="C44" i="1"/>
  <c r="B45" i="1"/>
  <c r="K41" i="11" l="1"/>
  <c r="M40" i="11"/>
  <c r="N40" i="11" s="1"/>
  <c r="U38" i="11"/>
  <c r="V37" i="11"/>
  <c r="W37" i="11" s="1"/>
  <c r="P36" i="11"/>
  <c r="Q36" i="11" s="1"/>
  <c r="O37" i="11"/>
  <c r="F40" i="11"/>
  <c r="I40" i="11"/>
  <c r="E41" i="11"/>
  <c r="Q39" i="9"/>
  <c r="S39" i="9"/>
  <c r="T39" i="9" s="1"/>
  <c r="E39" i="9"/>
  <c r="D40" i="9"/>
  <c r="H40" i="9" s="1"/>
  <c r="C45" i="1"/>
  <c r="B46" i="1"/>
  <c r="U39" i="11" l="1"/>
  <c r="V38" i="11"/>
  <c r="W38" i="11" s="1"/>
  <c r="K42" i="11"/>
  <c r="M41" i="11"/>
  <c r="N41" i="11" s="1"/>
  <c r="P37" i="11"/>
  <c r="Q37" i="11" s="1"/>
  <c r="O38" i="11"/>
  <c r="F41" i="11"/>
  <c r="I41" i="11"/>
  <c r="E42" i="11"/>
  <c r="Q40" i="9"/>
  <c r="S40" i="9"/>
  <c r="T40" i="9" s="1"/>
  <c r="E40" i="9"/>
  <c r="D41" i="9"/>
  <c r="H41" i="9" s="1"/>
  <c r="C46" i="1"/>
  <c r="B47" i="1"/>
  <c r="K43" i="11" l="1"/>
  <c r="M42" i="11"/>
  <c r="N42" i="11" s="1"/>
  <c r="U40" i="11"/>
  <c r="V39" i="11"/>
  <c r="W39" i="11" s="1"/>
  <c r="P38" i="11"/>
  <c r="Q38" i="11" s="1"/>
  <c r="O39" i="11"/>
  <c r="F42" i="11"/>
  <c r="I42" i="11"/>
  <c r="E43" i="11"/>
  <c r="Q41" i="9"/>
  <c r="S41" i="9"/>
  <c r="T41" i="9" s="1"/>
  <c r="E41" i="9"/>
  <c r="D42" i="9"/>
  <c r="H42" i="9" s="1"/>
  <c r="C47" i="1"/>
  <c r="B48" i="1"/>
  <c r="U41" i="11" l="1"/>
  <c r="V40" i="11"/>
  <c r="W40" i="11" s="1"/>
  <c r="K44" i="11"/>
  <c r="M43" i="11"/>
  <c r="N43" i="11" s="1"/>
  <c r="P39" i="11"/>
  <c r="Q39" i="11" s="1"/>
  <c r="O40" i="11"/>
  <c r="F43" i="11"/>
  <c r="I43" i="11"/>
  <c r="E44" i="11"/>
  <c r="Q42" i="9"/>
  <c r="S42" i="9"/>
  <c r="T42" i="9" s="1"/>
  <c r="E42" i="9"/>
  <c r="D43" i="9"/>
  <c r="H43" i="9" s="1"/>
  <c r="C48" i="1"/>
  <c r="B49" i="1"/>
  <c r="K45" i="11" l="1"/>
  <c r="M44" i="11"/>
  <c r="N44" i="11" s="1"/>
  <c r="U42" i="11"/>
  <c r="V41" i="11"/>
  <c r="W41" i="11" s="1"/>
  <c r="P40" i="11"/>
  <c r="Q40" i="11" s="1"/>
  <c r="O41" i="11"/>
  <c r="F44" i="11"/>
  <c r="I44" i="11"/>
  <c r="E45" i="11"/>
  <c r="Q43" i="9"/>
  <c r="S43" i="9"/>
  <c r="T43" i="9" s="1"/>
  <c r="E43" i="9"/>
  <c r="D44" i="9"/>
  <c r="H44" i="9" s="1"/>
  <c r="C49" i="1"/>
  <c r="B50" i="1"/>
  <c r="U43" i="11" l="1"/>
  <c r="V42" i="11"/>
  <c r="W42" i="11" s="1"/>
  <c r="K46" i="11"/>
  <c r="M45" i="11"/>
  <c r="N45" i="11" s="1"/>
  <c r="P41" i="11"/>
  <c r="Q41" i="11" s="1"/>
  <c r="O42" i="11"/>
  <c r="F45" i="11"/>
  <c r="I45" i="11"/>
  <c r="E46" i="11"/>
  <c r="Q44" i="9"/>
  <c r="S44" i="9"/>
  <c r="T44" i="9" s="1"/>
  <c r="E44" i="9"/>
  <c r="D45" i="9"/>
  <c r="H45" i="9" s="1"/>
  <c r="C50" i="1"/>
  <c r="B51" i="1"/>
  <c r="K47" i="11" l="1"/>
  <c r="M46" i="11"/>
  <c r="N46" i="11" s="1"/>
  <c r="U44" i="11"/>
  <c r="V43" i="11"/>
  <c r="W43" i="11" s="1"/>
  <c r="P42" i="11"/>
  <c r="Q42" i="11" s="1"/>
  <c r="O43" i="11"/>
  <c r="F46" i="11"/>
  <c r="I46" i="11"/>
  <c r="E47" i="11"/>
  <c r="Q45" i="9"/>
  <c r="S45" i="9"/>
  <c r="T45" i="9" s="1"/>
  <c r="E45" i="9"/>
  <c r="D46" i="9"/>
  <c r="H46" i="9" s="1"/>
  <c r="C51" i="1"/>
  <c r="B52" i="1"/>
  <c r="U45" i="11" l="1"/>
  <c r="V44" i="11"/>
  <c r="W44" i="11" s="1"/>
  <c r="K48" i="11"/>
  <c r="M47" i="11"/>
  <c r="N47" i="11" s="1"/>
  <c r="P43" i="11"/>
  <c r="Q43" i="11" s="1"/>
  <c r="O44" i="11"/>
  <c r="F47" i="11"/>
  <c r="I47" i="11"/>
  <c r="E48" i="11"/>
  <c r="Q46" i="9"/>
  <c r="S46" i="9"/>
  <c r="T46" i="9" s="1"/>
  <c r="E46" i="9"/>
  <c r="D47" i="9"/>
  <c r="H47" i="9" s="1"/>
  <c r="C52" i="1"/>
  <c r="B53" i="1"/>
  <c r="K49" i="11" l="1"/>
  <c r="M48" i="11"/>
  <c r="N48" i="11" s="1"/>
  <c r="U46" i="11"/>
  <c r="V45" i="11"/>
  <c r="W45" i="11" s="1"/>
  <c r="P44" i="11"/>
  <c r="Q44" i="11" s="1"/>
  <c r="O45" i="11"/>
  <c r="F48" i="11"/>
  <c r="I48" i="11"/>
  <c r="E49" i="11"/>
  <c r="Q47" i="9"/>
  <c r="S47" i="9"/>
  <c r="T47" i="9" s="1"/>
  <c r="E47" i="9"/>
  <c r="D48" i="9"/>
  <c r="H48" i="9" s="1"/>
  <c r="C53" i="1"/>
  <c r="B54" i="1"/>
  <c r="U47" i="11" l="1"/>
  <c r="V46" i="11"/>
  <c r="W46" i="11" s="1"/>
  <c r="K50" i="11"/>
  <c r="M49" i="11"/>
  <c r="N49" i="11" s="1"/>
  <c r="P45" i="11"/>
  <c r="Q45" i="11" s="1"/>
  <c r="O46" i="11"/>
  <c r="F49" i="11"/>
  <c r="I49" i="11"/>
  <c r="E50" i="11"/>
  <c r="Q48" i="9"/>
  <c r="S48" i="9"/>
  <c r="T48" i="9" s="1"/>
  <c r="E48" i="9"/>
  <c r="D49" i="9"/>
  <c r="H49" i="9" s="1"/>
  <c r="C54" i="1"/>
  <c r="B55" i="1"/>
  <c r="K51" i="11" l="1"/>
  <c r="M50" i="11"/>
  <c r="N50" i="11" s="1"/>
  <c r="U48" i="11"/>
  <c r="V47" i="11"/>
  <c r="W47" i="11" s="1"/>
  <c r="P46" i="11"/>
  <c r="Q46" i="11" s="1"/>
  <c r="O47" i="11"/>
  <c r="F50" i="11"/>
  <c r="I50" i="11"/>
  <c r="E51" i="11"/>
  <c r="S49" i="9"/>
  <c r="T49" i="9" s="1"/>
  <c r="Q49" i="9"/>
  <c r="E49" i="9"/>
  <c r="D50" i="9"/>
  <c r="H50" i="9" s="1"/>
  <c r="C55" i="1"/>
  <c r="B56" i="1"/>
  <c r="U49" i="11" l="1"/>
  <c r="V48" i="11"/>
  <c r="W48" i="11" s="1"/>
  <c r="K52" i="11"/>
  <c r="M51" i="11"/>
  <c r="N51" i="11" s="1"/>
  <c r="P47" i="11"/>
  <c r="Q47" i="11" s="1"/>
  <c r="O48" i="11"/>
  <c r="F51" i="11"/>
  <c r="I51" i="11"/>
  <c r="E52" i="11"/>
  <c r="Q50" i="9"/>
  <c r="S50" i="9"/>
  <c r="T50" i="9" s="1"/>
  <c r="E50" i="9"/>
  <c r="D51" i="9"/>
  <c r="H51" i="9" s="1"/>
  <c r="C56" i="1"/>
  <c r="B57" i="1"/>
  <c r="K53" i="11" l="1"/>
  <c r="M52" i="11"/>
  <c r="N52" i="11" s="1"/>
  <c r="U50" i="11"/>
  <c r="V49" i="11"/>
  <c r="P48" i="11"/>
  <c r="Q48" i="11" s="1"/>
  <c r="O49" i="11"/>
  <c r="F52" i="11"/>
  <c r="I52" i="11"/>
  <c r="E53" i="11"/>
  <c r="Q51" i="9"/>
  <c r="S51" i="9"/>
  <c r="T51" i="9" s="1"/>
  <c r="E51" i="9"/>
  <c r="D52" i="9"/>
  <c r="H52" i="9" s="1"/>
  <c r="C57" i="1"/>
  <c r="B58" i="1"/>
  <c r="U51" i="11" l="1"/>
  <c r="V50" i="11"/>
  <c r="K54" i="11"/>
  <c r="M53" i="11"/>
  <c r="N53" i="11" s="1"/>
  <c r="P49" i="11"/>
  <c r="Q49" i="11" s="1"/>
  <c r="O50" i="11"/>
  <c r="F53" i="11"/>
  <c r="I53" i="11"/>
  <c r="E54" i="11"/>
  <c r="Q52" i="9"/>
  <c r="S52" i="9"/>
  <c r="T52" i="9" s="1"/>
  <c r="E52" i="9"/>
  <c r="D53" i="9"/>
  <c r="H53" i="9" s="1"/>
  <c r="C58" i="1"/>
  <c r="B59" i="1"/>
  <c r="K55" i="11" l="1"/>
  <c r="M54" i="11"/>
  <c r="N54" i="11" s="1"/>
  <c r="U52" i="11"/>
  <c r="V51" i="11"/>
  <c r="P50" i="11"/>
  <c r="Q50" i="11" s="1"/>
  <c r="O51" i="11"/>
  <c r="F54" i="11"/>
  <c r="I54" i="11"/>
  <c r="E55" i="11"/>
  <c r="Q53" i="9"/>
  <c r="S53" i="9"/>
  <c r="T53" i="9" s="1"/>
  <c r="E53" i="9"/>
  <c r="D54" i="9"/>
  <c r="H54" i="9" s="1"/>
  <c r="C59" i="1"/>
  <c r="B60" i="1"/>
  <c r="U53" i="11" l="1"/>
  <c r="V52" i="11"/>
  <c r="K56" i="11"/>
  <c r="M55" i="11"/>
  <c r="N55" i="11" s="1"/>
  <c r="P51" i="11"/>
  <c r="Q51" i="11" s="1"/>
  <c r="O52" i="11"/>
  <c r="F55" i="11"/>
  <c r="I55" i="11"/>
  <c r="E56" i="11"/>
  <c r="Q54" i="9"/>
  <c r="S54" i="9"/>
  <c r="T54" i="9" s="1"/>
  <c r="E54" i="9"/>
  <c r="D55" i="9"/>
  <c r="H55" i="9" s="1"/>
  <c r="C60" i="1"/>
  <c r="B61" i="1"/>
  <c r="K57" i="11" l="1"/>
  <c r="M56" i="11"/>
  <c r="N56" i="11" s="1"/>
  <c r="U54" i="11"/>
  <c r="V53" i="11"/>
  <c r="P52" i="11"/>
  <c r="Q52" i="11" s="1"/>
  <c r="O53" i="11"/>
  <c r="F56" i="11"/>
  <c r="I56" i="11"/>
  <c r="E57" i="11"/>
  <c r="Q55" i="9"/>
  <c r="S55" i="9"/>
  <c r="T55" i="9" s="1"/>
  <c r="E55" i="9"/>
  <c r="D56" i="9"/>
  <c r="H56" i="9" s="1"/>
  <c r="C61" i="1"/>
  <c r="B62" i="1"/>
  <c r="U55" i="11" l="1"/>
  <c r="V54" i="11"/>
  <c r="K58" i="11"/>
  <c r="M57" i="11"/>
  <c r="N57" i="11" s="1"/>
  <c r="P53" i="11"/>
  <c r="Q53" i="11" s="1"/>
  <c r="O54" i="11"/>
  <c r="F57" i="11"/>
  <c r="I57" i="11"/>
  <c r="E58" i="11"/>
  <c r="Q56" i="9"/>
  <c r="S56" i="9"/>
  <c r="T56" i="9" s="1"/>
  <c r="E56" i="9"/>
  <c r="D57" i="9"/>
  <c r="H57" i="9" s="1"/>
  <c r="C62" i="1"/>
  <c r="B63" i="1"/>
  <c r="K59" i="11" l="1"/>
  <c r="M58" i="11"/>
  <c r="N58" i="11" s="1"/>
  <c r="U56" i="11"/>
  <c r="V55" i="11"/>
  <c r="P54" i="11"/>
  <c r="Q54" i="11" s="1"/>
  <c r="O55" i="11"/>
  <c r="F58" i="11"/>
  <c r="I58" i="11" s="1"/>
  <c r="E59" i="11"/>
  <c r="Q57" i="9"/>
  <c r="S57" i="9"/>
  <c r="T57" i="9" s="1"/>
  <c r="E57" i="9"/>
  <c r="D58" i="9"/>
  <c r="H58" i="9" s="1"/>
  <c r="C63" i="1"/>
  <c r="B64" i="1"/>
  <c r="U57" i="11" l="1"/>
  <c r="V56" i="11"/>
  <c r="K60" i="11"/>
  <c r="M59" i="11"/>
  <c r="N59" i="11" s="1"/>
  <c r="P55" i="11"/>
  <c r="Q55" i="11" s="1"/>
  <c r="O56" i="11"/>
  <c r="F59" i="11"/>
  <c r="I59" i="11" s="1"/>
  <c r="E60" i="11"/>
  <c r="Q58" i="9"/>
  <c r="S58" i="9"/>
  <c r="T58" i="9" s="1"/>
  <c r="E58" i="9"/>
  <c r="D59" i="9"/>
  <c r="H59" i="9" s="1"/>
  <c r="C64" i="1"/>
  <c r="B65" i="1"/>
  <c r="K61" i="11" l="1"/>
  <c r="M60" i="11"/>
  <c r="N60" i="11" s="1"/>
  <c r="U58" i="11"/>
  <c r="V57" i="11"/>
  <c r="P56" i="11"/>
  <c r="Q56" i="11" s="1"/>
  <c r="O57" i="11"/>
  <c r="F60" i="11"/>
  <c r="I60" i="11" s="1"/>
  <c r="E61" i="11"/>
  <c r="Q59" i="9"/>
  <c r="S59" i="9"/>
  <c r="T59" i="9" s="1"/>
  <c r="E59" i="9"/>
  <c r="D60" i="9"/>
  <c r="H60" i="9" s="1"/>
  <c r="C65" i="1"/>
  <c r="B66" i="1"/>
  <c r="U59" i="11" l="1"/>
  <c r="V58" i="11"/>
  <c r="K62" i="11"/>
  <c r="M61" i="11"/>
  <c r="N61" i="11" s="1"/>
  <c r="P57" i="11"/>
  <c r="Q57" i="11" s="1"/>
  <c r="O58" i="11"/>
  <c r="F61" i="11"/>
  <c r="I61" i="11" s="1"/>
  <c r="E62" i="11"/>
  <c r="Q60" i="9"/>
  <c r="S60" i="9"/>
  <c r="T60" i="9" s="1"/>
  <c r="E60" i="9"/>
  <c r="D61" i="9"/>
  <c r="H61" i="9" s="1"/>
  <c r="C66" i="1"/>
  <c r="B67" i="1"/>
  <c r="K63" i="11" l="1"/>
  <c r="M62" i="11"/>
  <c r="N62" i="11" s="1"/>
  <c r="U60" i="11"/>
  <c r="V59" i="11"/>
  <c r="P58" i="11"/>
  <c r="Q58" i="11" s="1"/>
  <c r="O59" i="11"/>
  <c r="F62" i="11"/>
  <c r="I62" i="11" s="1"/>
  <c r="E63" i="11"/>
  <c r="Q61" i="9"/>
  <c r="S61" i="9"/>
  <c r="T61" i="9" s="1"/>
  <c r="E61" i="9"/>
  <c r="D62" i="9"/>
  <c r="H62" i="9" s="1"/>
  <c r="C67" i="1"/>
  <c r="B68" i="1"/>
  <c r="U61" i="11" l="1"/>
  <c r="V60" i="11"/>
  <c r="K64" i="11"/>
  <c r="M63" i="11"/>
  <c r="N63" i="11" s="1"/>
  <c r="P59" i="11"/>
  <c r="Q59" i="11" s="1"/>
  <c r="O60" i="11"/>
  <c r="F63" i="11"/>
  <c r="I63" i="11" s="1"/>
  <c r="E64" i="11"/>
  <c r="Q62" i="9"/>
  <c r="S62" i="9"/>
  <c r="T62" i="9" s="1"/>
  <c r="E62" i="9"/>
  <c r="D63" i="9"/>
  <c r="H63" i="9" s="1"/>
  <c r="C68" i="1"/>
  <c r="B69" i="1"/>
  <c r="K65" i="11" l="1"/>
  <c r="M64" i="11"/>
  <c r="N64" i="11" s="1"/>
  <c r="U62" i="11"/>
  <c r="V61" i="11"/>
  <c r="P60" i="11"/>
  <c r="Q60" i="11" s="1"/>
  <c r="O61" i="11"/>
  <c r="F64" i="11"/>
  <c r="I64" i="11" s="1"/>
  <c r="E65" i="11"/>
  <c r="Q63" i="9"/>
  <c r="S63" i="9"/>
  <c r="T63" i="9" s="1"/>
  <c r="E63" i="9"/>
  <c r="D64" i="9"/>
  <c r="H64" i="9" s="1"/>
  <c r="C69" i="1"/>
  <c r="B70" i="1"/>
  <c r="U63" i="11" l="1"/>
  <c r="V62" i="11"/>
  <c r="K66" i="11"/>
  <c r="M65" i="11"/>
  <c r="N65" i="11" s="1"/>
  <c r="P61" i="11"/>
  <c r="Q61" i="11" s="1"/>
  <c r="O62" i="11"/>
  <c r="F65" i="11"/>
  <c r="I65" i="11" s="1"/>
  <c r="E66" i="11"/>
  <c r="Q64" i="9"/>
  <c r="S64" i="9"/>
  <c r="T64" i="9" s="1"/>
  <c r="E64" i="9"/>
  <c r="D65" i="9"/>
  <c r="H65" i="9" s="1"/>
  <c r="C70" i="1"/>
  <c r="B71" i="1"/>
  <c r="K67" i="11" l="1"/>
  <c r="M66" i="11"/>
  <c r="N66" i="11" s="1"/>
  <c r="U64" i="11"/>
  <c r="V63" i="11"/>
  <c r="P62" i="11"/>
  <c r="Q62" i="11" s="1"/>
  <c r="O63" i="11"/>
  <c r="F66" i="11"/>
  <c r="I66" i="11" s="1"/>
  <c r="E67" i="11"/>
  <c r="Q65" i="9"/>
  <c r="S65" i="9"/>
  <c r="T65" i="9" s="1"/>
  <c r="E65" i="9"/>
  <c r="D66" i="9"/>
  <c r="H66" i="9" s="1"/>
  <c r="C71" i="1"/>
  <c r="B72" i="1"/>
  <c r="U65" i="11" l="1"/>
  <c r="V64" i="11"/>
  <c r="K68" i="11"/>
  <c r="M67" i="11"/>
  <c r="N67" i="11" s="1"/>
  <c r="P63" i="11"/>
  <c r="Q63" i="11" s="1"/>
  <c r="O64" i="11"/>
  <c r="F67" i="11"/>
  <c r="I67" i="11" s="1"/>
  <c r="E68" i="11"/>
  <c r="Q66" i="9"/>
  <c r="S66" i="9"/>
  <c r="T66" i="9" s="1"/>
  <c r="E66" i="9"/>
  <c r="D67" i="9"/>
  <c r="H67" i="9" s="1"/>
  <c r="C72" i="1"/>
  <c r="B73" i="1"/>
  <c r="K69" i="11" l="1"/>
  <c r="M68" i="11"/>
  <c r="N68" i="11" s="1"/>
  <c r="U66" i="11"/>
  <c r="V65" i="11"/>
  <c r="P64" i="11"/>
  <c r="Q64" i="11" s="1"/>
  <c r="O65" i="11"/>
  <c r="F68" i="11"/>
  <c r="I68" i="11" s="1"/>
  <c r="E69" i="11"/>
  <c r="Q67" i="9"/>
  <c r="S67" i="9"/>
  <c r="T67" i="9" s="1"/>
  <c r="E67" i="9"/>
  <c r="D68" i="9"/>
  <c r="H68" i="9" s="1"/>
  <c r="C73" i="1"/>
  <c r="B74" i="1"/>
  <c r="U67" i="11" l="1"/>
  <c r="V66" i="11"/>
  <c r="K70" i="11"/>
  <c r="M69" i="11"/>
  <c r="N69" i="11" s="1"/>
  <c r="P65" i="11"/>
  <c r="Q65" i="11" s="1"/>
  <c r="O66" i="11"/>
  <c r="F69" i="11"/>
  <c r="I69" i="11" s="1"/>
  <c r="E70" i="11"/>
  <c r="Q68" i="9"/>
  <c r="S68" i="9"/>
  <c r="T68" i="9" s="1"/>
  <c r="E68" i="9"/>
  <c r="D69" i="9"/>
  <c r="H69" i="9" s="1"/>
  <c r="C74" i="1"/>
  <c r="B75" i="1"/>
  <c r="K71" i="11" l="1"/>
  <c r="M70" i="11"/>
  <c r="N70" i="11" s="1"/>
  <c r="U68" i="11"/>
  <c r="V67" i="11"/>
  <c r="P66" i="11"/>
  <c r="Q66" i="11" s="1"/>
  <c r="O67" i="11"/>
  <c r="F70" i="11"/>
  <c r="I70" i="11"/>
  <c r="E71" i="11"/>
  <c r="S69" i="9"/>
  <c r="T69" i="9" s="1"/>
  <c r="Q69" i="9"/>
  <c r="E69" i="9"/>
  <c r="D70" i="9"/>
  <c r="H70" i="9" s="1"/>
  <c r="C75" i="1"/>
  <c r="B76" i="1"/>
  <c r="U69" i="11" l="1"/>
  <c r="V68" i="11"/>
  <c r="K72" i="11"/>
  <c r="M71" i="11"/>
  <c r="N71" i="11" s="1"/>
  <c r="P67" i="11"/>
  <c r="Q67" i="11" s="1"/>
  <c r="O68" i="11"/>
  <c r="F71" i="11"/>
  <c r="I71" i="11"/>
  <c r="E72" i="11"/>
  <c r="Q70" i="9"/>
  <c r="S70" i="9"/>
  <c r="T70" i="9" s="1"/>
  <c r="E70" i="9"/>
  <c r="D71" i="9"/>
  <c r="H71" i="9" s="1"/>
  <c r="C76" i="1"/>
  <c r="B77" i="1"/>
  <c r="K73" i="11" l="1"/>
  <c r="M72" i="11"/>
  <c r="N72" i="11" s="1"/>
  <c r="U70" i="11"/>
  <c r="V69" i="11"/>
  <c r="P68" i="11"/>
  <c r="Q68" i="11" s="1"/>
  <c r="O69" i="11"/>
  <c r="F72" i="11"/>
  <c r="I72" i="11" s="1"/>
  <c r="E73" i="11"/>
  <c r="Q71" i="9"/>
  <c r="S71" i="9"/>
  <c r="T71" i="9" s="1"/>
  <c r="E71" i="9"/>
  <c r="D72" i="9"/>
  <c r="H72" i="9" s="1"/>
  <c r="C77" i="1"/>
  <c r="B78" i="1"/>
  <c r="U71" i="11" l="1"/>
  <c r="V70" i="11"/>
  <c r="K74" i="11"/>
  <c r="M73" i="11"/>
  <c r="N73" i="11" s="1"/>
  <c r="P69" i="11"/>
  <c r="Q69" i="11" s="1"/>
  <c r="O70" i="11"/>
  <c r="F73" i="11"/>
  <c r="I73" i="11" s="1"/>
  <c r="E74" i="11"/>
  <c r="Q72" i="9"/>
  <c r="S72" i="9"/>
  <c r="T72" i="9" s="1"/>
  <c r="E72" i="9"/>
  <c r="D73" i="9"/>
  <c r="H73" i="9" s="1"/>
  <c r="C78" i="1"/>
  <c r="B79" i="1"/>
  <c r="K75" i="11" l="1"/>
  <c r="M74" i="11"/>
  <c r="N74" i="11" s="1"/>
  <c r="U72" i="11"/>
  <c r="V71" i="11"/>
  <c r="P70" i="11"/>
  <c r="Q70" i="11" s="1"/>
  <c r="O71" i="11"/>
  <c r="F74" i="11"/>
  <c r="I74" i="11" s="1"/>
  <c r="E75" i="11"/>
  <c r="Q73" i="9"/>
  <c r="S73" i="9"/>
  <c r="T73" i="9" s="1"/>
  <c r="E73" i="9"/>
  <c r="D74" i="9"/>
  <c r="H74" i="9" s="1"/>
  <c r="C79" i="1"/>
  <c r="B80" i="1"/>
  <c r="U73" i="11" l="1"/>
  <c r="V72" i="11"/>
  <c r="K76" i="11"/>
  <c r="M75" i="11"/>
  <c r="N75" i="11" s="1"/>
  <c r="P71" i="11"/>
  <c r="Q71" i="11" s="1"/>
  <c r="O72" i="11"/>
  <c r="F75" i="11"/>
  <c r="I75" i="11"/>
  <c r="E76" i="11"/>
  <c r="Q74" i="9"/>
  <c r="S74" i="9"/>
  <c r="T74" i="9" s="1"/>
  <c r="E74" i="9"/>
  <c r="D75" i="9"/>
  <c r="H75" i="9" s="1"/>
  <c r="C80" i="1"/>
  <c r="B81" i="1"/>
  <c r="K77" i="11" l="1"/>
  <c r="M76" i="11"/>
  <c r="N76" i="11" s="1"/>
  <c r="U74" i="11"/>
  <c r="V73" i="11"/>
  <c r="P72" i="11"/>
  <c r="Q72" i="11" s="1"/>
  <c r="O73" i="11"/>
  <c r="F76" i="11"/>
  <c r="I76" i="11"/>
  <c r="E77" i="11"/>
  <c r="Q75" i="9"/>
  <c r="S75" i="9"/>
  <c r="T75" i="9" s="1"/>
  <c r="E75" i="9"/>
  <c r="D76" i="9"/>
  <c r="H76" i="9" s="1"/>
  <c r="C81" i="1"/>
  <c r="B82" i="1"/>
  <c r="U75" i="11" l="1"/>
  <c r="V74" i="11"/>
  <c r="K78" i="11"/>
  <c r="M77" i="11"/>
  <c r="N77" i="11" s="1"/>
  <c r="P73" i="11"/>
  <c r="Q73" i="11" s="1"/>
  <c r="O74" i="11"/>
  <c r="F77" i="11"/>
  <c r="I77" i="11"/>
  <c r="E78" i="11"/>
  <c r="Q76" i="9"/>
  <c r="S76" i="9"/>
  <c r="T76" i="9" s="1"/>
  <c r="E76" i="9"/>
  <c r="D77" i="9"/>
  <c r="H77" i="9" s="1"/>
  <c r="C82" i="1"/>
  <c r="B83" i="1"/>
  <c r="K79" i="11" l="1"/>
  <c r="M78" i="11"/>
  <c r="N78" i="11" s="1"/>
  <c r="U76" i="11"/>
  <c r="V75" i="11"/>
  <c r="P74" i="11"/>
  <c r="Q74" i="11" s="1"/>
  <c r="O75" i="11"/>
  <c r="F78" i="11"/>
  <c r="I78" i="11"/>
  <c r="E79" i="11"/>
  <c r="Q77" i="9"/>
  <c r="S77" i="9"/>
  <c r="T77" i="9" s="1"/>
  <c r="E77" i="9"/>
  <c r="D78" i="9"/>
  <c r="H78" i="9" s="1"/>
  <c r="C83" i="1"/>
  <c r="B84" i="1"/>
  <c r="U77" i="11" l="1"/>
  <c r="V76" i="11"/>
  <c r="K80" i="11"/>
  <c r="M79" i="11"/>
  <c r="N79" i="11" s="1"/>
  <c r="P75" i="11"/>
  <c r="Q75" i="11" s="1"/>
  <c r="O76" i="11"/>
  <c r="F79" i="11"/>
  <c r="I79" i="11" s="1"/>
  <c r="E80" i="11"/>
  <c r="S78" i="9"/>
  <c r="T78" i="9" s="1"/>
  <c r="Q78" i="9"/>
  <c r="E78" i="9"/>
  <c r="D79" i="9"/>
  <c r="H79" i="9" s="1"/>
  <c r="C84" i="1"/>
  <c r="B85" i="1"/>
  <c r="K81" i="11" l="1"/>
  <c r="M80" i="11"/>
  <c r="N80" i="11" s="1"/>
  <c r="U78" i="11"/>
  <c r="V77" i="11"/>
  <c r="P76" i="11"/>
  <c r="Q76" i="11" s="1"/>
  <c r="O77" i="11"/>
  <c r="F80" i="11"/>
  <c r="I80" i="11" s="1"/>
  <c r="E81" i="11"/>
  <c r="Q79" i="9"/>
  <c r="S79" i="9"/>
  <c r="T79" i="9" s="1"/>
  <c r="E79" i="9"/>
  <c r="D80" i="9"/>
  <c r="H80" i="9" s="1"/>
  <c r="C85" i="1"/>
  <c r="B86" i="1"/>
  <c r="U79" i="11" l="1"/>
  <c r="V78" i="11"/>
  <c r="K82" i="11"/>
  <c r="M81" i="11"/>
  <c r="N81" i="11" s="1"/>
  <c r="P77" i="11"/>
  <c r="Q77" i="11" s="1"/>
  <c r="O78" i="11"/>
  <c r="F81" i="11"/>
  <c r="I81" i="11" s="1"/>
  <c r="E82" i="11"/>
  <c r="Q80" i="9"/>
  <c r="S80" i="9"/>
  <c r="T80" i="9" s="1"/>
  <c r="E80" i="9"/>
  <c r="D81" i="9"/>
  <c r="H81" i="9" s="1"/>
  <c r="C86" i="1"/>
  <c r="B87" i="1"/>
  <c r="K83" i="11" l="1"/>
  <c r="M82" i="11"/>
  <c r="N82" i="11" s="1"/>
  <c r="U80" i="11"/>
  <c r="V79" i="11"/>
  <c r="P78" i="11"/>
  <c r="Q78" i="11" s="1"/>
  <c r="O79" i="11"/>
  <c r="F82" i="11"/>
  <c r="I82" i="11" s="1"/>
  <c r="E83" i="11"/>
  <c r="S81" i="9"/>
  <c r="T81" i="9" s="1"/>
  <c r="Q81" i="9"/>
  <c r="E81" i="9"/>
  <c r="D82" i="9"/>
  <c r="H82" i="9" s="1"/>
  <c r="C87" i="1"/>
  <c r="B88" i="1"/>
  <c r="U81" i="11" l="1"/>
  <c r="V80" i="11"/>
  <c r="K84" i="11"/>
  <c r="M83" i="11"/>
  <c r="N83" i="11" s="1"/>
  <c r="P79" i="11"/>
  <c r="Q79" i="11" s="1"/>
  <c r="O80" i="11"/>
  <c r="F83" i="11"/>
  <c r="I83" i="11" s="1"/>
  <c r="E84" i="11"/>
  <c r="Q82" i="9"/>
  <c r="S82" i="9"/>
  <c r="T82" i="9" s="1"/>
  <c r="E82" i="9"/>
  <c r="D83" i="9"/>
  <c r="H83" i="9" s="1"/>
  <c r="C88" i="1"/>
  <c r="B89" i="1"/>
  <c r="K85" i="11" l="1"/>
  <c r="M84" i="11"/>
  <c r="N84" i="11" s="1"/>
  <c r="U82" i="11"/>
  <c r="V81" i="11"/>
  <c r="P80" i="11"/>
  <c r="Q80" i="11" s="1"/>
  <c r="O81" i="11"/>
  <c r="F84" i="11"/>
  <c r="I84" i="11" s="1"/>
  <c r="E85" i="11"/>
  <c r="Q83" i="9"/>
  <c r="S83" i="9"/>
  <c r="T83" i="9" s="1"/>
  <c r="E83" i="9"/>
  <c r="D84" i="9"/>
  <c r="H84" i="9" s="1"/>
  <c r="C89" i="1"/>
  <c r="B90" i="1"/>
  <c r="U83" i="11" l="1"/>
  <c r="V82" i="11"/>
  <c r="K86" i="11"/>
  <c r="M85" i="11"/>
  <c r="N85" i="11" s="1"/>
  <c r="P81" i="11"/>
  <c r="Q81" i="11" s="1"/>
  <c r="O82" i="11"/>
  <c r="F85" i="11"/>
  <c r="I85" i="11" s="1"/>
  <c r="E86" i="11"/>
  <c r="Q84" i="9"/>
  <c r="S84" i="9"/>
  <c r="T84" i="9" s="1"/>
  <c r="E84" i="9"/>
  <c r="D85" i="9"/>
  <c r="H85" i="9" s="1"/>
  <c r="C90" i="1"/>
  <c r="B91" i="1"/>
  <c r="K87" i="11" l="1"/>
  <c r="M86" i="11"/>
  <c r="N86" i="11" s="1"/>
  <c r="U84" i="11"/>
  <c r="V83" i="11"/>
  <c r="P82" i="11"/>
  <c r="Q82" i="11" s="1"/>
  <c r="O83" i="11"/>
  <c r="F86" i="11"/>
  <c r="I86" i="11" s="1"/>
  <c r="E87" i="11"/>
  <c r="Q85" i="9"/>
  <c r="S85" i="9"/>
  <c r="T85" i="9" s="1"/>
  <c r="E85" i="9"/>
  <c r="D86" i="9"/>
  <c r="H86" i="9" s="1"/>
  <c r="C91" i="1"/>
  <c r="B92" i="1"/>
  <c r="U85" i="11" l="1"/>
  <c r="V84" i="11"/>
  <c r="K88" i="11"/>
  <c r="M87" i="11"/>
  <c r="N87" i="11" s="1"/>
  <c r="P83" i="11"/>
  <c r="Q83" i="11" s="1"/>
  <c r="O84" i="11"/>
  <c r="F87" i="11"/>
  <c r="I87" i="11" s="1"/>
  <c r="E88" i="11"/>
  <c r="Q86" i="9"/>
  <c r="S86" i="9"/>
  <c r="T86" i="9" s="1"/>
  <c r="E86" i="9"/>
  <c r="D87" i="9"/>
  <c r="H87" i="9" s="1"/>
  <c r="C92" i="1"/>
  <c r="B93" i="1"/>
  <c r="K89" i="11" l="1"/>
  <c r="M88" i="11"/>
  <c r="N88" i="11" s="1"/>
  <c r="U86" i="11"/>
  <c r="V85" i="11"/>
  <c r="P84" i="11"/>
  <c r="Q84" i="11" s="1"/>
  <c r="O85" i="11"/>
  <c r="F88" i="11"/>
  <c r="I88" i="11" s="1"/>
  <c r="E89" i="11"/>
  <c r="Q87" i="9"/>
  <c r="S87" i="9"/>
  <c r="T87" i="9" s="1"/>
  <c r="E87" i="9"/>
  <c r="D88" i="9"/>
  <c r="H88" i="9" s="1"/>
  <c r="C93" i="1"/>
  <c r="B94" i="1"/>
  <c r="U87" i="11" l="1"/>
  <c r="V86" i="11"/>
  <c r="K90" i="11"/>
  <c r="M89" i="11"/>
  <c r="N89" i="11" s="1"/>
  <c r="P85" i="11"/>
  <c r="Q85" i="11" s="1"/>
  <c r="O86" i="11"/>
  <c r="F89" i="11"/>
  <c r="I89" i="11" s="1"/>
  <c r="E90" i="11"/>
  <c r="Q88" i="9"/>
  <c r="S88" i="9"/>
  <c r="T88" i="9" s="1"/>
  <c r="E88" i="9"/>
  <c r="D89" i="9"/>
  <c r="H89" i="9" s="1"/>
  <c r="C94" i="1"/>
  <c r="B95" i="1"/>
  <c r="K91" i="11" l="1"/>
  <c r="M90" i="11"/>
  <c r="N90" i="11" s="1"/>
  <c r="U88" i="11"/>
  <c r="V87" i="11"/>
  <c r="P86" i="11"/>
  <c r="Q86" i="11" s="1"/>
  <c r="O87" i="11"/>
  <c r="F90" i="11"/>
  <c r="I90" i="11" s="1"/>
  <c r="E91" i="11"/>
  <c r="Q89" i="9"/>
  <c r="S89" i="9"/>
  <c r="T89" i="9" s="1"/>
  <c r="E89" i="9"/>
  <c r="D90" i="9"/>
  <c r="H90" i="9" s="1"/>
  <c r="C95" i="1"/>
  <c r="B96" i="1"/>
  <c r="U89" i="11" l="1"/>
  <c r="V88" i="11"/>
  <c r="K92" i="11"/>
  <c r="M91" i="11"/>
  <c r="N91" i="11" s="1"/>
  <c r="P87" i="11"/>
  <c r="Q87" i="11" s="1"/>
  <c r="O88" i="11"/>
  <c r="F91" i="11"/>
  <c r="I91" i="11" s="1"/>
  <c r="E92" i="11"/>
  <c r="Q90" i="9"/>
  <c r="S90" i="9"/>
  <c r="T90" i="9" s="1"/>
  <c r="E90" i="9"/>
  <c r="D91" i="9"/>
  <c r="H91" i="9" s="1"/>
  <c r="C96" i="1"/>
  <c r="B97" i="1"/>
  <c r="K93" i="11" l="1"/>
  <c r="M92" i="11"/>
  <c r="N92" i="11" s="1"/>
  <c r="U90" i="11"/>
  <c r="V89" i="11"/>
  <c r="P88" i="11"/>
  <c r="Q88" i="11" s="1"/>
  <c r="O89" i="11"/>
  <c r="F92" i="11"/>
  <c r="I92" i="11" s="1"/>
  <c r="E93" i="11"/>
  <c r="Q91" i="9"/>
  <c r="S91" i="9"/>
  <c r="T91" i="9" s="1"/>
  <c r="E91" i="9"/>
  <c r="D92" i="9"/>
  <c r="H92" i="9" s="1"/>
  <c r="C97" i="1"/>
  <c r="B98" i="1"/>
  <c r="U91" i="11" l="1"/>
  <c r="V90" i="11"/>
  <c r="K94" i="11"/>
  <c r="M94" i="11" s="1"/>
  <c r="N94" i="11" s="1"/>
  <c r="M93" i="11"/>
  <c r="N93" i="11" s="1"/>
  <c r="P89" i="11"/>
  <c r="Q89" i="11" s="1"/>
  <c r="O90" i="11"/>
  <c r="F93" i="11"/>
  <c r="I93" i="11" s="1"/>
  <c r="E94" i="11"/>
  <c r="Q92" i="9"/>
  <c r="S92" i="9"/>
  <c r="T92" i="9" s="1"/>
  <c r="E92" i="9"/>
  <c r="D93" i="9"/>
  <c r="H93" i="9" s="1"/>
  <c r="C98" i="1"/>
  <c r="B99" i="1"/>
  <c r="U92" i="11" l="1"/>
  <c r="V91" i="11"/>
  <c r="P90" i="11"/>
  <c r="Q90" i="11" s="1"/>
  <c r="O91" i="11"/>
  <c r="F94" i="11"/>
  <c r="I94" i="11" s="1"/>
  <c r="E95" i="11"/>
  <c r="Q93" i="9"/>
  <c r="S93" i="9"/>
  <c r="T93" i="9" s="1"/>
  <c r="E93" i="9"/>
  <c r="D94" i="9"/>
  <c r="H94" i="9" s="1"/>
  <c r="C99" i="1"/>
  <c r="B100" i="1"/>
  <c r="U93" i="11" l="1"/>
  <c r="V92" i="11"/>
  <c r="P91" i="11"/>
  <c r="Q91" i="11" s="1"/>
  <c r="O92" i="11"/>
  <c r="F95" i="11"/>
  <c r="E96" i="11"/>
  <c r="Q94" i="9"/>
  <c r="S94" i="9"/>
  <c r="T94" i="9" s="1"/>
  <c r="E94" i="9"/>
  <c r="D95" i="9"/>
  <c r="H95" i="9" s="1"/>
  <c r="C100" i="1"/>
  <c r="B101" i="1"/>
  <c r="U94" i="11" l="1"/>
  <c r="V94" i="11" s="1"/>
  <c r="V93" i="11"/>
  <c r="P92" i="11"/>
  <c r="Q92" i="11" s="1"/>
  <c r="O93" i="11"/>
  <c r="F96" i="11"/>
  <c r="E97" i="11"/>
  <c r="Q95" i="9"/>
  <c r="S95" i="9"/>
  <c r="T95" i="9" s="1"/>
  <c r="E95" i="9"/>
  <c r="D96" i="9"/>
  <c r="H96" i="9" s="1"/>
  <c r="C101" i="1"/>
  <c r="B102" i="1"/>
  <c r="P93" i="11" l="1"/>
  <c r="Q93" i="11" s="1"/>
  <c r="O94" i="11"/>
  <c r="P94" i="11" s="1"/>
  <c r="Q94" i="11" s="1"/>
  <c r="F97" i="11"/>
  <c r="E98" i="11"/>
  <c r="Q96" i="9"/>
  <c r="S96" i="9"/>
  <c r="T96" i="9" s="1"/>
  <c r="E96" i="9"/>
  <c r="D97" i="9"/>
  <c r="H97" i="9" s="1"/>
  <c r="C102" i="1"/>
  <c r="B103" i="1"/>
  <c r="F98" i="11" l="1"/>
  <c r="E99" i="11"/>
  <c r="S97" i="9"/>
  <c r="T97" i="9" s="1"/>
  <c r="Q97" i="9"/>
  <c r="E97" i="9"/>
  <c r="D98" i="9"/>
  <c r="H98" i="9" s="1"/>
  <c r="C103" i="1"/>
  <c r="B104" i="1"/>
  <c r="F99" i="11" l="1"/>
  <c r="E100" i="11"/>
  <c r="Q98" i="9"/>
  <c r="S98" i="9"/>
  <c r="T98" i="9" s="1"/>
  <c r="E98" i="9"/>
  <c r="D99" i="9"/>
  <c r="H99" i="9" s="1"/>
  <c r="C104" i="1"/>
  <c r="B105" i="1"/>
  <c r="F100" i="11" l="1"/>
  <c r="E101" i="11"/>
  <c r="Q99" i="9"/>
  <c r="S99" i="9"/>
  <c r="T99" i="9" s="1"/>
  <c r="E99" i="9"/>
  <c r="D100" i="9"/>
  <c r="H100" i="9" s="1"/>
  <c r="C105" i="1"/>
  <c r="B106" i="1"/>
  <c r="F101" i="11" l="1"/>
  <c r="E102" i="11"/>
  <c r="Q100" i="9"/>
  <c r="S100" i="9"/>
  <c r="T100" i="9" s="1"/>
  <c r="E100" i="9"/>
  <c r="D101" i="9"/>
  <c r="H101" i="9" s="1"/>
  <c r="C106" i="1"/>
  <c r="B107" i="1"/>
  <c r="F102" i="11" l="1"/>
  <c r="E103" i="11"/>
  <c r="Q101" i="9"/>
  <c r="S101" i="9"/>
  <c r="T101" i="9" s="1"/>
  <c r="E101" i="9"/>
  <c r="D102" i="9"/>
  <c r="H102" i="9" s="1"/>
  <c r="C107" i="1"/>
  <c r="B108" i="1"/>
  <c r="F103" i="11" l="1"/>
  <c r="E104" i="11"/>
  <c r="Q102" i="9"/>
  <c r="S102" i="9"/>
  <c r="T102" i="9" s="1"/>
  <c r="E102" i="9"/>
  <c r="D103" i="9"/>
  <c r="H103" i="9" s="1"/>
  <c r="C108" i="1"/>
  <c r="B109" i="1"/>
  <c r="F104" i="11" l="1"/>
  <c r="E105" i="11"/>
  <c r="Q103" i="9"/>
  <c r="S103" i="9"/>
  <c r="T103" i="9" s="1"/>
  <c r="E103" i="9"/>
  <c r="D104" i="9"/>
  <c r="H104" i="9" s="1"/>
  <c r="C109" i="1"/>
  <c r="B110" i="1"/>
  <c r="F105" i="11" l="1"/>
  <c r="E106" i="11"/>
  <c r="Q104" i="9"/>
  <c r="S104" i="9"/>
  <c r="T104" i="9" s="1"/>
  <c r="E104" i="9"/>
  <c r="D105" i="9"/>
  <c r="H105" i="9" s="1"/>
  <c r="C110" i="1"/>
  <c r="B111" i="1"/>
  <c r="F106" i="11" l="1"/>
  <c r="E107" i="11"/>
  <c r="Q105" i="9"/>
  <c r="S105" i="9"/>
  <c r="T105" i="9" s="1"/>
  <c r="E105" i="9"/>
  <c r="D106" i="9"/>
  <c r="H106" i="9" s="1"/>
  <c r="C111" i="1"/>
  <c r="B112" i="1"/>
  <c r="E108" i="11" l="1"/>
  <c r="F107" i="11"/>
  <c r="Q106" i="9"/>
  <c r="S106" i="9"/>
  <c r="T106" i="9" s="1"/>
  <c r="E106" i="9"/>
  <c r="D107" i="9"/>
  <c r="H107" i="9" s="1"/>
  <c r="C112" i="1"/>
  <c r="B113" i="1"/>
  <c r="F108" i="11" l="1"/>
  <c r="E109" i="11"/>
  <c r="Q107" i="9"/>
  <c r="S107" i="9"/>
  <c r="T107" i="9" s="1"/>
  <c r="E107" i="9"/>
  <c r="D108" i="9"/>
  <c r="H108" i="9" s="1"/>
  <c r="C113" i="1"/>
  <c r="B114" i="1"/>
  <c r="E110" i="11" l="1"/>
  <c r="F109" i="11"/>
  <c r="Q108" i="9"/>
  <c r="S108" i="9"/>
  <c r="T108" i="9" s="1"/>
  <c r="E108" i="9"/>
  <c r="D109" i="9"/>
  <c r="H109" i="9" s="1"/>
  <c r="C114" i="1"/>
  <c r="B115" i="1"/>
  <c r="F110" i="11" l="1"/>
  <c r="E111" i="11"/>
  <c r="Q109" i="9"/>
  <c r="S109" i="9"/>
  <c r="T109" i="9" s="1"/>
  <c r="E109" i="9"/>
  <c r="D110" i="9"/>
  <c r="H110" i="9" s="1"/>
  <c r="C115" i="1"/>
  <c r="B116" i="1"/>
  <c r="E112" i="11" l="1"/>
  <c r="F111" i="11"/>
  <c r="Q110" i="9"/>
  <c r="S110" i="9"/>
  <c r="T110" i="9" s="1"/>
  <c r="E110" i="9"/>
  <c r="D111" i="9"/>
  <c r="H111" i="9" s="1"/>
  <c r="C116" i="1"/>
  <c r="B117" i="1"/>
  <c r="F112" i="11" l="1"/>
  <c r="E113" i="11"/>
  <c r="Q111" i="9"/>
  <c r="S111" i="9"/>
  <c r="T111" i="9" s="1"/>
  <c r="E111" i="9"/>
  <c r="D112" i="9"/>
  <c r="H112" i="9" s="1"/>
  <c r="C117" i="1"/>
  <c r="B118" i="1"/>
  <c r="E114" i="11" l="1"/>
  <c r="F113" i="11"/>
  <c r="Q112" i="9"/>
  <c r="S112" i="9"/>
  <c r="T112" i="9" s="1"/>
  <c r="E112" i="9"/>
  <c r="D113" i="9"/>
  <c r="H113" i="9" s="1"/>
  <c r="C118" i="1"/>
  <c r="B119" i="1"/>
  <c r="F114" i="11" l="1"/>
  <c r="E115" i="11"/>
  <c r="Q113" i="9"/>
  <c r="S113" i="9"/>
  <c r="T113" i="9" s="1"/>
  <c r="E113" i="9"/>
  <c r="D114" i="9"/>
  <c r="H114" i="9" s="1"/>
  <c r="C119" i="1"/>
  <c r="B120" i="1"/>
  <c r="E116" i="11" l="1"/>
  <c r="F115" i="11"/>
  <c r="Q114" i="9"/>
  <c r="S114" i="9"/>
  <c r="T114" i="9" s="1"/>
  <c r="E114" i="9"/>
  <c r="D115" i="9"/>
  <c r="H115" i="9" s="1"/>
  <c r="C120" i="1"/>
  <c r="B121" i="1"/>
  <c r="F116" i="11" l="1"/>
  <c r="E117" i="11"/>
  <c r="Q115" i="9"/>
  <c r="S115" i="9"/>
  <c r="T115" i="9" s="1"/>
  <c r="E115" i="9"/>
  <c r="D116" i="9"/>
  <c r="H116" i="9" s="1"/>
  <c r="C121" i="1"/>
  <c r="B122" i="1"/>
  <c r="E118" i="11" l="1"/>
  <c r="F117" i="11"/>
  <c r="Q116" i="9"/>
  <c r="S116" i="9"/>
  <c r="T116" i="9" s="1"/>
  <c r="E116" i="9"/>
  <c r="D117" i="9"/>
  <c r="H117" i="9" s="1"/>
  <c r="C122" i="1"/>
  <c r="B123" i="1"/>
  <c r="F118" i="11" l="1"/>
  <c r="E119" i="11"/>
  <c r="Q117" i="9"/>
  <c r="S117" i="9"/>
  <c r="T117" i="9" s="1"/>
  <c r="E117" i="9"/>
  <c r="D118" i="9"/>
  <c r="H118" i="9" s="1"/>
  <c r="C123" i="1"/>
  <c r="B124" i="1"/>
  <c r="E120" i="11" l="1"/>
  <c r="F119" i="11"/>
  <c r="Q118" i="9"/>
  <c r="S118" i="9"/>
  <c r="T118" i="9" s="1"/>
  <c r="E118" i="9"/>
  <c r="D119" i="9"/>
  <c r="H119" i="9" s="1"/>
  <c r="C124" i="1"/>
  <c r="B125" i="1"/>
  <c r="F120" i="11" l="1"/>
  <c r="E121" i="11"/>
  <c r="Q119" i="9"/>
  <c r="S119" i="9"/>
  <c r="T119" i="9" s="1"/>
  <c r="E119" i="9"/>
  <c r="D120" i="9"/>
  <c r="H120" i="9" s="1"/>
  <c r="C125" i="1"/>
  <c r="B126" i="1"/>
  <c r="E122" i="11" l="1"/>
  <c r="F121" i="11"/>
  <c r="Q120" i="9"/>
  <c r="S120" i="9"/>
  <c r="T120" i="9" s="1"/>
  <c r="E120" i="9"/>
  <c r="D121" i="9"/>
  <c r="H121" i="9" s="1"/>
  <c r="C126" i="1"/>
  <c r="B127" i="1"/>
  <c r="F122" i="11" l="1"/>
  <c r="E123" i="11"/>
  <c r="Q121" i="9"/>
  <c r="S121" i="9"/>
  <c r="T121" i="9" s="1"/>
  <c r="E121" i="9"/>
  <c r="D122" i="9"/>
  <c r="H122" i="9" s="1"/>
  <c r="C127" i="1"/>
  <c r="B128" i="1"/>
  <c r="E124" i="11" l="1"/>
  <c r="F123" i="11"/>
  <c r="Q122" i="9"/>
  <c r="S122" i="9"/>
  <c r="T122" i="9" s="1"/>
  <c r="E122" i="9"/>
  <c r="D123" i="9"/>
  <c r="H123" i="9" s="1"/>
  <c r="C128" i="1"/>
  <c r="B129" i="1"/>
  <c r="F124" i="11" l="1"/>
  <c r="E125" i="11"/>
  <c r="Q123" i="9"/>
  <c r="S123" i="9"/>
  <c r="T123" i="9" s="1"/>
  <c r="E123" i="9"/>
  <c r="D124" i="9"/>
  <c r="H124" i="9" s="1"/>
  <c r="C129" i="1"/>
  <c r="B130" i="1"/>
  <c r="E126" i="11" l="1"/>
  <c r="F125" i="11"/>
  <c r="Q124" i="9"/>
  <c r="S124" i="9"/>
  <c r="T124" i="9" s="1"/>
  <c r="E124" i="9"/>
  <c r="D125" i="9"/>
  <c r="H125" i="9" s="1"/>
  <c r="C130" i="1"/>
  <c r="B131" i="1"/>
  <c r="F126" i="11" l="1"/>
  <c r="E127" i="11"/>
  <c r="S125" i="9"/>
  <c r="T125" i="9" s="1"/>
  <c r="Q125" i="9"/>
  <c r="E125" i="9"/>
  <c r="D126" i="9"/>
  <c r="H126" i="9" s="1"/>
  <c r="C131" i="1"/>
  <c r="B132" i="1"/>
  <c r="E128" i="11" l="1"/>
  <c r="F127" i="11"/>
  <c r="Q126" i="9"/>
  <c r="S126" i="9"/>
  <c r="T126" i="9" s="1"/>
  <c r="E126" i="9"/>
  <c r="D127" i="9"/>
  <c r="H127" i="9" s="1"/>
  <c r="C132" i="1"/>
  <c r="B133" i="1"/>
  <c r="F128" i="11" l="1"/>
  <c r="E129" i="11"/>
  <c r="Q127" i="9"/>
  <c r="S127" i="9"/>
  <c r="T127" i="9" s="1"/>
  <c r="E127" i="9"/>
  <c r="D128" i="9"/>
  <c r="H128" i="9" s="1"/>
  <c r="C133" i="1"/>
  <c r="B134" i="1"/>
  <c r="E130" i="11" l="1"/>
  <c r="F129" i="11"/>
  <c r="Q128" i="9"/>
  <c r="S128" i="9"/>
  <c r="T128" i="9" s="1"/>
  <c r="E128" i="9"/>
  <c r="D129" i="9"/>
  <c r="H129" i="9" s="1"/>
  <c r="C134" i="1"/>
  <c r="B135" i="1"/>
  <c r="F130" i="11" l="1"/>
  <c r="E131" i="11"/>
  <c r="Q129" i="9"/>
  <c r="S129" i="9"/>
  <c r="T129" i="9" s="1"/>
  <c r="E129" i="9"/>
  <c r="D130" i="9"/>
  <c r="H130" i="9" s="1"/>
  <c r="C135" i="1"/>
  <c r="B136" i="1"/>
  <c r="E132" i="11" l="1"/>
  <c r="F131" i="11"/>
  <c r="Q130" i="9"/>
  <c r="S130" i="9"/>
  <c r="T130" i="9" s="1"/>
  <c r="E130" i="9"/>
  <c r="D131" i="9"/>
  <c r="H131" i="9" s="1"/>
  <c r="C136" i="1"/>
  <c r="B137" i="1"/>
  <c r="F132" i="11" l="1"/>
  <c r="E133" i="11"/>
  <c r="Q131" i="9"/>
  <c r="S131" i="9"/>
  <c r="T131" i="9" s="1"/>
  <c r="E131" i="9"/>
  <c r="D132" i="9"/>
  <c r="H132" i="9" s="1"/>
  <c r="C137" i="1"/>
  <c r="B138" i="1"/>
  <c r="E134" i="11" l="1"/>
  <c r="F133" i="11"/>
  <c r="Q132" i="9"/>
  <c r="S132" i="9"/>
  <c r="T132" i="9" s="1"/>
  <c r="E132" i="9"/>
  <c r="D133" i="9"/>
  <c r="H133" i="9" s="1"/>
  <c r="C138" i="1"/>
  <c r="B139" i="1"/>
  <c r="F134" i="11" l="1"/>
  <c r="E135" i="11"/>
  <c r="Q133" i="9"/>
  <c r="S133" i="9"/>
  <c r="T133" i="9" s="1"/>
  <c r="E133" i="9"/>
  <c r="D134" i="9"/>
  <c r="H134" i="9" s="1"/>
  <c r="C139" i="1"/>
  <c r="B140" i="1"/>
  <c r="E136" i="11" l="1"/>
  <c r="F135" i="11"/>
  <c r="S134" i="9"/>
  <c r="T134" i="9" s="1"/>
  <c r="Q134" i="9"/>
  <c r="E134" i="9"/>
  <c r="D135" i="9"/>
  <c r="H135" i="9" s="1"/>
  <c r="C140" i="1"/>
  <c r="B141" i="1"/>
  <c r="F136" i="11" l="1"/>
  <c r="E137" i="11"/>
  <c r="Q135" i="9"/>
  <c r="S135" i="9"/>
  <c r="T135" i="9" s="1"/>
  <c r="E135" i="9"/>
  <c r="D136" i="9"/>
  <c r="H136" i="9" s="1"/>
  <c r="C141" i="1"/>
  <c r="B142" i="1"/>
  <c r="E138" i="11" l="1"/>
  <c r="F137" i="11"/>
  <c r="Q136" i="9"/>
  <c r="S136" i="9"/>
  <c r="T136" i="9" s="1"/>
  <c r="E136" i="9"/>
  <c r="D137" i="9"/>
  <c r="H137" i="9" s="1"/>
  <c r="C142" i="1"/>
  <c r="B143" i="1"/>
  <c r="F138" i="11" l="1"/>
  <c r="E139" i="11"/>
  <c r="Q137" i="9"/>
  <c r="S137" i="9"/>
  <c r="T137" i="9" s="1"/>
  <c r="E137" i="9"/>
  <c r="D138" i="9"/>
  <c r="H138" i="9" s="1"/>
  <c r="C143" i="1"/>
  <c r="B144" i="1"/>
  <c r="E140" i="11" l="1"/>
  <c r="F139" i="11"/>
  <c r="Q138" i="9"/>
  <c r="S138" i="9"/>
  <c r="T138" i="9" s="1"/>
  <c r="E138" i="9"/>
  <c r="D139" i="9"/>
  <c r="H139" i="9" s="1"/>
  <c r="C144" i="1"/>
  <c r="B145" i="1"/>
  <c r="F140" i="11" l="1"/>
  <c r="E141" i="11"/>
  <c r="Q139" i="9"/>
  <c r="S139" i="9"/>
  <c r="T139" i="9" s="1"/>
  <c r="E139" i="9"/>
  <c r="D140" i="9"/>
  <c r="H140" i="9" s="1"/>
  <c r="C145" i="1"/>
  <c r="B146" i="1"/>
  <c r="E142" i="11" l="1"/>
  <c r="F141" i="11"/>
  <c r="Q140" i="9"/>
  <c r="S140" i="9"/>
  <c r="T140" i="9" s="1"/>
  <c r="E140" i="9"/>
  <c r="D141" i="9"/>
  <c r="H141" i="9" s="1"/>
  <c r="C146" i="1"/>
  <c r="B147" i="1"/>
  <c r="F142" i="11" l="1"/>
  <c r="E143" i="11"/>
  <c r="Q141" i="9"/>
  <c r="S141" i="9"/>
  <c r="T141" i="9" s="1"/>
  <c r="E141" i="9"/>
  <c r="D142" i="9"/>
  <c r="H142" i="9" s="1"/>
  <c r="C147" i="1"/>
  <c r="B148" i="1"/>
  <c r="E144" i="11" l="1"/>
  <c r="F143" i="11"/>
  <c r="Q142" i="9"/>
  <c r="S142" i="9"/>
  <c r="T142" i="9" s="1"/>
  <c r="E142" i="9"/>
  <c r="D143" i="9"/>
  <c r="H143" i="9" s="1"/>
  <c r="C148" i="1"/>
  <c r="B149" i="1"/>
  <c r="F144" i="11" l="1"/>
  <c r="E145" i="11"/>
  <c r="Q143" i="9"/>
  <c r="S143" i="9"/>
  <c r="T143" i="9" s="1"/>
  <c r="E143" i="9"/>
  <c r="D144" i="9"/>
  <c r="H144" i="9" s="1"/>
  <c r="C149" i="1"/>
  <c r="B150" i="1"/>
  <c r="E146" i="11" l="1"/>
  <c r="F145" i="11"/>
  <c r="Q144" i="9"/>
  <c r="S144" i="9"/>
  <c r="T144" i="9" s="1"/>
  <c r="E144" i="9"/>
  <c r="D145" i="9"/>
  <c r="H145" i="9" s="1"/>
  <c r="C150" i="1"/>
  <c r="B151" i="1"/>
  <c r="F146" i="11" l="1"/>
  <c r="E147" i="11"/>
  <c r="Q145" i="9"/>
  <c r="S145" i="9"/>
  <c r="T145" i="9" s="1"/>
  <c r="E145" i="9"/>
  <c r="D146" i="9"/>
  <c r="H146" i="9" s="1"/>
  <c r="C151" i="1"/>
  <c r="B152" i="1"/>
  <c r="E148" i="11" l="1"/>
  <c r="F147" i="11"/>
  <c r="Q146" i="9"/>
  <c r="S146" i="9"/>
  <c r="T146" i="9" s="1"/>
  <c r="E146" i="9"/>
  <c r="D147" i="9"/>
  <c r="H147" i="9" s="1"/>
  <c r="C152" i="1"/>
  <c r="B153" i="1"/>
  <c r="F148" i="11" l="1"/>
  <c r="E149" i="11"/>
  <c r="Q147" i="9"/>
  <c r="S147" i="9"/>
  <c r="T147" i="9" s="1"/>
  <c r="E147" i="9"/>
  <c r="D148" i="9"/>
  <c r="H148" i="9" s="1"/>
  <c r="C153" i="1"/>
  <c r="B154" i="1"/>
  <c r="E150" i="11" l="1"/>
  <c r="F149" i="11"/>
  <c r="Q148" i="9"/>
  <c r="S148" i="9"/>
  <c r="T148" i="9" s="1"/>
  <c r="E148" i="9"/>
  <c r="D149" i="9"/>
  <c r="H149" i="9" s="1"/>
  <c r="C154" i="1"/>
  <c r="B155" i="1"/>
  <c r="F150" i="11" l="1"/>
  <c r="E151" i="11"/>
  <c r="Q149" i="9"/>
  <c r="S149" i="9"/>
  <c r="T149" i="9" s="1"/>
  <c r="E149" i="9"/>
  <c r="D150" i="9"/>
  <c r="H150" i="9" s="1"/>
  <c r="C155" i="1"/>
  <c r="B156" i="1"/>
  <c r="E152" i="11" l="1"/>
  <c r="F151" i="11"/>
  <c r="Q150" i="9"/>
  <c r="S150" i="9"/>
  <c r="T150" i="9" s="1"/>
  <c r="E150" i="9"/>
  <c r="D151" i="9"/>
  <c r="H151" i="9" s="1"/>
  <c r="C156" i="1"/>
  <c r="B157" i="1"/>
  <c r="F152" i="11" l="1"/>
  <c r="E153" i="11"/>
  <c r="Q151" i="9"/>
  <c r="S151" i="9"/>
  <c r="T151" i="9" s="1"/>
  <c r="E151" i="9"/>
  <c r="D152" i="9"/>
  <c r="H152" i="9" s="1"/>
  <c r="C157" i="1"/>
  <c r="B158" i="1"/>
  <c r="E154" i="11" l="1"/>
  <c r="F153" i="11"/>
  <c r="Q152" i="9"/>
  <c r="S152" i="9"/>
  <c r="T152" i="9" s="1"/>
  <c r="E152" i="9"/>
  <c r="D153" i="9"/>
  <c r="H153" i="9" s="1"/>
  <c r="C158" i="1"/>
  <c r="B159" i="1"/>
  <c r="F154" i="11" l="1"/>
  <c r="E155" i="11"/>
  <c r="S153" i="9"/>
  <c r="T153" i="9" s="1"/>
  <c r="Q153" i="9"/>
  <c r="E153" i="9"/>
  <c r="D154" i="9"/>
  <c r="H154" i="9" s="1"/>
  <c r="C159" i="1"/>
  <c r="B160" i="1"/>
  <c r="E156" i="11" l="1"/>
  <c r="F155" i="11"/>
  <c r="Q154" i="9"/>
  <c r="S154" i="9"/>
  <c r="T154" i="9" s="1"/>
  <c r="E154" i="9"/>
  <c r="D155" i="9"/>
  <c r="H155" i="9" s="1"/>
  <c r="C160" i="1"/>
  <c r="B161" i="1"/>
  <c r="F156" i="11" l="1"/>
  <c r="E157" i="11"/>
  <c r="Q155" i="9"/>
  <c r="S155" i="9"/>
  <c r="T155" i="9" s="1"/>
  <c r="E155" i="9"/>
  <c r="D156" i="9"/>
  <c r="H156" i="9" s="1"/>
  <c r="C161" i="1"/>
  <c r="B162" i="1"/>
  <c r="E158" i="11" l="1"/>
  <c r="F157" i="11"/>
  <c r="Q156" i="9"/>
  <c r="S156" i="9"/>
  <c r="T156" i="9" s="1"/>
  <c r="E156" i="9"/>
  <c r="D157" i="9"/>
  <c r="H157" i="9" s="1"/>
  <c r="C162" i="1"/>
  <c r="B163" i="1"/>
  <c r="F158" i="11" l="1"/>
  <c r="E159" i="11"/>
  <c r="S157" i="9"/>
  <c r="T157" i="9" s="1"/>
  <c r="Q157" i="9"/>
  <c r="E157" i="9"/>
  <c r="D158" i="9"/>
  <c r="H158" i="9" s="1"/>
  <c r="C163" i="1"/>
  <c r="B164" i="1"/>
  <c r="E160" i="11" l="1"/>
  <c r="F159" i="11"/>
  <c r="Q158" i="9"/>
  <c r="S158" i="9"/>
  <c r="T158" i="9" s="1"/>
  <c r="E158" i="9"/>
  <c r="D159" i="9"/>
  <c r="H159" i="9" s="1"/>
  <c r="C164" i="1"/>
  <c r="B165" i="1"/>
  <c r="F160" i="11" l="1"/>
  <c r="E161" i="11"/>
  <c r="Q159" i="9"/>
  <c r="S159" i="9"/>
  <c r="T159" i="9" s="1"/>
  <c r="E159" i="9"/>
  <c r="D160" i="9"/>
  <c r="H160" i="9" s="1"/>
  <c r="C165" i="1"/>
  <c r="B166" i="1"/>
  <c r="E162" i="11" l="1"/>
  <c r="F161" i="11"/>
  <c r="Q160" i="9"/>
  <c r="S160" i="9"/>
  <c r="T160" i="9" s="1"/>
  <c r="E160" i="9"/>
  <c r="D161" i="9"/>
  <c r="H161" i="9" s="1"/>
  <c r="C166" i="1"/>
  <c r="B167" i="1"/>
  <c r="F162" i="11" l="1"/>
  <c r="E163" i="11"/>
  <c r="Q161" i="9"/>
  <c r="S161" i="9"/>
  <c r="T161" i="9" s="1"/>
  <c r="E161" i="9"/>
  <c r="D162" i="9"/>
  <c r="H162" i="9" s="1"/>
  <c r="C167" i="1"/>
  <c r="B168" i="1"/>
  <c r="E164" i="11" l="1"/>
  <c r="F163" i="11"/>
  <c r="Q162" i="9"/>
  <c r="S162" i="9"/>
  <c r="T162" i="9" s="1"/>
  <c r="E162" i="9"/>
  <c r="D163" i="9"/>
  <c r="H163" i="9" s="1"/>
  <c r="C168" i="1"/>
  <c r="B169" i="1"/>
  <c r="F164" i="11" l="1"/>
  <c r="E165" i="11"/>
  <c r="Q163" i="9"/>
  <c r="S163" i="9"/>
  <c r="T163" i="9" s="1"/>
  <c r="E163" i="9"/>
  <c r="D164" i="9"/>
  <c r="H164" i="9" s="1"/>
  <c r="C169" i="1"/>
  <c r="B170" i="1"/>
  <c r="E166" i="11" l="1"/>
  <c r="F165" i="11"/>
  <c r="Q164" i="9"/>
  <c r="S164" i="9"/>
  <c r="T164" i="9" s="1"/>
  <c r="E164" i="9"/>
  <c r="D165" i="9"/>
  <c r="H165" i="9" s="1"/>
  <c r="C170" i="1"/>
  <c r="B171" i="1"/>
  <c r="F166" i="11" l="1"/>
  <c r="E167" i="11"/>
  <c r="Q165" i="9"/>
  <c r="S165" i="9"/>
  <c r="T165" i="9" s="1"/>
  <c r="E165" i="9"/>
  <c r="D166" i="9"/>
  <c r="H166" i="9" s="1"/>
  <c r="C171" i="1"/>
  <c r="B172" i="1"/>
  <c r="E168" i="11" l="1"/>
  <c r="F167" i="11"/>
  <c r="S166" i="9"/>
  <c r="T166" i="9" s="1"/>
  <c r="Q166" i="9"/>
  <c r="E166" i="9"/>
  <c r="D167" i="9"/>
  <c r="H167" i="9" s="1"/>
  <c r="B173" i="1"/>
  <c r="C172" i="1"/>
  <c r="F168" i="11" l="1"/>
  <c r="E169" i="11"/>
  <c r="Q167" i="9"/>
  <c r="S167" i="9"/>
  <c r="T167" i="9" s="1"/>
  <c r="E167" i="9"/>
  <c r="D168" i="9"/>
  <c r="H168" i="9" s="1"/>
  <c r="B174" i="1"/>
  <c r="C173" i="1"/>
  <c r="E170" i="11" l="1"/>
  <c r="F169" i="11"/>
  <c r="Q168" i="9"/>
  <c r="S168" i="9"/>
  <c r="T168" i="9" s="1"/>
  <c r="E168" i="9"/>
  <c r="D169" i="9"/>
  <c r="H169" i="9" s="1"/>
  <c r="B175" i="1"/>
  <c r="C174" i="1"/>
  <c r="F170" i="11" l="1"/>
  <c r="E171" i="11"/>
  <c r="Q169" i="9"/>
  <c r="S169" i="9"/>
  <c r="T169" i="9" s="1"/>
  <c r="E169" i="9"/>
  <c r="D170" i="9"/>
  <c r="H170" i="9" s="1"/>
  <c r="B176" i="1"/>
  <c r="C175" i="1"/>
  <c r="E172" i="11" l="1"/>
  <c r="F171" i="11"/>
  <c r="Q170" i="9"/>
  <c r="S170" i="9"/>
  <c r="T170" i="9" s="1"/>
  <c r="E170" i="9"/>
  <c r="D171" i="9"/>
  <c r="H171" i="9" s="1"/>
  <c r="B177" i="1"/>
  <c r="C176" i="1"/>
  <c r="F172" i="11" l="1"/>
  <c r="E173" i="11"/>
  <c r="Q171" i="9"/>
  <c r="S171" i="9"/>
  <c r="T171" i="9" s="1"/>
  <c r="E171" i="9"/>
  <c r="D172" i="9"/>
  <c r="H172" i="9" s="1"/>
  <c r="B178" i="1"/>
  <c r="C177" i="1"/>
  <c r="E174" i="11" l="1"/>
  <c r="F173" i="11"/>
  <c r="Q172" i="9"/>
  <c r="S172" i="9"/>
  <c r="T172" i="9" s="1"/>
  <c r="E172" i="9"/>
  <c r="D173" i="9"/>
  <c r="H173" i="9" s="1"/>
  <c r="B179" i="1"/>
  <c r="C178" i="1"/>
  <c r="F174" i="11" l="1"/>
  <c r="E175" i="11"/>
  <c r="S173" i="9"/>
  <c r="T173" i="9" s="1"/>
  <c r="Q173" i="9"/>
  <c r="E173" i="9"/>
  <c r="D174" i="9"/>
  <c r="H174" i="9" s="1"/>
  <c r="B180" i="1"/>
  <c r="C179" i="1"/>
  <c r="E176" i="11" l="1"/>
  <c r="F175" i="11"/>
  <c r="S174" i="9"/>
  <c r="T174" i="9" s="1"/>
  <c r="Q174" i="9"/>
  <c r="E174" i="9"/>
  <c r="D175" i="9"/>
  <c r="H175" i="9" s="1"/>
  <c r="B181" i="1"/>
  <c r="C180" i="1"/>
  <c r="F176" i="11" l="1"/>
  <c r="E177" i="11"/>
  <c r="Q175" i="9"/>
  <c r="S175" i="9"/>
  <c r="T175" i="9" s="1"/>
  <c r="E175" i="9"/>
  <c r="D176" i="9"/>
  <c r="H176" i="9" s="1"/>
  <c r="B182" i="1"/>
  <c r="C181" i="1"/>
  <c r="E178" i="11" l="1"/>
  <c r="F177" i="11"/>
  <c r="Q176" i="9"/>
  <c r="S176" i="9"/>
  <c r="T176" i="9" s="1"/>
  <c r="E176" i="9"/>
  <c r="D177" i="9"/>
  <c r="H177" i="9" s="1"/>
  <c r="B183" i="1"/>
  <c r="C182" i="1"/>
  <c r="F178" i="11" l="1"/>
  <c r="E179" i="11"/>
  <c r="S177" i="9"/>
  <c r="T177" i="9" s="1"/>
  <c r="Q177" i="9"/>
  <c r="E177" i="9"/>
  <c r="D178" i="9"/>
  <c r="H178" i="9" s="1"/>
  <c r="B184" i="1"/>
  <c r="C183" i="1"/>
  <c r="E180" i="11" l="1"/>
  <c r="F179" i="11"/>
  <c r="Q178" i="9"/>
  <c r="S178" i="9"/>
  <c r="T178" i="9" s="1"/>
  <c r="E178" i="9"/>
  <c r="D179" i="9"/>
  <c r="H179" i="9" s="1"/>
  <c r="B185" i="1"/>
  <c r="C184" i="1"/>
  <c r="F180" i="11" l="1"/>
  <c r="E181" i="11"/>
  <c r="Q179" i="9"/>
  <c r="S179" i="9"/>
  <c r="T179" i="9" s="1"/>
  <c r="E179" i="9"/>
  <c r="D180" i="9"/>
  <c r="H180" i="9" s="1"/>
  <c r="B186" i="1"/>
  <c r="C185" i="1"/>
  <c r="E182" i="11" l="1"/>
  <c r="F181" i="11"/>
  <c r="Q180" i="9"/>
  <c r="S180" i="9"/>
  <c r="T180" i="9" s="1"/>
  <c r="E180" i="9"/>
  <c r="D181" i="9"/>
  <c r="H181" i="9" s="1"/>
  <c r="B187" i="1"/>
  <c r="C186" i="1"/>
  <c r="F182" i="11" l="1"/>
  <c r="E183" i="11"/>
  <c r="Q181" i="9"/>
  <c r="S181" i="9"/>
  <c r="T181" i="9" s="1"/>
  <c r="E181" i="9"/>
  <c r="D182" i="9"/>
  <c r="H182" i="9" s="1"/>
  <c r="B188" i="1"/>
  <c r="C187" i="1"/>
  <c r="E184" i="11" l="1"/>
  <c r="F183" i="11"/>
  <c r="S182" i="9"/>
  <c r="T182" i="9" s="1"/>
  <c r="Q182" i="9"/>
  <c r="E182" i="9"/>
  <c r="D183" i="9"/>
  <c r="H183" i="9" s="1"/>
  <c r="B189" i="1"/>
  <c r="C188" i="1"/>
  <c r="F184" i="11" l="1"/>
  <c r="E185" i="11"/>
  <c r="Q183" i="9"/>
  <c r="S183" i="9"/>
  <c r="T183" i="9" s="1"/>
  <c r="E183" i="9"/>
  <c r="D184" i="9"/>
  <c r="H184" i="9" s="1"/>
  <c r="B190" i="1"/>
  <c r="C189" i="1"/>
  <c r="E186" i="11" l="1"/>
  <c r="F185" i="11"/>
  <c r="Q184" i="9"/>
  <c r="S184" i="9"/>
  <c r="T184" i="9" s="1"/>
  <c r="E184" i="9"/>
  <c r="D185" i="9"/>
  <c r="H185" i="9" s="1"/>
  <c r="B191" i="1"/>
  <c r="C190" i="1"/>
  <c r="F186" i="11" l="1"/>
  <c r="E187" i="11"/>
  <c r="Q185" i="9"/>
  <c r="S185" i="9"/>
  <c r="T185" i="9" s="1"/>
  <c r="E185" i="9"/>
  <c r="D186" i="9"/>
  <c r="H186" i="9" s="1"/>
  <c r="B192" i="1"/>
  <c r="C191" i="1"/>
  <c r="E188" i="11" l="1"/>
  <c r="F187" i="11"/>
  <c r="Q186" i="9"/>
  <c r="S186" i="9"/>
  <c r="T186" i="9" s="1"/>
  <c r="E186" i="9"/>
  <c r="D187" i="9"/>
  <c r="H187" i="9" s="1"/>
  <c r="B193" i="1"/>
  <c r="C192" i="1"/>
  <c r="F188" i="11" l="1"/>
  <c r="E189" i="11"/>
  <c r="Q187" i="9"/>
  <c r="S187" i="9"/>
  <c r="T187" i="9" s="1"/>
  <c r="E187" i="9"/>
  <c r="D188" i="9"/>
  <c r="H188" i="9" s="1"/>
  <c r="B194" i="1"/>
  <c r="C193" i="1"/>
  <c r="E190" i="11" l="1"/>
  <c r="F189" i="11"/>
  <c r="Q188" i="9"/>
  <c r="S188" i="9"/>
  <c r="T188" i="9" s="1"/>
  <c r="E188" i="9"/>
  <c r="D189" i="9"/>
  <c r="H189" i="9" s="1"/>
  <c r="B195" i="1"/>
  <c r="C194" i="1"/>
  <c r="F190" i="11" l="1"/>
  <c r="E191" i="11"/>
  <c r="Q189" i="9"/>
  <c r="S189" i="9"/>
  <c r="T189" i="9" s="1"/>
  <c r="E189" i="9"/>
  <c r="D190" i="9"/>
  <c r="H190" i="9" s="1"/>
  <c r="B196" i="1"/>
  <c r="C195" i="1"/>
  <c r="E192" i="11" l="1"/>
  <c r="F191" i="11"/>
  <c r="Q190" i="9"/>
  <c r="S190" i="9"/>
  <c r="T190" i="9" s="1"/>
  <c r="E190" i="9"/>
  <c r="D191" i="9"/>
  <c r="H191" i="9" s="1"/>
  <c r="B197" i="1"/>
  <c r="C196" i="1"/>
  <c r="F192" i="11" l="1"/>
  <c r="E193" i="11"/>
  <c r="Q191" i="9"/>
  <c r="S191" i="9"/>
  <c r="T191" i="9" s="1"/>
  <c r="E191" i="9"/>
  <c r="D192" i="9"/>
  <c r="H192" i="9" s="1"/>
  <c r="B198" i="1"/>
  <c r="C197" i="1"/>
  <c r="E194" i="11" l="1"/>
  <c r="F193" i="11"/>
  <c r="Q192" i="9"/>
  <c r="S192" i="9"/>
  <c r="T192" i="9" s="1"/>
  <c r="E192" i="9"/>
  <c r="D193" i="9"/>
  <c r="H193" i="9" s="1"/>
  <c r="B199" i="1"/>
  <c r="C198" i="1"/>
  <c r="F194" i="11" l="1"/>
  <c r="E195" i="11"/>
  <c r="S193" i="9"/>
  <c r="T193" i="9" s="1"/>
  <c r="Q193" i="9"/>
  <c r="E193" i="9"/>
  <c r="D194" i="9"/>
  <c r="H194" i="9" s="1"/>
  <c r="B200" i="1"/>
  <c r="C199" i="1"/>
  <c r="E196" i="11" l="1"/>
  <c r="F195" i="11"/>
  <c r="Q194" i="9"/>
  <c r="S194" i="9"/>
  <c r="T194" i="9" s="1"/>
  <c r="E194" i="9"/>
  <c r="D195" i="9"/>
  <c r="H195" i="9" s="1"/>
  <c r="B201" i="1"/>
  <c r="C200" i="1"/>
  <c r="F196" i="11" l="1"/>
  <c r="E197" i="11"/>
  <c r="Q195" i="9"/>
  <c r="S195" i="9"/>
  <c r="T195" i="9" s="1"/>
  <c r="E195" i="9"/>
  <c r="D196" i="9"/>
  <c r="H196" i="9" s="1"/>
  <c r="B202" i="1"/>
  <c r="C201" i="1"/>
  <c r="E198" i="11" l="1"/>
  <c r="F197" i="11"/>
  <c r="Q196" i="9"/>
  <c r="S196" i="9"/>
  <c r="T196" i="9" s="1"/>
  <c r="E196" i="9"/>
  <c r="D197" i="9"/>
  <c r="H197" i="9" s="1"/>
  <c r="B203" i="1"/>
  <c r="C202" i="1"/>
  <c r="F198" i="11" l="1"/>
  <c r="E199" i="11"/>
  <c r="Q197" i="9"/>
  <c r="S197" i="9"/>
  <c r="T197" i="9" s="1"/>
  <c r="E197" i="9"/>
  <c r="D198" i="9"/>
  <c r="H198" i="9" s="1"/>
  <c r="B204" i="1"/>
  <c r="C203" i="1"/>
  <c r="E200" i="11" l="1"/>
  <c r="F199" i="11"/>
  <c r="S198" i="9"/>
  <c r="T198" i="9" s="1"/>
  <c r="Q198" i="9"/>
  <c r="E198" i="9"/>
  <c r="D199" i="9"/>
  <c r="H199" i="9" s="1"/>
  <c r="B205" i="1"/>
  <c r="C204" i="1"/>
  <c r="F200" i="11" l="1"/>
  <c r="E201" i="11"/>
  <c r="Q199" i="9"/>
  <c r="S199" i="9"/>
  <c r="T199" i="9" s="1"/>
  <c r="E199" i="9"/>
  <c r="D200" i="9"/>
  <c r="H200" i="9" s="1"/>
  <c r="B206" i="1"/>
  <c r="C205" i="1"/>
  <c r="E202" i="11" l="1"/>
  <c r="F201" i="11"/>
  <c r="Q200" i="9"/>
  <c r="S200" i="9"/>
  <c r="T200" i="9" s="1"/>
  <c r="E200" i="9"/>
  <c r="D201" i="9"/>
  <c r="H201" i="9" s="1"/>
  <c r="B207" i="1"/>
  <c r="C206" i="1"/>
  <c r="F202" i="11" l="1"/>
  <c r="E203" i="11"/>
  <c r="Q201" i="9"/>
  <c r="S201" i="9"/>
  <c r="T201" i="9" s="1"/>
  <c r="E201" i="9"/>
  <c r="D202" i="9"/>
  <c r="H202" i="9" s="1"/>
  <c r="B208" i="1"/>
  <c r="C207" i="1"/>
  <c r="E204" i="11" l="1"/>
  <c r="F203" i="11"/>
  <c r="Q202" i="9"/>
  <c r="S202" i="9"/>
  <c r="T202" i="9" s="1"/>
  <c r="E202" i="9"/>
  <c r="D203" i="9"/>
  <c r="H203" i="9" s="1"/>
  <c r="B209" i="1"/>
  <c r="C208" i="1"/>
  <c r="F204" i="11" l="1"/>
  <c r="E205" i="11"/>
  <c r="Q203" i="9"/>
  <c r="S203" i="9"/>
  <c r="T203" i="9" s="1"/>
  <c r="E203" i="9"/>
  <c r="D204" i="9"/>
  <c r="H204" i="9" s="1"/>
  <c r="B210" i="1"/>
  <c r="C209" i="1"/>
  <c r="E206" i="11" l="1"/>
  <c r="F205" i="11"/>
  <c r="Q204" i="9"/>
  <c r="S204" i="9"/>
  <c r="T204" i="9" s="1"/>
  <c r="E204" i="9"/>
  <c r="D205" i="9"/>
  <c r="H205" i="9" s="1"/>
  <c r="B211" i="1"/>
  <c r="C210" i="1"/>
  <c r="F206" i="11" l="1"/>
  <c r="E207" i="11"/>
  <c r="Q205" i="9"/>
  <c r="S205" i="9"/>
  <c r="T205" i="9" s="1"/>
  <c r="E205" i="9"/>
  <c r="D206" i="9"/>
  <c r="H206" i="9" s="1"/>
  <c r="B212" i="1"/>
  <c r="C211" i="1"/>
  <c r="E208" i="11" l="1"/>
  <c r="F207" i="11"/>
  <c r="S206" i="9"/>
  <c r="T206" i="9" s="1"/>
  <c r="Q206" i="9"/>
  <c r="E206" i="9"/>
  <c r="D207" i="9"/>
  <c r="H207" i="9" s="1"/>
  <c r="B213" i="1"/>
  <c r="C212" i="1"/>
  <c r="F208" i="11" l="1"/>
  <c r="E209" i="11"/>
  <c r="Q207" i="9"/>
  <c r="S207" i="9"/>
  <c r="T207" i="9" s="1"/>
  <c r="E207" i="9"/>
  <c r="D208" i="9"/>
  <c r="H208" i="9" s="1"/>
  <c r="B214" i="1"/>
  <c r="C213" i="1"/>
  <c r="E210" i="11" l="1"/>
  <c r="F209" i="11"/>
  <c r="Q208" i="9"/>
  <c r="S208" i="9"/>
  <c r="T208" i="9" s="1"/>
  <c r="E208" i="9"/>
  <c r="D209" i="9"/>
  <c r="H209" i="9" s="1"/>
  <c r="B215" i="1"/>
  <c r="C214" i="1"/>
  <c r="F210" i="11" l="1"/>
  <c r="E211" i="11"/>
  <c r="S209" i="9"/>
  <c r="T209" i="9" s="1"/>
  <c r="Q209" i="9"/>
  <c r="E209" i="9"/>
  <c r="D210" i="9"/>
  <c r="H210" i="9" s="1"/>
  <c r="B216" i="1"/>
  <c r="C215" i="1"/>
  <c r="E212" i="11" l="1"/>
  <c r="F211" i="11"/>
  <c r="Q210" i="9"/>
  <c r="S210" i="9"/>
  <c r="T210" i="9" s="1"/>
  <c r="E210" i="9"/>
  <c r="D211" i="9"/>
  <c r="H211" i="9" s="1"/>
  <c r="B217" i="1"/>
  <c r="C216" i="1"/>
  <c r="F212" i="11" l="1"/>
  <c r="E213" i="11"/>
  <c r="Q211" i="9"/>
  <c r="S211" i="9"/>
  <c r="T211" i="9" s="1"/>
  <c r="E211" i="9"/>
  <c r="D212" i="9"/>
  <c r="H212" i="9" s="1"/>
  <c r="B218" i="1"/>
  <c r="C217" i="1"/>
  <c r="E214" i="11" l="1"/>
  <c r="F213" i="11"/>
  <c r="Q212" i="9"/>
  <c r="S212" i="9"/>
  <c r="T212" i="9" s="1"/>
  <c r="E212" i="9"/>
  <c r="D213" i="9"/>
  <c r="H213" i="9" s="1"/>
  <c r="B219" i="1"/>
  <c r="C218" i="1"/>
  <c r="F214" i="11" l="1"/>
  <c r="E215" i="11"/>
  <c r="Q213" i="9"/>
  <c r="S213" i="9"/>
  <c r="T213" i="9" s="1"/>
  <c r="E213" i="9"/>
  <c r="D214" i="9"/>
  <c r="H214" i="9" s="1"/>
  <c r="B220" i="1"/>
  <c r="C219" i="1"/>
  <c r="E216" i="11" l="1"/>
  <c r="F215" i="11"/>
  <c r="S214" i="9"/>
  <c r="T214" i="9" s="1"/>
  <c r="Q214" i="9"/>
  <c r="E214" i="9"/>
  <c r="D215" i="9"/>
  <c r="H215" i="9" s="1"/>
  <c r="C220" i="1"/>
  <c r="B221" i="1"/>
  <c r="F216" i="11" l="1"/>
  <c r="E217" i="11"/>
  <c r="Q215" i="9"/>
  <c r="S215" i="9"/>
  <c r="T215" i="9" s="1"/>
  <c r="E215" i="9"/>
  <c r="D216" i="9"/>
  <c r="H216" i="9" s="1"/>
  <c r="C221" i="1"/>
  <c r="B222" i="1"/>
  <c r="E218" i="11" l="1"/>
  <c r="F217" i="11"/>
  <c r="Q216" i="9"/>
  <c r="S216" i="9"/>
  <c r="T216" i="9" s="1"/>
  <c r="E216" i="9"/>
  <c r="D217" i="9"/>
  <c r="H217" i="9" s="1"/>
  <c r="C222" i="1"/>
  <c r="B223" i="1"/>
  <c r="F218" i="11" l="1"/>
  <c r="E219" i="11"/>
  <c r="Q217" i="9"/>
  <c r="S217" i="9"/>
  <c r="T217" i="9" s="1"/>
  <c r="E217" i="9"/>
  <c r="D218" i="9"/>
  <c r="H218" i="9" s="1"/>
  <c r="C223" i="1"/>
  <c r="B224" i="1"/>
  <c r="E220" i="11" l="1"/>
  <c r="F219" i="11"/>
  <c r="Q218" i="9"/>
  <c r="S218" i="9"/>
  <c r="T218" i="9" s="1"/>
  <c r="E218" i="9"/>
  <c r="D219" i="9"/>
  <c r="H219" i="9" s="1"/>
  <c r="C224" i="1"/>
  <c r="B225" i="1"/>
  <c r="F220" i="11" l="1"/>
  <c r="E221" i="11"/>
  <c r="Q219" i="9"/>
  <c r="S219" i="9"/>
  <c r="T219" i="9" s="1"/>
  <c r="E219" i="9"/>
  <c r="D220" i="9"/>
  <c r="H220" i="9" s="1"/>
  <c r="C225" i="1"/>
  <c r="B226" i="1"/>
  <c r="E222" i="11" l="1"/>
  <c r="F221" i="11"/>
  <c r="Q220" i="9"/>
  <c r="S220" i="9"/>
  <c r="T220" i="9" s="1"/>
  <c r="E220" i="9"/>
  <c r="D221" i="9"/>
  <c r="H221" i="9" s="1"/>
  <c r="C226" i="1"/>
  <c r="B227" i="1"/>
  <c r="F222" i="11" l="1"/>
  <c r="E223" i="11"/>
  <c r="S221" i="9"/>
  <c r="T221" i="9" s="1"/>
  <c r="Q221" i="9"/>
  <c r="E221" i="9"/>
  <c r="D222" i="9"/>
  <c r="H222" i="9" s="1"/>
  <c r="C227" i="1"/>
  <c r="B228" i="1"/>
  <c r="E224" i="11" l="1"/>
  <c r="F223" i="11"/>
  <c r="Q222" i="9"/>
  <c r="S222" i="9"/>
  <c r="T222" i="9" s="1"/>
  <c r="E222" i="9"/>
  <c r="D223" i="9"/>
  <c r="H223" i="9" s="1"/>
  <c r="C228" i="1"/>
  <c r="B229" i="1"/>
  <c r="F224" i="11" l="1"/>
  <c r="E225" i="11"/>
  <c r="Q223" i="9"/>
  <c r="S223" i="9"/>
  <c r="T223" i="9" s="1"/>
  <c r="E223" i="9"/>
  <c r="D224" i="9"/>
  <c r="H224" i="9" s="1"/>
  <c r="C229" i="1"/>
  <c r="B230" i="1"/>
  <c r="E226" i="11" l="1"/>
  <c r="F225" i="11"/>
  <c r="Q224" i="9"/>
  <c r="S224" i="9"/>
  <c r="T224" i="9" s="1"/>
  <c r="E224" i="9"/>
  <c r="D225" i="9"/>
  <c r="H225" i="9" s="1"/>
  <c r="C230" i="1"/>
  <c r="B231" i="1"/>
  <c r="F226" i="11" l="1"/>
  <c r="E227" i="11"/>
  <c r="S225" i="9"/>
  <c r="T225" i="9" s="1"/>
  <c r="Q225" i="9"/>
  <c r="E225" i="9"/>
  <c r="D226" i="9"/>
  <c r="H226" i="9" s="1"/>
  <c r="C231" i="1"/>
  <c r="B232" i="1"/>
  <c r="E228" i="11" l="1"/>
  <c r="F227" i="11"/>
  <c r="Q226" i="9"/>
  <c r="S226" i="9"/>
  <c r="T226" i="9" s="1"/>
  <c r="E226" i="9"/>
  <c r="D227" i="9"/>
  <c r="H227" i="9" s="1"/>
  <c r="C232" i="1"/>
  <c r="B233" i="1"/>
  <c r="F228" i="11" l="1"/>
  <c r="E229" i="11"/>
  <c r="Q227" i="9"/>
  <c r="S227" i="9"/>
  <c r="T227" i="9" s="1"/>
  <c r="E227" i="9"/>
  <c r="D228" i="9"/>
  <c r="H228" i="9" s="1"/>
  <c r="C233" i="1"/>
  <c r="B234" i="1"/>
  <c r="E230" i="11" l="1"/>
  <c r="F229" i="11"/>
  <c r="Q228" i="9"/>
  <c r="S228" i="9"/>
  <c r="T228" i="9" s="1"/>
  <c r="E228" i="9"/>
  <c r="D229" i="9"/>
  <c r="H229" i="9" s="1"/>
  <c r="C234" i="1"/>
  <c r="B235" i="1"/>
  <c r="F230" i="11" l="1"/>
  <c r="E231" i="11"/>
  <c r="Q229" i="9"/>
  <c r="S229" i="9"/>
  <c r="T229" i="9" s="1"/>
  <c r="E229" i="9"/>
  <c r="D230" i="9"/>
  <c r="H230" i="9" s="1"/>
  <c r="C235" i="1"/>
  <c r="B236" i="1"/>
  <c r="E232" i="11" l="1"/>
  <c r="F231" i="11"/>
  <c r="S230" i="9"/>
  <c r="T230" i="9" s="1"/>
  <c r="Q230" i="9"/>
  <c r="E230" i="9"/>
  <c r="D231" i="9"/>
  <c r="H231" i="9" s="1"/>
  <c r="C236" i="1"/>
  <c r="B237" i="1"/>
  <c r="F232" i="11" l="1"/>
  <c r="E233" i="11"/>
  <c r="Q231" i="9"/>
  <c r="S231" i="9"/>
  <c r="T231" i="9" s="1"/>
  <c r="E231" i="9"/>
  <c r="D232" i="9"/>
  <c r="H232" i="9" s="1"/>
  <c r="C237" i="1"/>
  <c r="B238" i="1"/>
  <c r="E234" i="11" l="1"/>
  <c r="F233" i="11"/>
  <c r="Q232" i="9"/>
  <c r="S232" i="9"/>
  <c r="T232" i="9" s="1"/>
  <c r="E232" i="9"/>
  <c r="D233" i="9"/>
  <c r="H233" i="9" s="1"/>
  <c r="C238" i="1"/>
  <c r="B239" i="1"/>
  <c r="F234" i="11" l="1"/>
  <c r="E235" i="11"/>
  <c r="Q233" i="9"/>
  <c r="S233" i="9"/>
  <c r="T233" i="9" s="1"/>
  <c r="E233" i="9"/>
  <c r="D234" i="9"/>
  <c r="H234" i="9" s="1"/>
  <c r="C239" i="1"/>
  <c r="B240" i="1"/>
  <c r="E236" i="11" l="1"/>
  <c r="F235" i="11"/>
  <c r="Q234" i="9"/>
  <c r="S234" i="9"/>
  <c r="T234" i="9" s="1"/>
  <c r="E234" i="9"/>
  <c r="D235" i="9"/>
  <c r="H235" i="9" s="1"/>
  <c r="C240" i="1"/>
  <c r="B241" i="1"/>
  <c r="F236" i="11" l="1"/>
  <c r="E237" i="11"/>
  <c r="Q235" i="9"/>
  <c r="S235" i="9"/>
  <c r="T235" i="9" s="1"/>
  <c r="E235" i="9"/>
  <c r="D236" i="9"/>
  <c r="H236" i="9" s="1"/>
  <c r="C241" i="1"/>
  <c r="B242" i="1"/>
  <c r="E238" i="11" l="1"/>
  <c r="F237" i="11"/>
  <c r="Q236" i="9"/>
  <c r="S236" i="9"/>
  <c r="T236" i="9" s="1"/>
  <c r="E236" i="9"/>
  <c r="D237" i="9"/>
  <c r="H237" i="9" s="1"/>
  <c r="C242" i="1"/>
  <c r="B243" i="1"/>
  <c r="F238" i="11" l="1"/>
  <c r="E239" i="11"/>
  <c r="S237" i="9"/>
  <c r="T237" i="9" s="1"/>
  <c r="Q237" i="9"/>
  <c r="E237" i="9"/>
  <c r="D238" i="9"/>
  <c r="H238" i="9" s="1"/>
  <c r="C243" i="1"/>
  <c r="B244" i="1"/>
  <c r="E240" i="11" l="1"/>
  <c r="F239" i="11"/>
  <c r="S238" i="9"/>
  <c r="T238" i="9" s="1"/>
  <c r="Q238" i="9"/>
  <c r="E238" i="9"/>
  <c r="D239" i="9"/>
  <c r="H239" i="9" s="1"/>
  <c r="C244" i="1"/>
  <c r="B245" i="1"/>
  <c r="F240" i="11" l="1"/>
  <c r="E241" i="11"/>
  <c r="Q239" i="9"/>
  <c r="S239" i="9"/>
  <c r="T239" i="9" s="1"/>
  <c r="E239" i="9"/>
  <c r="D240" i="9"/>
  <c r="H240" i="9" s="1"/>
  <c r="C245" i="1"/>
  <c r="B246" i="1"/>
  <c r="E242" i="11" l="1"/>
  <c r="F241" i="11"/>
  <c r="Q240" i="9"/>
  <c r="S240" i="9"/>
  <c r="T240" i="9" s="1"/>
  <c r="E240" i="9"/>
  <c r="D241" i="9"/>
  <c r="H241" i="9" s="1"/>
  <c r="C246" i="1"/>
  <c r="B247" i="1"/>
  <c r="F242" i="11" l="1"/>
  <c r="E243" i="11"/>
  <c r="Q241" i="9"/>
  <c r="S241" i="9"/>
  <c r="T241" i="9" s="1"/>
  <c r="E241" i="9"/>
  <c r="D242" i="9"/>
  <c r="H242" i="9" s="1"/>
  <c r="C247" i="1"/>
  <c r="B248" i="1"/>
  <c r="E244" i="11" l="1"/>
  <c r="F243" i="11"/>
  <c r="Q242" i="9"/>
  <c r="S242" i="9"/>
  <c r="T242" i="9" s="1"/>
  <c r="E242" i="9"/>
  <c r="D243" i="9"/>
  <c r="H243" i="9" s="1"/>
  <c r="C248" i="1"/>
  <c r="B249" i="1"/>
  <c r="F244" i="11" l="1"/>
  <c r="E245" i="11"/>
  <c r="Q243" i="9"/>
  <c r="S243" i="9"/>
  <c r="T243" i="9" s="1"/>
  <c r="E243" i="9"/>
  <c r="D244" i="9"/>
  <c r="H244" i="9" s="1"/>
  <c r="C249" i="1"/>
  <c r="B250" i="1"/>
  <c r="E246" i="11" l="1"/>
  <c r="F245" i="11"/>
  <c r="Q244" i="9"/>
  <c r="S244" i="9"/>
  <c r="T244" i="9" s="1"/>
  <c r="E244" i="9"/>
  <c r="D245" i="9"/>
  <c r="H245" i="9" s="1"/>
  <c r="C250" i="1"/>
  <c r="B251" i="1"/>
  <c r="F246" i="11" l="1"/>
  <c r="E247" i="11"/>
  <c r="Q245" i="9"/>
  <c r="S245" i="9"/>
  <c r="T245" i="9" s="1"/>
  <c r="E245" i="9"/>
  <c r="D246" i="9"/>
  <c r="H246" i="9" s="1"/>
  <c r="C251" i="1"/>
  <c r="B252" i="1"/>
  <c r="E248" i="11" l="1"/>
  <c r="F247" i="11"/>
  <c r="S246" i="9"/>
  <c r="T246" i="9" s="1"/>
  <c r="Q246" i="9"/>
  <c r="E246" i="9"/>
  <c r="D247" i="9"/>
  <c r="H247" i="9" s="1"/>
  <c r="C252" i="1"/>
  <c r="B253" i="1"/>
  <c r="F248" i="11" l="1"/>
  <c r="E249" i="11"/>
  <c r="Q247" i="9"/>
  <c r="S247" i="9"/>
  <c r="T247" i="9" s="1"/>
  <c r="E247" i="9"/>
  <c r="D248" i="9"/>
  <c r="H248" i="9" s="1"/>
  <c r="C253" i="1"/>
  <c r="B254" i="1"/>
  <c r="E250" i="11" l="1"/>
  <c r="F249" i="11"/>
  <c r="Q248" i="9"/>
  <c r="S248" i="9"/>
  <c r="T248" i="9" s="1"/>
  <c r="E248" i="9"/>
  <c r="D249" i="9"/>
  <c r="H249" i="9" s="1"/>
  <c r="C254" i="1"/>
  <c r="B255" i="1"/>
  <c r="F250" i="11" l="1"/>
  <c r="E251" i="11"/>
  <c r="S249" i="9"/>
  <c r="T249" i="9" s="1"/>
  <c r="Q249" i="9"/>
  <c r="E249" i="9"/>
  <c r="D250" i="9"/>
  <c r="H250" i="9" s="1"/>
  <c r="C255" i="1"/>
  <c r="B256" i="1"/>
  <c r="E252" i="11" l="1"/>
  <c r="F251" i="11"/>
  <c r="Q250" i="9"/>
  <c r="S250" i="9"/>
  <c r="T250" i="9" s="1"/>
  <c r="E250" i="9"/>
  <c r="D251" i="9"/>
  <c r="H251" i="9" s="1"/>
  <c r="C256" i="1"/>
  <c r="B257" i="1"/>
  <c r="F252" i="11" l="1"/>
  <c r="E253" i="11"/>
  <c r="Q251" i="9"/>
  <c r="S251" i="9"/>
  <c r="T251" i="9" s="1"/>
  <c r="E251" i="9"/>
  <c r="D252" i="9"/>
  <c r="H252" i="9" s="1"/>
  <c r="C257" i="1"/>
  <c r="B258" i="1"/>
  <c r="E254" i="11" l="1"/>
  <c r="F253" i="11"/>
  <c r="Q252" i="9"/>
  <c r="S252" i="9"/>
  <c r="T252" i="9" s="1"/>
  <c r="E252" i="9"/>
  <c r="D253" i="9"/>
  <c r="H253" i="9" s="1"/>
  <c r="C258" i="1"/>
  <c r="B259" i="1"/>
  <c r="F254" i="11" l="1"/>
  <c r="E255" i="11"/>
  <c r="S253" i="9"/>
  <c r="T253" i="9" s="1"/>
  <c r="Q253" i="9"/>
  <c r="E253" i="9"/>
  <c r="D254" i="9"/>
  <c r="H254" i="9" s="1"/>
  <c r="C259" i="1"/>
  <c r="B260" i="1"/>
  <c r="E256" i="11" l="1"/>
  <c r="F255" i="11"/>
  <c r="Q254" i="9"/>
  <c r="S254" i="9"/>
  <c r="T254" i="9" s="1"/>
  <c r="E254" i="9"/>
  <c r="D255" i="9"/>
  <c r="H255" i="9" s="1"/>
  <c r="C260" i="1"/>
  <c r="B261" i="1"/>
  <c r="F256" i="11" l="1"/>
  <c r="E257" i="11"/>
  <c r="Q255" i="9"/>
  <c r="S255" i="9"/>
  <c r="T255" i="9" s="1"/>
  <c r="E255" i="9"/>
  <c r="D256" i="9"/>
  <c r="H256" i="9" s="1"/>
  <c r="C261" i="1"/>
  <c r="B262" i="1"/>
  <c r="E258" i="11" l="1"/>
  <c r="F257" i="11"/>
  <c r="Q256" i="9"/>
  <c r="S256" i="9"/>
  <c r="T256" i="9" s="1"/>
  <c r="E256" i="9"/>
  <c r="D257" i="9"/>
  <c r="H257" i="9" s="1"/>
  <c r="C262" i="1"/>
  <c r="B263" i="1"/>
  <c r="F258" i="11" l="1"/>
  <c r="E259" i="11"/>
  <c r="Q257" i="9"/>
  <c r="S257" i="9"/>
  <c r="T257" i="9" s="1"/>
  <c r="E257" i="9"/>
  <c r="D258" i="9"/>
  <c r="H258" i="9" s="1"/>
  <c r="C263" i="1"/>
  <c r="B264" i="1"/>
  <c r="E260" i="11" l="1"/>
  <c r="F259" i="11"/>
  <c r="Q258" i="9"/>
  <c r="S258" i="9"/>
  <c r="T258" i="9" s="1"/>
  <c r="E258" i="9"/>
  <c r="D259" i="9"/>
  <c r="H259" i="9" s="1"/>
  <c r="C264" i="1"/>
  <c r="B265" i="1"/>
  <c r="F260" i="11" l="1"/>
  <c r="E261" i="11"/>
  <c r="Q259" i="9"/>
  <c r="S259" i="9"/>
  <c r="T259" i="9" s="1"/>
  <c r="E259" i="9"/>
  <c r="D260" i="9"/>
  <c r="H260" i="9" s="1"/>
  <c r="C265" i="1"/>
  <c r="B266" i="1"/>
  <c r="E262" i="11" l="1"/>
  <c r="F261" i="11"/>
  <c r="Q260" i="9"/>
  <c r="S260" i="9"/>
  <c r="T260" i="9" s="1"/>
  <c r="E260" i="9"/>
  <c r="D261" i="9"/>
  <c r="H261" i="9" s="1"/>
  <c r="C266" i="1"/>
  <c r="B267" i="1"/>
  <c r="F262" i="11" l="1"/>
  <c r="E263" i="11"/>
  <c r="Q261" i="9"/>
  <c r="S261" i="9"/>
  <c r="T261" i="9" s="1"/>
  <c r="E261" i="9"/>
  <c r="D262" i="9"/>
  <c r="H262" i="9" s="1"/>
  <c r="C267" i="1"/>
  <c r="B268" i="1"/>
  <c r="E264" i="11" l="1"/>
  <c r="F263" i="11"/>
  <c r="S262" i="9"/>
  <c r="T262" i="9" s="1"/>
  <c r="Q262" i="9"/>
  <c r="E262" i="9"/>
  <c r="D263" i="9"/>
  <c r="H263" i="9" s="1"/>
  <c r="C268" i="1"/>
  <c r="B269" i="1"/>
  <c r="F264" i="11" l="1"/>
  <c r="E265" i="11"/>
  <c r="Q263" i="9"/>
  <c r="S263" i="9"/>
  <c r="T263" i="9" s="1"/>
  <c r="E263" i="9"/>
  <c r="D264" i="9"/>
  <c r="H264" i="9" s="1"/>
  <c r="C269" i="1"/>
  <c r="B270" i="1"/>
  <c r="E266" i="11" l="1"/>
  <c r="F265" i="11"/>
  <c r="Q264" i="9"/>
  <c r="S264" i="9"/>
  <c r="T264" i="9" s="1"/>
  <c r="E264" i="9"/>
  <c r="D265" i="9"/>
  <c r="H265" i="9" s="1"/>
  <c r="C270" i="1"/>
  <c r="B271" i="1"/>
  <c r="F266" i="11" l="1"/>
  <c r="E267" i="11"/>
  <c r="Q265" i="9"/>
  <c r="S265" i="9"/>
  <c r="T265" i="9" s="1"/>
  <c r="E265" i="9"/>
  <c r="D266" i="9"/>
  <c r="H266" i="9" s="1"/>
  <c r="C271" i="1"/>
  <c r="B272" i="1"/>
  <c r="E268" i="11" l="1"/>
  <c r="F267" i="11"/>
  <c r="Q266" i="9"/>
  <c r="S266" i="9"/>
  <c r="T266" i="9" s="1"/>
  <c r="E266" i="9"/>
  <c r="D267" i="9"/>
  <c r="H267" i="9" s="1"/>
  <c r="C272" i="1"/>
  <c r="B273" i="1"/>
  <c r="F268" i="11" l="1"/>
  <c r="E269" i="11"/>
  <c r="Q267" i="9"/>
  <c r="S267" i="9"/>
  <c r="T267" i="9" s="1"/>
  <c r="E267" i="9"/>
  <c r="D268" i="9"/>
  <c r="H268" i="9" s="1"/>
  <c r="C273" i="1"/>
  <c r="B274" i="1"/>
  <c r="E270" i="11" l="1"/>
  <c r="F269" i="11"/>
  <c r="Q268" i="9"/>
  <c r="S268" i="9"/>
  <c r="T268" i="9" s="1"/>
  <c r="E268" i="9"/>
  <c r="D269" i="9"/>
  <c r="H269" i="9" s="1"/>
  <c r="C274" i="1"/>
  <c r="B275" i="1"/>
  <c r="F270" i="11" l="1"/>
  <c r="E271" i="11"/>
  <c r="S269" i="9"/>
  <c r="T269" i="9" s="1"/>
  <c r="Q269" i="9"/>
  <c r="E269" i="9"/>
  <c r="D270" i="9"/>
  <c r="H270" i="9" s="1"/>
  <c r="C275" i="1"/>
  <c r="B276" i="1"/>
  <c r="E272" i="11" l="1"/>
  <c r="F271" i="11"/>
  <c r="S270" i="9"/>
  <c r="T270" i="9" s="1"/>
  <c r="Q270" i="9"/>
  <c r="E270" i="9"/>
  <c r="D271" i="9"/>
  <c r="H271" i="9" s="1"/>
  <c r="C276" i="1"/>
  <c r="B277" i="1"/>
  <c r="F272" i="11" l="1"/>
  <c r="E273" i="11"/>
  <c r="Q271" i="9"/>
  <c r="S271" i="9"/>
  <c r="T271" i="9" s="1"/>
  <c r="E271" i="9"/>
  <c r="D272" i="9"/>
  <c r="H272" i="9" s="1"/>
  <c r="C277" i="1"/>
  <c r="B278" i="1"/>
  <c r="E274" i="11" l="1"/>
  <c r="F273" i="11"/>
  <c r="Q272" i="9"/>
  <c r="S272" i="9"/>
  <c r="T272" i="9" s="1"/>
  <c r="E272" i="9"/>
  <c r="D273" i="9"/>
  <c r="H273" i="9" s="1"/>
  <c r="C278" i="1"/>
  <c r="B279" i="1"/>
  <c r="F274" i="11" l="1"/>
  <c r="E275" i="11"/>
  <c r="Q273" i="9"/>
  <c r="S273" i="9"/>
  <c r="T273" i="9" s="1"/>
  <c r="E273" i="9"/>
  <c r="D274" i="9"/>
  <c r="H274" i="9" s="1"/>
  <c r="C279" i="1"/>
  <c r="B280" i="1"/>
  <c r="E276" i="11" l="1"/>
  <c r="F275" i="11"/>
  <c r="Q274" i="9"/>
  <c r="S274" i="9"/>
  <c r="T274" i="9" s="1"/>
  <c r="E274" i="9"/>
  <c r="D275" i="9"/>
  <c r="H275" i="9" s="1"/>
  <c r="C280" i="1"/>
  <c r="B281" i="1"/>
  <c r="F276" i="11" l="1"/>
  <c r="E277" i="11"/>
  <c r="Q275" i="9"/>
  <c r="S275" i="9"/>
  <c r="T275" i="9" s="1"/>
  <c r="E275" i="9"/>
  <c r="D276" i="9"/>
  <c r="H276" i="9" s="1"/>
  <c r="C281" i="1"/>
  <c r="B282" i="1"/>
  <c r="E278" i="11" l="1"/>
  <c r="F277" i="11"/>
  <c r="Q276" i="9"/>
  <c r="S276" i="9"/>
  <c r="T276" i="9" s="1"/>
  <c r="E276" i="9"/>
  <c r="D277" i="9"/>
  <c r="H277" i="9" s="1"/>
  <c r="C282" i="1"/>
  <c r="B283" i="1"/>
  <c r="F278" i="11" l="1"/>
  <c r="E279" i="11"/>
  <c r="Q277" i="9"/>
  <c r="S277" i="9"/>
  <c r="T277" i="9" s="1"/>
  <c r="E277" i="9"/>
  <c r="D278" i="9"/>
  <c r="H278" i="9" s="1"/>
  <c r="C283" i="1"/>
  <c r="B284" i="1"/>
  <c r="E280" i="11" l="1"/>
  <c r="F279" i="11"/>
  <c r="S278" i="9"/>
  <c r="T278" i="9" s="1"/>
  <c r="Q278" i="9"/>
  <c r="E278" i="9"/>
  <c r="D279" i="9"/>
  <c r="H279" i="9" s="1"/>
  <c r="C284" i="1"/>
  <c r="B285" i="1"/>
  <c r="F280" i="11" l="1"/>
  <c r="E281" i="11"/>
  <c r="Q279" i="9"/>
  <c r="S279" i="9"/>
  <c r="T279" i="9" s="1"/>
  <c r="E279" i="9"/>
  <c r="D280" i="9"/>
  <c r="H280" i="9" s="1"/>
  <c r="C285" i="1"/>
  <c r="B286" i="1"/>
  <c r="E282" i="11" l="1"/>
  <c r="F281" i="11"/>
  <c r="Q280" i="9"/>
  <c r="S280" i="9"/>
  <c r="T280" i="9" s="1"/>
  <c r="E280" i="9"/>
  <c r="D281" i="9"/>
  <c r="H281" i="9" s="1"/>
  <c r="C286" i="1"/>
  <c r="B287" i="1"/>
  <c r="F282" i="11" l="1"/>
  <c r="E283" i="11"/>
  <c r="Q281" i="9"/>
  <c r="S281" i="9"/>
  <c r="T281" i="9" s="1"/>
  <c r="E281" i="9"/>
  <c r="D282" i="9"/>
  <c r="H282" i="9" s="1"/>
  <c r="C287" i="1"/>
  <c r="B288" i="1"/>
  <c r="E284" i="11" l="1"/>
  <c r="F283" i="11"/>
  <c r="Q282" i="9"/>
  <c r="S282" i="9"/>
  <c r="T282" i="9" s="1"/>
  <c r="E282" i="9"/>
  <c r="D283" i="9"/>
  <c r="H283" i="9" s="1"/>
  <c r="C288" i="1"/>
  <c r="B289" i="1"/>
  <c r="F284" i="11" l="1"/>
  <c r="E285" i="11"/>
  <c r="Q283" i="9"/>
  <c r="S283" i="9"/>
  <c r="T283" i="9" s="1"/>
  <c r="E283" i="9"/>
  <c r="D284" i="9"/>
  <c r="H284" i="9" s="1"/>
  <c r="C289" i="1"/>
  <c r="B290" i="1"/>
  <c r="E286" i="11" l="1"/>
  <c r="F285" i="11"/>
  <c r="Q284" i="9"/>
  <c r="S284" i="9"/>
  <c r="T284" i="9" s="1"/>
  <c r="E284" i="9"/>
  <c r="D285" i="9"/>
  <c r="H285" i="9" s="1"/>
  <c r="C290" i="1"/>
  <c r="B291" i="1"/>
  <c r="F286" i="11" l="1"/>
  <c r="E287" i="11"/>
  <c r="S285" i="9"/>
  <c r="T285" i="9" s="1"/>
  <c r="Q285" i="9"/>
  <c r="E285" i="9"/>
  <c r="D286" i="9"/>
  <c r="H286" i="9" s="1"/>
  <c r="C291" i="1"/>
  <c r="B292" i="1"/>
  <c r="E288" i="11" l="1"/>
  <c r="F287" i="11"/>
  <c r="Q286" i="9"/>
  <c r="S286" i="9"/>
  <c r="T286" i="9" s="1"/>
  <c r="E286" i="9"/>
  <c r="D287" i="9"/>
  <c r="H287" i="9" s="1"/>
  <c r="C292" i="1"/>
  <c r="B293" i="1"/>
  <c r="F288" i="11" l="1"/>
  <c r="E289" i="11"/>
  <c r="Q287" i="9"/>
  <c r="S287" i="9"/>
  <c r="T287" i="9" s="1"/>
  <c r="E287" i="9"/>
  <c r="D288" i="9"/>
  <c r="H288" i="9" s="1"/>
  <c r="C293" i="1"/>
  <c r="B294" i="1"/>
  <c r="E290" i="11" l="1"/>
  <c r="F289" i="11"/>
  <c r="Q288" i="9"/>
  <c r="S288" i="9"/>
  <c r="T288" i="9" s="1"/>
  <c r="E288" i="9"/>
  <c r="D289" i="9"/>
  <c r="H289" i="9" s="1"/>
  <c r="C294" i="1"/>
  <c r="B295" i="1"/>
  <c r="F290" i="11" l="1"/>
  <c r="E291" i="11"/>
  <c r="Q289" i="9"/>
  <c r="S289" i="9"/>
  <c r="T289" i="9" s="1"/>
  <c r="E289" i="9"/>
  <c r="D290" i="9"/>
  <c r="H290" i="9" s="1"/>
  <c r="C295" i="1"/>
  <c r="B296" i="1"/>
  <c r="E292" i="11" l="1"/>
  <c r="F291" i="11"/>
  <c r="Q290" i="9"/>
  <c r="S290" i="9"/>
  <c r="T290" i="9" s="1"/>
  <c r="E290" i="9"/>
  <c r="D291" i="9"/>
  <c r="H291" i="9" s="1"/>
  <c r="C296" i="1"/>
  <c r="B297" i="1"/>
  <c r="F292" i="11" l="1"/>
  <c r="E293" i="11"/>
  <c r="Q291" i="9"/>
  <c r="S291" i="9"/>
  <c r="T291" i="9" s="1"/>
  <c r="E291" i="9"/>
  <c r="D292" i="9"/>
  <c r="H292" i="9" s="1"/>
  <c r="C297" i="1"/>
  <c r="B298" i="1"/>
  <c r="E294" i="11" l="1"/>
  <c r="F293" i="11"/>
  <c r="Q292" i="9"/>
  <c r="S292" i="9"/>
  <c r="T292" i="9" s="1"/>
  <c r="E292" i="9"/>
  <c r="D293" i="9"/>
  <c r="H293" i="9" s="1"/>
  <c r="C298" i="1"/>
  <c r="B299" i="1"/>
  <c r="F294" i="11" l="1"/>
  <c r="E295" i="11"/>
  <c r="Q293" i="9"/>
  <c r="S293" i="9"/>
  <c r="T293" i="9" s="1"/>
  <c r="E293" i="9"/>
  <c r="D294" i="9"/>
  <c r="H294" i="9" s="1"/>
  <c r="C299" i="1"/>
  <c r="B300" i="1"/>
  <c r="E296" i="11" l="1"/>
  <c r="F295" i="11"/>
  <c r="S294" i="9"/>
  <c r="T294" i="9" s="1"/>
  <c r="Q294" i="9"/>
  <c r="E294" i="9"/>
  <c r="D295" i="9"/>
  <c r="H295" i="9" s="1"/>
  <c r="C300" i="1"/>
  <c r="B301" i="1"/>
  <c r="F296" i="11" l="1"/>
  <c r="E297" i="11"/>
  <c r="Q295" i="9"/>
  <c r="S295" i="9"/>
  <c r="T295" i="9" s="1"/>
  <c r="E295" i="9"/>
  <c r="D296" i="9"/>
  <c r="H296" i="9" s="1"/>
  <c r="C301" i="1"/>
  <c r="B302" i="1"/>
  <c r="E298" i="11" l="1"/>
  <c r="F297" i="11"/>
  <c r="Q296" i="9"/>
  <c r="S296" i="9"/>
  <c r="T296" i="9" s="1"/>
  <c r="E296" i="9"/>
  <c r="D297" i="9"/>
  <c r="H297" i="9" s="1"/>
  <c r="C302" i="1"/>
  <c r="B303" i="1"/>
  <c r="F298" i="11" l="1"/>
  <c r="E299" i="11"/>
  <c r="Q297" i="9"/>
  <c r="S297" i="9"/>
  <c r="T297" i="9" s="1"/>
  <c r="E297" i="9"/>
  <c r="D298" i="9"/>
  <c r="H298" i="9" s="1"/>
  <c r="C303" i="1"/>
  <c r="B304" i="1"/>
  <c r="E300" i="11" l="1"/>
  <c r="F299" i="11"/>
  <c r="Q298" i="9"/>
  <c r="S298" i="9"/>
  <c r="T298" i="9" s="1"/>
  <c r="E298" i="9"/>
  <c r="D299" i="9"/>
  <c r="H299" i="9" s="1"/>
  <c r="C304" i="1"/>
  <c r="B305" i="1"/>
  <c r="F300" i="11" l="1"/>
  <c r="E301" i="11"/>
  <c r="Q299" i="9"/>
  <c r="S299" i="9"/>
  <c r="T299" i="9" s="1"/>
  <c r="E299" i="9"/>
  <c r="D300" i="9"/>
  <c r="H300" i="9" s="1"/>
  <c r="C305" i="1"/>
  <c r="B306" i="1"/>
  <c r="E302" i="11" l="1"/>
  <c r="F301" i="11"/>
  <c r="Q300" i="9"/>
  <c r="S300" i="9"/>
  <c r="T300" i="9" s="1"/>
  <c r="E300" i="9"/>
  <c r="D301" i="9"/>
  <c r="H301" i="9" s="1"/>
  <c r="C306" i="1"/>
  <c r="B307" i="1"/>
  <c r="F302" i="11" l="1"/>
  <c r="E303" i="11"/>
  <c r="S301" i="9"/>
  <c r="T301" i="9" s="1"/>
  <c r="Q301" i="9"/>
  <c r="E301" i="9"/>
  <c r="D302" i="9"/>
  <c r="H302" i="9" s="1"/>
  <c r="C307" i="1"/>
  <c r="B308" i="1"/>
  <c r="E304" i="11" l="1"/>
  <c r="F303" i="11"/>
  <c r="S302" i="9"/>
  <c r="T302" i="9" s="1"/>
  <c r="Q302" i="9"/>
  <c r="E302" i="9"/>
  <c r="D303" i="9"/>
  <c r="H303" i="9" s="1"/>
  <c r="C308" i="1"/>
  <c r="B309" i="1"/>
  <c r="F304" i="11" l="1"/>
  <c r="E305" i="11"/>
  <c r="Q303" i="9"/>
  <c r="S303" i="9"/>
  <c r="T303" i="9" s="1"/>
  <c r="E303" i="9"/>
  <c r="D304" i="9"/>
  <c r="H304" i="9" s="1"/>
  <c r="C309" i="1"/>
  <c r="B310" i="1"/>
  <c r="E306" i="11" l="1"/>
  <c r="F305" i="11"/>
  <c r="Q304" i="9"/>
  <c r="S304" i="9"/>
  <c r="T304" i="9" s="1"/>
  <c r="E304" i="9"/>
  <c r="D305" i="9"/>
  <c r="H305" i="9" s="1"/>
  <c r="C310" i="1"/>
  <c r="B311" i="1"/>
  <c r="F306" i="11" l="1"/>
  <c r="E307" i="11"/>
  <c r="S305" i="9"/>
  <c r="T305" i="9" s="1"/>
  <c r="Q305" i="9"/>
  <c r="E305" i="9"/>
  <c r="D306" i="9"/>
  <c r="H306" i="9" s="1"/>
  <c r="C311" i="1"/>
  <c r="B312" i="1"/>
  <c r="E308" i="11" l="1"/>
  <c r="F307" i="11"/>
  <c r="Q306" i="9"/>
  <c r="S306" i="9"/>
  <c r="T306" i="9" s="1"/>
  <c r="E306" i="9"/>
  <c r="D307" i="9"/>
  <c r="H307" i="9" s="1"/>
  <c r="C312" i="1"/>
  <c r="B313" i="1"/>
  <c r="F308" i="11" l="1"/>
  <c r="E309" i="11"/>
  <c r="Q307" i="9"/>
  <c r="S307" i="9"/>
  <c r="T307" i="9" s="1"/>
  <c r="E307" i="9"/>
  <c r="D308" i="9"/>
  <c r="H308" i="9" s="1"/>
  <c r="C313" i="1"/>
  <c r="B314" i="1"/>
  <c r="E310" i="11" l="1"/>
  <c r="F309" i="11"/>
  <c r="Q308" i="9"/>
  <c r="S308" i="9"/>
  <c r="T308" i="9" s="1"/>
  <c r="E308" i="9"/>
  <c r="D309" i="9"/>
  <c r="H309" i="9" s="1"/>
  <c r="C314" i="1"/>
  <c r="B315" i="1"/>
  <c r="F310" i="11" l="1"/>
  <c r="E311" i="11"/>
  <c r="Q309" i="9"/>
  <c r="S309" i="9"/>
  <c r="T309" i="9" s="1"/>
  <c r="E309" i="9"/>
  <c r="D310" i="9"/>
  <c r="H310" i="9" s="1"/>
  <c r="C315" i="1"/>
  <c r="B316" i="1"/>
  <c r="E312" i="11" l="1"/>
  <c r="F311" i="11"/>
  <c r="S310" i="9"/>
  <c r="T310" i="9" s="1"/>
  <c r="Q310" i="9"/>
  <c r="E310" i="9"/>
  <c r="D311" i="9"/>
  <c r="H311" i="9" s="1"/>
  <c r="C316" i="1"/>
  <c r="B317" i="1"/>
  <c r="F312" i="11" l="1"/>
  <c r="E313" i="11"/>
  <c r="Q311" i="9"/>
  <c r="S311" i="9"/>
  <c r="T311" i="9" s="1"/>
  <c r="E311" i="9"/>
  <c r="D312" i="9"/>
  <c r="H312" i="9" s="1"/>
  <c r="C317" i="1"/>
  <c r="B318" i="1"/>
  <c r="E314" i="11" l="1"/>
  <c r="F313" i="11"/>
  <c r="Q312" i="9"/>
  <c r="S312" i="9"/>
  <c r="T312" i="9" s="1"/>
  <c r="E312" i="9"/>
  <c r="D313" i="9"/>
  <c r="H313" i="9" s="1"/>
  <c r="C318" i="1"/>
  <c r="B319" i="1"/>
  <c r="F314" i="11" l="1"/>
  <c r="E315" i="11"/>
  <c r="Q313" i="9"/>
  <c r="S313" i="9"/>
  <c r="T313" i="9" s="1"/>
  <c r="E313" i="9"/>
  <c r="D314" i="9"/>
  <c r="H314" i="9" s="1"/>
  <c r="C319" i="1"/>
  <c r="B320" i="1"/>
  <c r="E316" i="11" l="1"/>
  <c r="F315" i="11"/>
  <c r="Q314" i="9"/>
  <c r="S314" i="9"/>
  <c r="T314" i="9" s="1"/>
  <c r="E314" i="9"/>
  <c r="D315" i="9"/>
  <c r="H315" i="9" s="1"/>
  <c r="C320" i="1"/>
  <c r="B321" i="1"/>
  <c r="F316" i="11" l="1"/>
  <c r="E317" i="11"/>
  <c r="Q315" i="9"/>
  <c r="S315" i="9"/>
  <c r="T315" i="9" s="1"/>
  <c r="E315" i="9"/>
  <c r="D316" i="9"/>
  <c r="H316" i="9" s="1"/>
  <c r="C321" i="1"/>
  <c r="B322" i="1"/>
  <c r="E318" i="11" l="1"/>
  <c r="F317" i="11"/>
  <c r="Q316" i="9"/>
  <c r="S316" i="9"/>
  <c r="T316" i="9" s="1"/>
  <c r="E316" i="9"/>
  <c r="D317" i="9"/>
  <c r="H317" i="9" s="1"/>
  <c r="C322" i="1"/>
  <c r="B323" i="1"/>
  <c r="F318" i="11" l="1"/>
  <c r="E319" i="11"/>
  <c r="Q317" i="9"/>
  <c r="S317" i="9"/>
  <c r="T317" i="9" s="1"/>
  <c r="E317" i="9"/>
  <c r="D318" i="9"/>
  <c r="H318" i="9" s="1"/>
  <c r="C323" i="1"/>
  <c r="B324" i="1"/>
  <c r="E320" i="11" l="1"/>
  <c r="F319" i="11"/>
  <c r="Q318" i="9"/>
  <c r="S318" i="9"/>
  <c r="T318" i="9" s="1"/>
  <c r="E318" i="9"/>
  <c r="D319" i="9"/>
  <c r="H319" i="9" s="1"/>
  <c r="C324" i="1"/>
  <c r="B325" i="1"/>
  <c r="F320" i="11" l="1"/>
  <c r="E321" i="11"/>
  <c r="Q319" i="9"/>
  <c r="S319" i="9"/>
  <c r="T319" i="9" s="1"/>
  <c r="E319" i="9"/>
  <c r="D320" i="9"/>
  <c r="H320" i="9" s="1"/>
  <c r="C325" i="1"/>
  <c r="B326" i="1"/>
  <c r="E322" i="11" l="1"/>
  <c r="F321" i="11"/>
  <c r="Q320" i="9"/>
  <c r="S320" i="9"/>
  <c r="T320" i="9" s="1"/>
  <c r="E320" i="9"/>
  <c r="D321" i="9"/>
  <c r="H321" i="9" s="1"/>
  <c r="C326" i="1"/>
  <c r="B327" i="1"/>
  <c r="F322" i="11" l="1"/>
  <c r="E323" i="11"/>
  <c r="S321" i="9"/>
  <c r="T321" i="9" s="1"/>
  <c r="Q321" i="9"/>
  <c r="E321" i="9"/>
  <c r="D322" i="9"/>
  <c r="H322" i="9" s="1"/>
  <c r="C327" i="1"/>
  <c r="B328" i="1"/>
  <c r="E324" i="11" l="1"/>
  <c r="F323" i="11"/>
  <c r="Q322" i="9"/>
  <c r="S322" i="9"/>
  <c r="T322" i="9" s="1"/>
  <c r="E322" i="9"/>
  <c r="D323" i="9"/>
  <c r="H323" i="9" s="1"/>
  <c r="C328" i="1"/>
  <c r="B329" i="1"/>
  <c r="F324" i="11" l="1"/>
  <c r="E325" i="11"/>
  <c r="Q323" i="9"/>
  <c r="S323" i="9"/>
  <c r="T323" i="9" s="1"/>
  <c r="E323" i="9"/>
  <c r="D324" i="9"/>
  <c r="H324" i="9" s="1"/>
  <c r="C329" i="1"/>
  <c r="B330" i="1"/>
  <c r="E326" i="11" l="1"/>
  <c r="F325" i="11"/>
  <c r="Q324" i="9"/>
  <c r="S324" i="9"/>
  <c r="T324" i="9" s="1"/>
  <c r="E324" i="9"/>
  <c r="D325" i="9"/>
  <c r="H325" i="9" s="1"/>
  <c r="C330" i="1"/>
  <c r="B331" i="1"/>
  <c r="F326" i="11" l="1"/>
  <c r="E327" i="11"/>
  <c r="Q325" i="9"/>
  <c r="S325" i="9"/>
  <c r="T325" i="9" s="1"/>
  <c r="E325" i="9"/>
  <c r="D326" i="9"/>
  <c r="H326" i="9" s="1"/>
  <c r="C331" i="1"/>
  <c r="B332" i="1"/>
  <c r="E328" i="11" l="1"/>
  <c r="F327" i="11"/>
  <c r="S326" i="9"/>
  <c r="T326" i="9" s="1"/>
  <c r="Q326" i="9"/>
  <c r="E326" i="9"/>
  <c r="D327" i="9"/>
  <c r="H327" i="9" s="1"/>
  <c r="C332" i="1"/>
  <c r="B333" i="1"/>
  <c r="F328" i="11" l="1"/>
  <c r="E329" i="11"/>
  <c r="Q327" i="9"/>
  <c r="S327" i="9"/>
  <c r="T327" i="9" s="1"/>
  <c r="E327" i="9"/>
  <c r="D328" i="9"/>
  <c r="H328" i="9" s="1"/>
  <c r="C333" i="1"/>
  <c r="B334" i="1"/>
  <c r="E330" i="11" l="1"/>
  <c r="F329" i="11"/>
  <c r="Q328" i="9"/>
  <c r="S328" i="9"/>
  <c r="T328" i="9" s="1"/>
  <c r="E328" i="9"/>
  <c r="D329" i="9"/>
  <c r="H329" i="9" s="1"/>
  <c r="C334" i="1"/>
  <c r="B335" i="1"/>
  <c r="F330" i="11" l="1"/>
  <c r="E331" i="11"/>
  <c r="Q329" i="9"/>
  <c r="S329" i="9"/>
  <c r="T329" i="9" s="1"/>
  <c r="E329" i="9"/>
  <c r="D330" i="9"/>
  <c r="H330" i="9" s="1"/>
  <c r="C335" i="1"/>
  <c r="B336" i="1"/>
  <c r="E332" i="11" l="1"/>
  <c r="F331" i="11"/>
  <c r="Q330" i="9"/>
  <c r="S330" i="9"/>
  <c r="T330" i="9" s="1"/>
  <c r="E330" i="9"/>
  <c r="D331" i="9"/>
  <c r="H331" i="9" s="1"/>
  <c r="C336" i="1"/>
  <c r="B337" i="1"/>
  <c r="F332" i="11" l="1"/>
  <c r="E333" i="11"/>
  <c r="Q331" i="9"/>
  <c r="S331" i="9"/>
  <c r="T331" i="9" s="1"/>
  <c r="E331" i="9"/>
  <c r="D332" i="9"/>
  <c r="H332" i="9" s="1"/>
  <c r="C337" i="1"/>
  <c r="B338" i="1"/>
  <c r="E334" i="11" l="1"/>
  <c r="F333" i="11"/>
  <c r="Q332" i="9"/>
  <c r="S332" i="9"/>
  <c r="T332" i="9" s="1"/>
  <c r="E332" i="9"/>
  <c r="D333" i="9"/>
  <c r="H333" i="9" s="1"/>
  <c r="C338" i="1"/>
  <c r="B339" i="1"/>
  <c r="F334" i="11" l="1"/>
  <c r="E335" i="11"/>
  <c r="Q333" i="9"/>
  <c r="S333" i="9"/>
  <c r="T333" i="9" s="1"/>
  <c r="E333" i="9"/>
  <c r="D334" i="9"/>
  <c r="H334" i="9" s="1"/>
  <c r="C339" i="1"/>
  <c r="B340" i="1"/>
  <c r="E336" i="11" l="1"/>
  <c r="F335" i="11"/>
  <c r="S334" i="9"/>
  <c r="T334" i="9" s="1"/>
  <c r="Q334" i="9"/>
  <c r="E334" i="9"/>
  <c r="D335" i="9"/>
  <c r="H335" i="9" s="1"/>
  <c r="C340" i="1"/>
  <c r="B341" i="1"/>
  <c r="F336" i="11" l="1"/>
  <c r="E337" i="11"/>
  <c r="Q335" i="9"/>
  <c r="S335" i="9"/>
  <c r="T335" i="9" s="1"/>
  <c r="E335" i="9"/>
  <c r="D336" i="9"/>
  <c r="H336" i="9" s="1"/>
  <c r="C341" i="1"/>
  <c r="B342" i="1"/>
  <c r="E338" i="11" l="1"/>
  <c r="F337" i="11"/>
  <c r="Q336" i="9"/>
  <c r="S336" i="9"/>
  <c r="T336" i="9" s="1"/>
  <c r="E336" i="9"/>
  <c r="D337" i="9"/>
  <c r="H337" i="9" s="1"/>
  <c r="C342" i="1"/>
  <c r="B343" i="1"/>
  <c r="F338" i="11" l="1"/>
  <c r="E339" i="11"/>
  <c r="S337" i="9"/>
  <c r="T337" i="9" s="1"/>
  <c r="Q337" i="9"/>
  <c r="E337" i="9"/>
  <c r="D338" i="9"/>
  <c r="H338" i="9" s="1"/>
  <c r="C343" i="1"/>
  <c r="B344" i="1"/>
  <c r="E340" i="11" l="1"/>
  <c r="F339" i="11"/>
  <c r="Q338" i="9"/>
  <c r="S338" i="9"/>
  <c r="T338" i="9" s="1"/>
  <c r="E338" i="9"/>
  <c r="D339" i="9"/>
  <c r="H339" i="9" s="1"/>
  <c r="C344" i="1"/>
  <c r="B345" i="1"/>
  <c r="F340" i="11" l="1"/>
  <c r="E341" i="11"/>
  <c r="Q339" i="9"/>
  <c r="S339" i="9"/>
  <c r="T339" i="9" s="1"/>
  <c r="E339" i="9"/>
  <c r="D340" i="9"/>
  <c r="H340" i="9" s="1"/>
  <c r="C345" i="1"/>
  <c r="B346" i="1"/>
  <c r="E342" i="11" l="1"/>
  <c r="F341" i="11"/>
  <c r="Q340" i="9"/>
  <c r="S340" i="9"/>
  <c r="T340" i="9" s="1"/>
  <c r="E340" i="9"/>
  <c r="D341" i="9"/>
  <c r="H341" i="9" s="1"/>
  <c r="C346" i="1"/>
  <c r="B347" i="1"/>
  <c r="F342" i="11" l="1"/>
  <c r="E343" i="11"/>
  <c r="Q341" i="9"/>
  <c r="S341" i="9"/>
  <c r="T341" i="9" s="1"/>
  <c r="E341" i="9"/>
  <c r="D342" i="9"/>
  <c r="H342" i="9" s="1"/>
  <c r="C347" i="1"/>
  <c r="B348" i="1"/>
  <c r="E344" i="11" l="1"/>
  <c r="F343" i="11"/>
  <c r="S342" i="9"/>
  <c r="T342" i="9" s="1"/>
  <c r="Q342" i="9"/>
  <c r="E342" i="9"/>
  <c r="D343" i="9"/>
  <c r="H343" i="9" s="1"/>
  <c r="C348" i="1"/>
  <c r="B349" i="1"/>
  <c r="F344" i="11" l="1"/>
  <c r="E345" i="11"/>
  <c r="Q343" i="9"/>
  <c r="S343" i="9"/>
  <c r="T343" i="9" s="1"/>
  <c r="E343" i="9"/>
  <c r="D344" i="9"/>
  <c r="H344" i="9" s="1"/>
  <c r="C349" i="1"/>
  <c r="B350" i="1"/>
  <c r="E346" i="11" l="1"/>
  <c r="F345" i="11"/>
  <c r="Q344" i="9"/>
  <c r="S344" i="9"/>
  <c r="T344" i="9" s="1"/>
  <c r="E344" i="9"/>
  <c r="D345" i="9"/>
  <c r="H345" i="9" s="1"/>
  <c r="C350" i="1"/>
  <c r="B351" i="1"/>
  <c r="F346" i="11" l="1"/>
  <c r="E347" i="11"/>
  <c r="Q345" i="9"/>
  <c r="S345" i="9"/>
  <c r="T345" i="9" s="1"/>
  <c r="E345" i="9"/>
  <c r="D346" i="9"/>
  <c r="H346" i="9" s="1"/>
  <c r="C351" i="1"/>
  <c r="B352" i="1"/>
  <c r="E348" i="11" l="1"/>
  <c r="F347" i="11"/>
  <c r="Q346" i="9"/>
  <c r="S346" i="9"/>
  <c r="T346" i="9" s="1"/>
  <c r="E346" i="9"/>
  <c r="D347" i="9"/>
  <c r="H347" i="9" s="1"/>
  <c r="C352" i="1"/>
  <c r="B353" i="1"/>
  <c r="F348" i="11" l="1"/>
  <c r="E349" i="11"/>
  <c r="Q347" i="9"/>
  <c r="S347" i="9"/>
  <c r="T347" i="9" s="1"/>
  <c r="E347" i="9"/>
  <c r="D348" i="9"/>
  <c r="H348" i="9" s="1"/>
  <c r="C353" i="1"/>
  <c r="B354" i="1"/>
  <c r="E350" i="11" l="1"/>
  <c r="F349" i="11"/>
  <c r="Q348" i="9"/>
  <c r="S348" i="9"/>
  <c r="T348" i="9" s="1"/>
  <c r="E348" i="9"/>
  <c r="D349" i="9"/>
  <c r="H349" i="9" s="1"/>
  <c r="C354" i="1"/>
  <c r="B355" i="1"/>
  <c r="F350" i="11" l="1"/>
  <c r="E351" i="11"/>
  <c r="S349" i="9"/>
  <c r="T349" i="9" s="1"/>
  <c r="Q349" i="9"/>
  <c r="E349" i="9"/>
  <c r="D350" i="9"/>
  <c r="H350" i="9" s="1"/>
  <c r="C355" i="1"/>
  <c r="B356" i="1"/>
  <c r="E352" i="11" l="1"/>
  <c r="F351" i="11"/>
  <c r="Q350" i="9"/>
  <c r="S350" i="9"/>
  <c r="T350" i="9" s="1"/>
  <c r="E350" i="9"/>
  <c r="D351" i="9"/>
  <c r="H351" i="9" s="1"/>
  <c r="C356" i="1"/>
  <c r="B357" i="1"/>
  <c r="F352" i="11" l="1"/>
  <c r="E353" i="11"/>
  <c r="Q351" i="9"/>
  <c r="S351" i="9"/>
  <c r="T351" i="9" s="1"/>
  <c r="E351" i="9"/>
  <c r="D352" i="9"/>
  <c r="H352" i="9" s="1"/>
  <c r="C357" i="1"/>
  <c r="B358" i="1"/>
  <c r="E354" i="11" l="1"/>
  <c r="F353" i="11"/>
  <c r="Q352" i="9"/>
  <c r="S352" i="9"/>
  <c r="T352" i="9" s="1"/>
  <c r="E352" i="9"/>
  <c r="D353" i="9"/>
  <c r="H353" i="9" s="1"/>
  <c r="C358" i="1"/>
  <c r="B359" i="1"/>
  <c r="F354" i="11" l="1"/>
  <c r="E355" i="11"/>
  <c r="S353" i="9"/>
  <c r="T353" i="9" s="1"/>
  <c r="Q353" i="9"/>
  <c r="E353" i="9"/>
  <c r="D354" i="9"/>
  <c r="H354" i="9" s="1"/>
  <c r="C359" i="1"/>
  <c r="B360" i="1"/>
  <c r="E356" i="11" l="1"/>
  <c r="F355" i="11"/>
  <c r="Q354" i="9"/>
  <c r="S354" i="9"/>
  <c r="T354" i="9" s="1"/>
  <c r="E354" i="9"/>
  <c r="D355" i="9"/>
  <c r="H355" i="9" s="1"/>
  <c r="C360" i="1"/>
  <c r="B361" i="1"/>
  <c r="F356" i="11" l="1"/>
  <c r="E357" i="11"/>
  <c r="Q355" i="9"/>
  <c r="S355" i="9"/>
  <c r="T355" i="9" s="1"/>
  <c r="E355" i="9"/>
  <c r="D356" i="9"/>
  <c r="H356" i="9" s="1"/>
  <c r="C361" i="1"/>
  <c r="B362" i="1"/>
  <c r="E358" i="11" l="1"/>
  <c r="F357" i="11"/>
  <c r="Q356" i="9"/>
  <c r="S356" i="9"/>
  <c r="T356" i="9" s="1"/>
  <c r="E356" i="9"/>
  <c r="D357" i="9"/>
  <c r="H357" i="9" s="1"/>
  <c r="C362" i="1"/>
  <c r="B363" i="1"/>
  <c r="F358" i="11" l="1"/>
  <c r="E359" i="11"/>
  <c r="Q357" i="9"/>
  <c r="S357" i="9"/>
  <c r="T357" i="9" s="1"/>
  <c r="E357" i="9"/>
  <c r="D358" i="9"/>
  <c r="H358" i="9" s="1"/>
  <c r="C363" i="1"/>
  <c r="B364" i="1"/>
  <c r="E360" i="11" l="1"/>
  <c r="F359" i="11"/>
  <c r="S358" i="9"/>
  <c r="T358" i="9" s="1"/>
  <c r="Q358" i="9"/>
  <c r="E358" i="9"/>
  <c r="D359" i="9"/>
  <c r="H359" i="9" s="1"/>
  <c r="C364" i="1"/>
  <c r="B365" i="1"/>
  <c r="F360" i="11" l="1"/>
  <c r="E361" i="11"/>
  <c r="Q359" i="9"/>
  <c r="S359" i="9"/>
  <c r="T359" i="9" s="1"/>
  <c r="E359" i="9"/>
  <c r="D360" i="9"/>
  <c r="H360" i="9" s="1"/>
  <c r="C365" i="1"/>
  <c r="B366" i="1"/>
  <c r="E362" i="11" l="1"/>
  <c r="F361" i="11"/>
  <c r="Q360" i="9"/>
  <c r="S360" i="9"/>
  <c r="T360" i="9" s="1"/>
  <c r="E360" i="9"/>
  <c r="D361" i="9"/>
  <c r="H361" i="9" s="1"/>
  <c r="C366" i="1"/>
  <c r="B367" i="1"/>
  <c r="F362" i="11" l="1"/>
  <c r="E363" i="11"/>
  <c r="Q361" i="9"/>
  <c r="S361" i="9"/>
  <c r="T361" i="9" s="1"/>
  <c r="E361" i="9"/>
  <c r="D362" i="9"/>
  <c r="H362" i="9" s="1"/>
  <c r="C367" i="1"/>
  <c r="B368" i="1"/>
  <c r="C368" i="1" s="1"/>
  <c r="E364" i="11" l="1"/>
  <c r="F363" i="11"/>
  <c r="Q362" i="9"/>
  <c r="S362" i="9"/>
  <c r="T362" i="9" s="1"/>
  <c r="E362" i="9"/>
  <c r="D363" i="9"/>
  <c r="H363" i="9" s="1"/>
  <c r="F364" i="11" l="1"/>
  <c r="E365" i="11"/>
  <c r="Q363" i="9"/>
  <c r="S363" i="9"/>
  <c r="T363" i="9" s="1"/>
  <c r="E363" i="9"/>
  <c r="E366" i="11" l="1"/>
  <c r="F365" i="11"/>
  <c r="F366" i="11" l="1"/>
  <c r="E367" i="11"/>
  <c r="E368" i="11" l="1"/>
  <c r="F367" i="11"/>
  <c r="F368" i="11" l="1"/>
  <c r="E369" i="11"/>
  <c r="E370" i="11" l="1"/>
  <c r="F369" i="11"/>
  <c r="F370" i="11" l="1"/>
  <c r="E371" i="11"/>
  <c r="E372" i="11" l="1"/>
  <c r="F371" i="11"/>
  <c r="F372" i="11" l="1"/>
  <c r="E373" i="11"/>
  <c r="E374" i="11" l="1"/>
  <c r="F373" i="11"/>
  <c r="F374" i="11" l="1"/>
  <c r="E375" i="11"/>
  <c r="E376" i="11" l="1"/>
  <c r="F375" i="11"/>
  <c r="F376" i="11" l="1"/>
  <c r="E377" i="11"/>
  <c r="E378" i="11" l="1"/>
  <c r="F377" i="11"/>
  <c r="F378" i="11" l="1"/>
  <c r="E379" i="11"/>
  <c r="E380" i="11" l="1"/>
  <c r="F379" i="11"/>
  <c r="F380" i="11" l="1"/>
  <c r="E381" i="11"/>
  <c r="E382" i="11" l="1"/>
  <c r="F381" i="11"/>
  <c r="F382" i="11" l="1"/>
  <c r="E383" i="11"/>
  <c r="E384" i="11" l="1"/>
  <c r="F383" i="11"/>
  <c r="F384" i="11" l="1"/>
  <c r="E385" i="11"/>
  <c r="E386" i="11" l="1"/>
  <c r="F385" i="11"/>
  <c r="F386" i="11" l="1"/>
  <c r="E387" i="11"/>
  <c r="E388" i="11" l="1"/>
  <c r="F387" i="11"/>
  <c r="F388" i="11" l="1"/>
  <c r="E389" i="11"/>
  <c r="E390" i="11" l="1"/>
  <c r="F389" i="11"/>
  <c r="F390" i="11" l="1"/>
  <c r="E391" i="11"/>
  <c r="E392" i="11" l="1"/>
  <c r="F391" i="11"/>
  <c r="F392" i="11" l="1"/>
  <c r="E393" i="11"/>
  <c r="E394" i="11" l="1"/>
  <c r="F393" i="11"/>
  <c r="F394" i="11" l="1"/>
  <c r="E395" i="11"/>
  <c r="E396" i="11" l="1"/>
  <c r="F395" i="11"/>
  <c r="F396" i="11" l="1"/>
  <c r="E397" i="11"/>
  <c r="E398" i="11" l="1"/>
  <c r="F397" i="11"/>
  <c r="F398" i="11" l="1"/>
  <c r="E399" i="11"/>
  <c r="E400" i="11" l="1"/>
  <c r="F399" i="11"/>
  <c r="F400" i="11" l="1"/>
  <c r="E401" i="11"/>
  <c r="E402" i="11" l="1"/>
  <c r="F401" i="11"/>
  <c r="F402" i="11" l="1"/>
  <c r="E403" i="11"/>
  <c r="E404" i="11" l="1"/>
  <c r="F403" i="11"/>
  <c r="F404" i="11" l="1"/>
  <c r="E405" i="11"/>
  <c r="E406" i="11" l="1"/>
  <c r="F405" i="11"/>
  <c r="F406" i="11" l="1"/>
  <c r="E407" i="11"/>
  <c r="E408" i="11" l="1"/>
  <c r="F407" i="11"/>
  <c r="F408" i="11" l="1"/>
  <c r="E409" i="11"/>
  <c r="E410" i="11" l="1"/>
  <c r="F409" i="11"/>
  <c r="F410" i="11" l="1"/>
  <c r="E411" i="11"/>
  <c r="E412" i="11" l="1"/>
  <c r="F411" i="11"/>
  <c r="F412" i="11" l="1"/>
  <c r="E413" i="11"/>
  <c r="E414" i="11" l="1"/>
  <c r="F413" i="11"/>
  <c r="F414" i="11" l="1"/>
  <c r="E415" i="11"/>
  <c r="E416" i="11" l="1"/>
  <c r="F415" i="11"/>
  <c r="F416" i="11" l="1"/>
  <c r="E417" i="11"/>
  <c r="E418" i="11" l="1"/>
  <c r="F417" i="11"/>
  <c r="F418" i="11" l="1"/>
  <c r="E419" i="11"/>
  <c r="E420" i="11" l="1"/>
  <c r="F419" i="11"/>
  <c r="F420" i="11" l="1"/>
  <c r="E421" i="11"/>
  <c r="E422" i="11" l="1"/>
  <c r="F421" i="11"/>
  <c r="F422" i="11" l="1"/>
  <c r="E423" i="11"/>
  <c r="E424" i="11" l="1"/>
  <c r="F423" i="11"/>
  <c r="F424" i="11" l="1"/>
  <c r="E425" i="11"/>
  <c r="E426" i="11" l="1"/>
  <c r="F425" i="11"/>
  <c r="F426" i="11" l="1"/>
  <c r="E427" i="11"/>
  <c r="E428" i="11" l="1"/>
  <c r="F427" i="11"/>
  <c r="F428" i="11" l="1"/>
  <c r="E429" i="11"/>
  <c r="E430" i="11" l="1"/>
  <c r="F429" i="11"/>
  <c r="F430" i="11" l="1"/>
  <c r="E431" i="11"/>
  <c r="E432" i="11" l="1"/>
  <c r="F431" i="11"/>
  <c r="F432" i="11" l="1"/>
  <c r="E433" i="11"/>
  <c r="E434" i="11" l="1"/>
  <c r="F433" i="11"/>
  <c r="F434" i="11" l="1"/>
  <c r="E435" i="11"/>
  <c r="E436" i="11" l="1"/>
  <c r="F435" i="11"/>
  <c r="F436" i="11" l="1"/>
  <c r="E437" i="11"/>
  <c r="E438" i="11" l="1"/>
  <c r="F437" i="11"/>
  <c r="F438" i="11" l="1"/>
  <c r="E439" i="11"/>
  <c r="E440" i="11" l="1"/>
  <c r="F439" i="11"/>
  <c r="F440" i="11" l="1"/>
  <c r="E441" i="11"/>
  <c r="E442" i="11" l="1"/>
  <c r="F441" i="11"/>
  <c r="F442" i="11" l="1"/>
  <c r="E443" i="11"/>
  <c r="E444" i="11" l="1"/>
  <c r="F443" i="11"/>
  <c r="F444" i="11" l="1"/>
  <c r="E445" i="11"/>
  <c r="E446" i="11" l="1"/>
  <c r="F445" i="11"/>
  <c r="F446" i="11" l="1"/>
  <c r="E447" i="11"/>
  <c r="E448" i="11" l="1"/>
  <c r="F447" i="11"/>
  <c r="F448" i="11" l="1"/>
  <c r="E449" i="11"/>
  <c r="E450" i="11" l="1"/>
  <c r="F449" i="11"/>
  <c r="F450" i="11" l="1"/>
  <c r="E451" i="11"/>
  <c r="E452" i="11" l="1"/>
  <c r="F451" i="11"/>
  <c r="F452" i="11" l="1"/>
  <c r="E453" i="11"/>
  <c r="E454" i="11" l="1"/>
  <c r="F453" i="11"/>
  <c r="F454" i="11" l="1"/>
  <c r="E455" i="11"/>
  <c r="E456" i="11" l="1"/>
  <c r="F455" i="11"/>
  <c r="F456" i="11" l="1"/>
  <c r="E457" i="11"/>
  <c r="E458" i="11" l="1"/>
  <c r="F457" i="11"/>
  <c r="F458" i="11" l="1"/>
  <c r="E459" i="11"/>
  <c r="E460" i="11" l="1"/>
  <c r="F459" i="11"/>
  <c r="F460" i="11" l="1"/>
  <c r="E461" i="11"/>
  <c r="E462" i="11" l="1"/>
  <c r="F461" i="11"/>
  <c r="F462" i="11" l="1"/>
  <c r="E463" i="11"/>
  <c r="E464" i="11" l="1"/>
  <c r="F463" i="11"/>
  <c r="F464" i="11" l="1"/>
  <c r="E465" i="11"/>
  <c r="E466" i="11" l="1"/>
  <c r="F465" i="11"/>
  <c r="F466" i="11" l="1"/>
  <c r="E467" i="11"/>
  <c r="E468" i="11" l="1"/>
  <c r="F467" i="11"/>
  <c r="F468" i="11" l="1"/>
  <c r="E469" i="11"/>
  <c r="E470" i="11" l="1"/>
  <c r="F469" i="11"/>
  <c r="F470" i="11" l="1"/>
  <c r="E471" i="11"/>
  <c r="E472" i="11" l="1"/>
  <c r="F471" i="11"/>
  <c r="F472" i="11" l="1"/>
  <c r="E473" i="11"/>
  <c r="E474" i="11" l="1"/>
  <c r="F473" i="11"/>
  <c r="F474" i="11" l="1"/>
  <c r="E475" i="11"/>
  <c r="E476" i="11" l="1"/>
  <c r="F475" i="11"/>
  <c r="F476" i="11" l="1"/>
  <c r="E477" i="11"/>
  <c r="E478" i="11" l="1"/>
  <c r="F477" i="11"/>
  <c r="F478" i="11" l="1"/>
  <c r="E479" i="11"/>
  <c r="E480" i="11" l="1"/>
  <c r="F479" i="11"/>
  <c r="F480" i="11" l="1"/>
  <c r="E481" i="11"/>
  <c r="E482" i="11" l="1"/>
  <c r="F481" i="11"/>
  <c r="F482" i="11" l="1"/>
  <c r="E483" i="11"/>
  <c r="E484" i="11" l="1"/>
  <c r="F483" i="11"/>
  <c r="F484" i="11" l="1"/>
  <c r="E485" i="11"/>
  <c r="E486" i="11" l="1"/>
  <c r="F485" i="11"/>
  <c r="F486" i="11" l="1"/>
  <c r="E487" i="11"/>
  <c r="E488" i="11" l="1"/>
  <c r="F487" i="11"/>
  <c r="F488" i="11" l="1"/>
  <c r="E489" i="11"/>
  <c r="E490" i="11" l="1"/>
  <c r="F489" i="11"/>
  <c r="F490" i="11" l="1"/>
  <c r="E491" i="11"/>
  <c r="E492" i="11" l="1"/>
  <c r="F491" i="11"/>
  <c r="F492" i="11" l="1"/>
  <c r="E493" i="11"/>
  <c r="E494" i="11" l="1"/>
  <c r="F493" i="11"/>
  <c r="F494" i="11" l="1"/>
  <c r="E495" i="11"/>
  <c r="E496" i="11" l="1"/>
  <c r="F495" i="11"/>
  <c r="F496" i="11" l="1"/>
  <c r="E497" i="11"/>
  <c r="E498" i="11" l="1"/>
  <c r="F497" i="11"/>
  <c r="F498" i="11" l="1"/>
  <c r="E499" i="11"/>
  <c r="E500" i="11" l="1"/>
  <c r="F499" i="11"/>
  <c r="F500" i="11" l="1"/>
  <c r="E501" i="11"/>
  <c r="E502" i="11" l="1"/>
  <c r="F501" i="11"/>
  <c r="F502" i="11" l="1"/>
  <c r="E503" i="11"/>
  <c r="E504" i="11" l="1"/>
  <c r="F503" i="11"/>
  <c r="F504" i="11" l="1"/>
  <c r="E505" i="11"/>
  <c r="E506" i="11" l="1"/>
  <c r="F505" i="11"/>
  <c r="F506" i="11" l="1"/>
  <c r="E507" i="11"/>
  <c r="E508" i="11" l="1"/>
  <c r="F507" i="11"/>
  <c r="F508" i="11" l="1"/>
  <c r="E509" i="11"/>
  <c r="E510" i="11" l="1"/>
  <c r="F509" i="11"/>
  <c r="F510" i="11" l="1"/>
  <c r="E511" i="11"/>
  <c r="E512" i="11" l="1"/>
  <c r="F511" i="11"/>
  <c r="F512" i="11" l="1"/>
  <c r="E513" i="11"/>
  <c r="E514" i="11" l="1"/>
  <c r="F513" i="11"/>
  <c r="F514" i="11" l="1"/>
  <c r="E515" i="11"/>
  <c r="E516" i="11" l="1"/>
  <c r="F515" i="11"/>
  <c r="F516" i="11" l="1"/>
  <c r="E517" i="11"/>
  <c r="E518" i="11" l="1"/>
  <c r="F517" i="11"/>
  <c r="F518" i="11" l="1"/>
  <c r="E519" i="11"/>
  <c r="E520" i="11" l="1"/>
  <c r="F519" i="11"/>
  <c r="F520" i="11" l="1"/>
  <c r="E521" i="11"/>
  <c r="E522" i="11" l="1"/>
  <c r="F521" i="11"/>
  <c r="F522" i="11" l="1"/>
  <c r="E523" i="11"/>
  <c r="E524" i="11" l="1"/>
  <c r="F523" i="11"/>
  <c r="F524" i="11" l="1"/>
  <c r="E525" i="11"/>
  <c r="E526" i="11" l="1"/>
  <c r="F525" i="11"/>
  <c r="F526" i="11" l="1"/>
  <c r="E527" i="11"/>
  <c r="E528" i="11" l="1"/>
  <c r="F527" i="11"/>
  <c r="F528" i="11" l="1"/>
  <c r="E529" i="11"/>
  <c r="E530" i="11" l="1"/>
  <c r="F529" i="11"/>
  <c r="F530" i="11" l="1"/>
  <c r="E531" i="11"/>
  <c r="E532" i="11" l="1"/>
  <c r="F531" i="11"/>
  <c r="F532" i="11" l="1"/>
  <c r="E533" i="11"/>
  <c r="E534" i="11" l="1"/>
  <c r="F533" i="11"/>
  <c r="F534" i="11" l="1"/>
  <c r="E535" i="11"/>
  <c r="E536" i="11" l="1"/>
  <c r="F535" i="11"/>
  <c r="F536" i="11" l="1"/>
  <c r="E537" i="11"/>
  <c r="E538" i="11" l="1"/>
  <c r="F537" i="11"/>
  <c r="F538" i="11" l="1"/>
  <c r="E539" i="11"/>
  <c r="E540" i="11" l="1"/>
  <c r="F539" i="11"/>
  <c r="F540" i="11" l="1"/>
  <c r="E541" i="11"/>
  <c r="E542" i="11" l="1"/>
  <c r="F541" i="11"/>
  <c r="F542" i="11" l="1"/>
  <c r="E543" i="11"/>
  <c r="E544" i="11" l="1"/>
  <c r="F543" i="11"/>
  <c r="F544" i="11" l="1"/>
  <c r="E545" i="11"/>
  <c r="E546" i="11" l="1"/>
  <c r="F545" i="11"/>
  <c r="F546" i="11" l="1"/>
  <c r="E547" i="11"/>
  <c r="E548" i="11" l="1"/>
  <c r="F547" i="11"/>
  <c r="F548" i="11" l="1"/>
  <c r="E549" i="11"/>
  <c r="E550" i="11" l="1"/>
  <c r="F549" i="11"/>
  <c r="F550" i="11" l="1"/>
  <c r="E551" i="11"/>
  <c r="E552" i="11" l="1"/>
  <c r="F551" i="11"/>
  <c r="F552" i="11" l="1"/>
  <c r="E553" i="11"/>
  <c r="E554" i="11" l="1"/>
  <c r="F553" i="11"/>
  <c r="F554" i="11" l="1"/>
  <c r="E555" i="11"/>
  <c r="E556" i="11" l="1"/>
  <c r="F555" i="11"/>
  <c r="F556" i="11" l="1"/>
  <c r="E557" i="11"/>
  <c r="E558" i="11" l="1"/>
  <c r="F557" i="11"/>
  <c r="F558" i="11" l="1"/>
  <c r="E559" i="11"/>
  <c r="E560" i="11" l="1"/>
  <c r="F559" i="11"/>
  <c r="F560" i="11" l="1"/>
  <c r="E561" i="11"/>
  <c r="E562" i="11" l="1"/>
  <c r="F561" i="11"/>
  <c r="F562" i="11" l="1"/>
  <c r="E563" i="11"/>
  <c r="E564" i="11" l="1"/>
  <c r="F563" i="11"/>
  <c r="F564" i="11" l="1"/>
  <c r="E565" i="11"/>
  <c r="E566" i="11" l="1"/>
  <c r="F565" i="11"/>
  <c r="F566" i="11" l="1"/>
  <c r="E567" i="11"/>
  <c r="E568" i="11" l="1"/>
  <c r="F567" i="11"/>
  <c r="F568" i="11" l="1"/>
  <c r="E569" i="11"/>
  <c r="E570" i="11" l="1"/>
  <c r="F569" i="11"/>
  <c r="F570" i="11" l="1"/>
  <c r="E571" i="11"/>
  <c r="E572" i="11" l="1"/>
  <c r="F571" i="11"/>
  <c r="F572" i="11" l="1"/>
  <c r="E573" i="11"/>
  <c r="E574" i="11" l="1"/>
  <c r="F573" i="11"/>
  <c r="F574" i="11" l="1"/>
  <c r="E575" i="11"/>
  <c r="E576" i="11" l="1"/>
  <c r="F575" i="11"/>
  <c r="F576" i="11" l="1"/>
  <c r="E577" i="11"/>
  <c r="E578" i="11" l="1"/>
  <c r="F577" i="11"/>
  <c r="F578" i="11" l="1"/>
  <c r="E579" i="11"/>
  <c r="E580" i="11" l="1"/>
  <c r="F579" i="11"/>
  <c r="F580" i="11" l="1"/>
  <c r="E581" i="11"/>
  <c r="E582" i="11" l="1"/>
  <c r="F581" i="11"/>
  <c r="F582" i="11" l="1"/>
  <c r="E583" i="11"/>
  <c r="E584" i="11" l="1"/>
  <c r="F583" i="11"/>
  <c r="F584" i="11" l="1"/>
  <c r="E585" i="11"/>
  <c r="E586" i="11" l="1"/>
  <c r="F585" i="11"/>
  <c r="F586" i="11" l="1"/>
  <c r="E587" i="11"/>
  <c r="E588" i="11" l="1"/>
  <c r="F587" i="11"/>
  <c r="F588" i="11" l="1"/>
  <c r="E589" i="11"/>
  <c r="E590" i="11" l="1"/>
  <c r="F589" i="11"/>
  <c r="F590" i="11" l="1"/>
  <c r="E591" i="11"/>
  <c r="E592" i="11" l="1"/>
  <c r="F591" i="11"/>
  <c r="F592" i="11" l="1"/>
  <c r="E593" i="11"/>
  <c r="E594" i="11" l="1"/>
  <c r="F593" i="11"/>
  <c r="F594" i="11" l="1"/>
  <c r="E595" i="11"/>
  <c r="E596" i="11" l="1"/>
  <c r="F595" i="11"/>
  <c r="F596" i="11" l="1"/>
  <c r="E597" i="11"/>
  <c r="E598" i="11" l="1"/>
  <c r="F597" i="11"/>
  <c r="F598" i="11" l="1"/>
  <c r="E599" i="11"/>
  <c r="E600" i="11" l="1"/>
  <c r="F599" i="11"/>
  <c r="F600" i="11" l="1"/>
  <c r="E601" i="11"/>
  <c r="E602" i="11" l="1"/>
  <c r="F601" i="11"/>
  <c r="F602" i="11" l="1"/>
  <c r="E603" i="11"/>
  <c r="E604" i="11" l="1"/>
  <c r="F603" i="11"/>
  <c r="F604" i="11" l="1"/>
  <c r="E605" i="11"/>
  <c r="E606" i="11" l="1"/>
  <c r="F605" i="11"/>
  <c r="F606" i="11" l="1"/>
  <c r="E607" i="11"/>
  <c r="E608" i="11" l="1"/>
  <c r="F607" i="11"/>
  <c r="F608" i="11" l="1"/>
  <c r="E609" i="11"/>
  <c r="E610" i="11" l="1"/>
  <c r="F609" i="11"/>
  <c r="F610" i="11" l="1"/>
  <c r="E611" i="11"/>
  <c r="E612" i="11" l="1"/>
  <c r="F611" i="11"/>
  <c r="F612" i="11" l="1"/>
  <c r="E613" i="11"/>
  <c r="E614" i="11" l="1"/>
  <c r="F613" i="11"/>
  <c r="F614" i="11" l="1"/>
  <c r="E615" i="11"/>
  <c r="E616" i="11" l="1"/>
  <c r="F615" i="11"/>
  <c r="F616" i="11" l="1"/>
  <c r="E617" i="11"/>
  <c r="E618" i="11" l="1"/>
  <c r="F617" i="11"/>
  <c r="F618" i="11" l="1"/>
  <c r="E619" i="11"/>
  <c r="E620" i="11" l="1"/>
  <c r="F619" i="11"/>
  <c r="F620" i="11" l="1"/>
  <c r="E621" i="11"/>
  <c r="E622" i="11" l="1"/>
  <c r="F621" i="11"/>
  <c r="F622" i="11" l="1"/>
  <c r="E623" i="11"/>
  <c r="E624" i="11" l="1"/>
  <c r="F623" i="11"/>
  <c r="F624" i="11" l="1"/>
  <c r="E625" i="11"/>
  <c r="E626" i="11" l="1"/>
  <c r="F625" i="11"/>
  <c r="F626" i="11" l="1"/>
  <c r="E627" i="11"/>
  <c r="E628" i="11" l="1"/>
  <c r="F627" i="11"/>
  <c r="F628" i="11" l="1"/>
  <c r="E629" i="11"/>
  <c r="E630" i="11" l="1"/>
  <c r="F629" i="11"/>
  <c r="F630" i="11" l="1"/>
  <c r="E631" i="11"/>
  <c r="E632" i="11" l="1"/>
  <c r="F631" i="11"/>
  <c r="F632" i="11" l="1"/>
  <c r="E633" i="11"/>
  <c r="E634" i="11" l="1"/>
  <c r="F633" i="11"/>
  <c r="F634" i="11" l="1"/>
  <c r="E635" i="11"/>
  <c r="E636" i="11" l="1"/>
  <c r="F635" i="11"/>
  <c r="F636" i="11" l="1"/>
  <c r="E637" i="11"/>
  <c r="E638" i="11" l="1"/>
  <c r="F637" i="11"/>
  <c r="F638" i="11" l="1"/>
  <c r="E639" i="11"/>
  <c r="E640" i="11" l="1"/>
  <c r="F639" i="11"/>
  <c r="F640" i="11" l="1"/>
  <c r="E641" i="11"/>
  <c r="E642" i="11" l="1"/>
  <c r="F641" i="11"/>
  <c r="F642" i="11" l="1"/>
  <c r="E643" i="11"/>
  <c r="E644" i="11" l="1"/>
  <c r="F643" i="11"/>
  <c r="F644" i="11" l="1"/>
  <c r="E645" i="11"/>
  <c r="E646" i="11" l="1"/>
  <c r="F645" i="11"/>
  <c r="F646" i="11" l="1"/>
  <c r="E647" i="11"/>
  <c r="E648" i="11" l="1"/>
  <c r="F647" i="11"/>
  <c r="F648" i="11" l="1"/>
  <c r="E649" i="11"/>
  <c r="E650" i="11" l="1"/>
  <c r="F649" i="11"/>
  <c r="F650" i="11" l="1"/>
  <c r="E651" i="11"/>
  <c r="E652" i="11" l="1"/>
  <c r="F651" i="11"/>
  <c r="F652" i="11" l="1"/>
  <c r="E653" i="11"/>
  <c r="E654" i="11" l="1"/>
  <c r="F653" i="11"/>
  <c r="F654" i="11" l="1"/>
  <c r="E655" i="11"/>
  <c r="E656" i="11" l="1"/>
  <c r="F655" i="11"/>
  <c r="F656" i="11" l="1"/>
  <c r="E657" i="11"/>
  <c r="E658" i="11" l="1"/>
  <c r="F657" i="11"/>
  <c r="F658" i="11" l="1"/>
  <c r="E659" i="11"/>
  <c r="E660" i="11" l="1"/>
  <c r="F659" i="11"/>
  <c r="F660" i="11" l="1"/>
  <c r="E661" i="11"/>
  <c r="E662" i="11" l="1"/>
  <c r="F661" i="11"/>
  <c r="F662" i="11" l="1"/>
  <c r="E663" i="11"/>
  <c r="E664" i="11" l="1"/>
  <c r="F663" i="11"/>
  <c r="F664" i="11" l="1"/>
  <c r="E665" i="11"/>
  <c r="E666" i="11" l="1"/>
  <c r="F665" i="11"/>
  <c r="F666" i="11" l="1"/>
  <c r="E667" i="11"/>
  <c r="E668" i="11" l="1"/>
  <c r="F667" i="11"/>
  <c r="F668" i="11" l="1"/>
  <c r="E669" i="11"/>
  <c r="E670" i="11" l="1"/>
  <c r="F669" i="11"/>
  <c r="F670" i="11" l="1"/>
  <c r="E671" i="11"/>
  <c r="E672" i="11" l="1"/>
  <c r="F671" i="11"/>
  <c r="F672" i="11" l="1"/>
  <c r="E673" i="11"/>
  <c r="E674" i="11" l="1"/>
  <c r="F673" i="11"/>
  <c r="F674" i="11" l="1"/>
  <c r="E675" i="11"/>
  <c r="E676" i="11" l="1"/>
  <c r="F675" i="11"/>
  <c r="F676" i="11" l="1"/>
  <c r="E677" i="11"/>
  <c r="E678" i="11" l="1"/>
  <c r="F677" i="11"/>
  <c r="F678" i="11" l="1"/>
  <c r="E679" i="11"/>
  <c r="E680" i="11" l="1"/>
  <c r="F679" i="11"/>
  <c r="F680" i="11" l="1"/>
  <c r="E681" i="11"/>
  <c r="E682" i="11" l="1"/>
  <c r="F681" i="11"/>
  <c r="F682" i="11" l="1"/>
  <c r="E683" i="11"/>
  <c r="E684" i="11" l="1"/>
  <c r="F683" i="11"/>
  <c r="F684" i="11" l="1"/>
  <c r="E685" i="11"/>
  <c r="E686" i="11" l="1"/>
  <c r="F685" i="11"/>
  <c r="F686" i="11" l="1"/>
  <c r="E687" i="11"/>
  <c r="E688" i="11" l="1"/>
  <c r="F687" i="11"/>
  <c r="F688" i="11" l="1"/>
  <c r="E689" i="11"/>
  <c r="E690" i="11" l="1"/>
  <c r="F689" i="11"/>
  <c r="F690" i="11" l="1"/>
  <c r="E691" i="11"/>
  <c r="E692" i="11" l="1"/>
  <c r="F691" i="11"/>
  <c r="F692" i="11" l="1"/>
  <c r="E693" i="11"/>
  <c r="E694" i="11" l="1"/>
  <c r="F693" i="11"/>
  <c r="F694" i="11" l="1"/>
  <c r="E695" i="11"/>
  <c r="E696" i="11" l="1"/>
  <c r="F695" i="11"/>
  <c r="F696" i="11" l="1"/>
  <c r="E697" i="11"/>
  <c r="E698" i="11" l="1"/>
  <c r="F697" i="11"/>
  <c r="F698" i="11" l="1"/>
  <c r="E699" i="11"/>
  <c r="E700" i="11" l="1"/>
  <c r="F699" i="11"/>
  <c r="F700" i="11" l="1"/>
  <c r="E701" i="11"/>
  <c r="E702" i="11" l="1"/>
  <c r="F701" i="11"/>
  <c r="F702" i="11" l="1"/>
  <c r="E703" i="11"/>
  <c r="E704" i="11" l="1"/>
  <c r="F703" i="11"/>
  <c r="F704" i="11" l="1"/>
  <c r="E705" i="11"/>
  <c r="E706" i="11" l="1"/>
  <c r="F705" i="11"/>
  <c r="F706" i="11" l="1"/>
  <c r="E707" i="11"/>
  <c r="E708" i="11" l="1"/>
  <c r="F707" i="11"/>
  <c r="F708" i="11" l="1"/>
  <c r="E709" i="11"/>
  <c r="E710" i="11" l="1"/>
  <c r="F709" i="11"/>
  <c r="F710" i="11" l="1"/>
  <c r="E711" i="11"/>
  <c r="E712" i="11" l="1"/>
  <c r="F711" i="11"/>
  <c r="F712" i="11" l="1"/>
  <c r="E713" i="11"/>
  <c r="E714" i="11" l="1"/>
  <c r="F713" i="11"/>
  <c r="F714" i="11" l="1"/>
  <c r="E715" i="11"/>
  <c r="E716" i="11" l="1"/>
  <c r="F715" i="11"/>
  <c r="F716" i="11" l="1"/>
  <c r="E717" i="11"/>
  <c r="E718" i="11" l="1"/>
  <c r="F717" i="11"/>
  <c r="F718" i="11" l="1"/>
  <c r="E719" i="11"/>
  <c r="E720" i="11" l="1"/>
  <c r="F719" i="11"/>
  <c r="F720" i="11" l="1"/>
  <c r="E721" i="11"/>
  <c r="E722" i="11" l="1"/>
  <c r="F721" i="11"/>
  <c r="F722" i="11" l="1"/>
  <c r="E723" i="11"/>
  <c r="E724" i="11" l="1"/>
  <c r="F723" i="11"/>
  <c r="F724" i="11" l="1"/>
  <c r="E725" i="11"/>
  <c r="E726" i="11" l="1"/>
  <c r="F725" i="11"/>
  <c r="F726" i="11" l="1"/>
  <c r="E727" i="11"/>
  <c r="E728" i="11" l="1"/>
  <c r="F727" i="11"/>
  <c r="F728" i="11" l="1"/>
  <c r="E729" i="11"/>
  <c r="E730" i="11" l="1"/>
  <c r="F729" i="11"/>
  <c r="F730" i="11" l="1"/>
  <c r="E731" i="11"/>
  <c r="E732" i="11" l="1"/>
  <c r="F731" i="11"/>
  <c r="F732" i="11" l="1"/>
  <c r="E733" i="11"/>
  <c r="E734" i="11" l="1"/>
  <c r="F733" i="11"/>
  <c r="F734" i="11" l="1"/>
  <c r="E735" i="11"/>
  <c r="E736" i="11" l="1"/>
  <c r="F735" i="11"/>
  <c r="F736" i="11" l="1"/>
  <c r="E737" i="11"/>
  <c r="E738" i="11" l="1"/>
  <c r="F737" i="11"/>
  <c r="F738" i="11" l="1"/>
  <c r="E739" i="11"/>
  <c r="E740" i="11" l="1"/>
  <c r="F739" i="11"/>
  <c r="F740" i="11" l="1"/>
  <c r="E741" i="11"/>
  <c r="E742" i="11" l="1"/>
  <c r="F741" i="11"/>
  <c r="F742" i="11" l="1"/>
  <c r="E743" i="11"/>
  <c r="E744" i="11" l="1"/>
  <c r="F743" i="11"/>
  <c r="F744" i="11" l="1"/>
  <c r="E745" i="11"/>
  <c r="E746" i="11" l="1"/>
  <c r="F745" i="11"/>
  <c r="F746" i="11" l="1"/>
  <c r="E747" i="11"/>
  <c r="E748" i="11" l="1"/>
  <c r="F747" i="11"/>
  <c r="F748" i="11" l="1"/>
  <c r="E749" i="11"/>
  <c r="E750" i="11" l="1"/>
  <c r="F749" i="11"/>
  <c r="F750" i="11" l="1"/>
  <c r="E751" i="11"/>
  <c r="E752" i="11" l="1"/>
  <c r="F751" i="11"/>
  <c r="F752" i="11" l="1"/>
  <c r="E753" i="11"/>
  <c r="E754" i="11" l="1"/>
  <c r="F753" i="11"/>
  <c r="F754" i="11" l="1"/>
  <c r="E755" i="11"/>
  <c r="E756" i="11" l="1"/>
  <c r="F755" i="11"/>
  <c r="F756" i="11" l="1"/>
  <c r="E757" i="11"/>
  <c r="E758" i="11" l="1"/>
  <c r="F757" i="11"/>
  <c r="F758" i="11" l="1"/>
  <c r="E759" i="11"/>
  <c r="E760" i="11" l="1"/>
  <c r="F759" i="11"/>
  <c r="F760" i="11" l="1"/>
  <c r="E761" i="11"/>
  <c r="E762" i="11" l="1"/>
  <c r="F761" i="11"/>
  <c r="F762" i="11" l="1"/>
  <c r="E763" i="11"/>
  <c r="E764" i="11" l="1"/>
  <c r="F763" i="11"/>
  <c r="F764" i="11" l="1"/>
  <c r="E765" i="11"/>
  <c r="E766" i="11" l="1"/>
  <c r="F765" i="11"/>
  <c r="F766" i="11" l="1"/>
  <c r="E767" i="11"/>
  <c r="E768" i="11" l="1"/>
  <c r="F767" i="11"/>
  <c r="F768" i="11" l="1"/>
  <c r="E769" i="11"/>
  <c r="E770" i="11" l="1"/>
  <c r="F769" i="11"/>
  <c r="F770" i="11" l="1"/>
  <c r="E771" i="11"/>
  <c r="E772" i="11" l="1"/>
  <c r="F771" i="11"/>
  <c r="F772" i="11" l="1"/>
  <c r="E773" i="11"/>
  <c r="E774" i="11" l="1"/>
  <c r="F773" i="11"/>
  <c r="F774" i="11" l="1"/>
  <c r="E775" i="11"/>
  <c r="E776" i="11" l="1"/>
  <c r="F775" i="11"/>
  <c r="F776" i="11" l="1"/>
  <c r="E777" i="11"/>
  <c r="E778" i="11" l="1"/>
  <c r="F777" i="11"/>
  <c r="F778" i="11" l="1"/>
  <c r="E779" i="11"/>
  <c r="E780" i="11" l="1"/>
  <c r="F779" i="11"/>
  <c r="F780" i="11" l="1"/>
  <c r="E781" i="11"/>
  <c r="E782" i="11" l="1"/>
  <c r="F781" i="11"/>
  <c r="F782" i="11" l="1"/>
  <c r="E783" i="11"/>
  <c r="E784" i="11" l="1"/>
  <c r="F783" i="11"/>
  <c r="F784" i="11" l="1"/>
  <c r="E785" i="11"/>
  <c r="E786" i="11" l="1"/>
  <c r="F785" i="11"/>
  <c r="F786" i="11" l="1"/>
  <c r="E787" i="11"/>
  <c r="E788" i="11" l="1"/>
  <c r="F787" i="11"/>
  <c r="F788" i="11" l="1"/>
  <c r="E789" i="11"/>
  <c r="E790" i="11" l="1"/>
  <c r="F789" i="11"/>
  <c r="F790" i="11" l="1"/>
  <c r="E791" i="11"/>
  <c r="E792" i="11" l="1"/>
  <c r="F791" i="11"/>
  <c r="F792" i="11" l="1"/>
  <c r="E793" i="11"/>
  <c r="E794" i="11" l="1"/>
  <c r="F793" i="11"/>
  <c r="F794" i="11" l="1"/>
  <c r="E795" i="11"/>
  <c r="E796" i="11" l="1"/>
  <c r="F795" i="11"/>
  <c r="F796" i="11" l="1"/>
  <c r="E797" i="11"/>
  <c r="E798" i="11" l="1"/>
  <c r="F797" i="11"/>
  <c r="F798" i="11" l="1"/>
  <c r="E799" i="11"/>
  <c r="E800" i="11" l="1"/>
  <c r="F799" i="11"/>
  <c r="F800" i="11" l="1"/>
  <c r="E801" i="11"/>
  <c r="E802" i="11" l="1"/>
  <c r="F801" i="11"/>
  <c r="F802" i="11" l="1"/>
  <c r="E803" i="11"/>
  <c r="E804" i="11" l="1"/>
  <c r="F803" i="11"/>
  <c r="F804" i="11" l="1"/>
  <c r="E805" i="11"/>
  <c r="E806" i="11" l="1"/>
  <c r="F805" i="11"/>
  <c r="F806" i="11" l="1"/>
  <c r="E807" i="11"/>
  <c r="E808" i="11" l="1"/>
  <c r="F807" i="11"/>
  <c r="F808" i="11" l="1"/>
  <c r="E809" i="11"/>
  <c r="E810" i="11" l="1"/>
  <c r="F809" i="11"/>
  <c r="F810" i="11" l="1"/>
  <c r="E811" i="11"/>
  <c r="E812" i="11" l="1"/>
  <c r="F811" i="11"/>
  <c r="F812" i="11" l="1"/>
  <c r="E813" i="11"/>
  <c r="E814" i="11" l="1"/>
  <c r="F813" i="11"/>
  <c r="F814" i="11" l="1"/>
  <c r="E815" i="11"/>
  <c r="E816" i="11" l="1"/>
  <c r="F815" i="11"/>
  <c r="F816" i="11" l="1"/>
  <c r="E817" i="11"/>
  <c r="E818" i="11" l="1"/>
  <c r="F817" i="11"/>
  <c r="F818" i="11" l="1"/>
  <c r="E819" i="11"/>
  <c r="E820" i="11" l="1"/>
  <c r="F819" i="11"/>
  <c r="F820" i="11" l="1"/>
  <c r="E821" i="11"/>
  <c r="E822" i="11" l="1"/>
  <c r="F821" i="11"/>
  <c r="F822" i="11" l="1"/>
  <c r="E823" i="11"/>
  <c r="E824" i="11" l="1"/>
  <c r="F823" i="11"/>
  <c r="F824" i="11" l="1"/>
  <c r="E825" i="11"/>
  <c r="E826" i="11" l="1"/>
  <c r="F825" i="11"/>
  <c r="F826" i="11" l="1"/>
  <c r="E827" i="11"/>
  <c r="E828" i="11" l="1"/>
  <c r="F827" i="11"/>
  <c r="F828" i="11" l="1"/>
  <c r="E829" i="11"/>
  <c r="E830" i="11" l="1"/>
  <c r="F829" i="11"/>
  <c r="F830" i="11" l="1"/>
  <c r="E831" i="11"/>
  <c r="E832" i="11" l="1"/>
  <c r="F831" i="11"/>
  <c r="F832" i="11" l="1"/>
  <c r="E833" i="11"/>
  <c r="E834" i="11" l="1"/>
  <c r="F833" i="11"/>
  <c r="F834" i="11" l="1"/>
  <c r="E835" i="11"/>
  <c r="E836" i="11" l="1"/>
  <c r="F835" i="11"/>
  <c r="F836" i="11" l="1"/>
  <c r="E837" i="11"/>
  <c r="E838" i="11" l="1"/>
  <c r="F837" i="11"/>
  <c r="F838" i="11" l="1"/>
  <c r="E839" i="11"/>
  <c r="E840" i="11" l="1"/>
  <c r="F839" i="11"/>
  <c r="F840" i="11" l="1"/>
  <c r="E841" i="11"/>
  <c r="E842" i="11" l="1"/>
  <c r="F841" i="11"/>
  <c r="F842" i="11" l="1"/>
  <c r="E843" i="11"/>
  <c r="E844" i="11" l="1"/>
  <c r="F843" i="11"/>
  <c r="F844" i="11" l="1"/>
  <c r="E845" i="11"/>
  <c r="E846" i="11" l="1"/>
  <c r="F845" i="11"/>
  <c r="F846" i="11" l="1"/>
  <c r="E847" i="11"/>
  <c r="E848" i="11" l="1"/>
  <c r="F847" i="11"/>
  <c r="F848" i="11" l="1"/>
  <c r="E849" i="11"/>
  <c r="E850" i="11" l="1"/>
  <c r="F849" i="11"/>
  <c r="F850" i="11" l="1"/>
  <c r="E851" i="11"/>
  <c r="E852" i="11" l="1"/>
  <c r="F851" i="11"/>
  <c r="F852" i="11" l="1"/>
  <c r="E853" i="11"/>
  <c r="E854" i="11" l="1"/>
  <c r="F853" i="11"/>
  <c r="F854" i="11" l="1"/>
  <c r="E855" i="11"/>
  <c r="E856" i="11" l="1"/>
  <c r="F855" i="11"/>
  <c r="F856" i="11" l="1"/>
  <c r="E857" i="11"/>
  <c r="E858" i="11" l="1"/>
  <c r="F857" i="11"/>
  <c r="F858" i="11" l="1"/>
  <c r="E859" i="11"/>
  <c r="E860" i="11" l="1"/>
  <c r="F859" i="11"/>
  <c r="F860" i="11" l="1"/>
  <c r="E861" i="11"/>
  <c r="E862" i="11" l="1"/>
  <c r="F861" i="11"/>
  <c r="F862" i="11" l="1"/>
  <c r="E863" i="11"/>
  <c r="E864" i="11" l="1"/>
  <c r="F863" i="11"/>
  <c r="F864" i="11" l="1"/>
  <c r="E865" i="11"/>
  <c r="E866" i="11" l="1"/>
  <c r="F865" i="11"/>
  <c r="F866" i="11" l="1"/>
  <c r="E867" i="11"/>
  <c r="E868" i="11" l="1"/>
  <c r="F867" i="11"/>
  <c r="F868" i="11" l="1"/>
  <c r="E869" i="11"/>
  <c r="E870" i="11" l="1"/>
  <c r="F869" i="11"/>
  <c r="F870" i="11" l="1"/>
  <c r="E871" i="11"/>
  <c r="E872" i="11" l="1"/>
  <c r="F871" i="11"/>
  <c r="F872" i="11" l="1"/>
  <c r="E873" i="11"/>
  <c r="E874" i="11" l="1"/>
  <c r="F873" i="11"/>
  <c r="F874" i="11" l="1"/>
  <c r="E875" i="11"/>
  <c r="E876" i="11" l="1"/>
  <c r="F875" i="11"/>
  <c r="F876" i="11" l="1"/>
  <c r="E877" i="11"/>
  <c r="E878" i="11" l="1"/>
  <c r="F877" i="11"/>
  <c r="F878" i="11" l="1"/>
  <c r="E879" i="11"/>
  <c r="E880" i="11" l="1"/>
  <c r="F879" i="11"/>
  <c r="F880" i="11" l="1"/>
  <c r="E881" i="11"/>
  <c r="E882" i="11" l="1"/>
  <c r="F881" i="11"/>
  <c r="F882" i="11" l="1"/>
  <c r="E883" i="11"/>
  <c r="E884" i="11" l="1"/>
  <c r="F883" i="11"/>
  <c r="F884" i="11" l="1"/>
  <c r="E885" i="11"/>
  <c r="E886" i="11" l="1"/>
  <c r="F885" i="11"/>
  <c r="F886" i="11" l="1"/>
  <c r="E887" i="11"/>
  <c r="E888" i="11" l="1"/>
  <c r="F887" i="11"/>
  <c r="F888" i="11" l="1"/>
  <c r="E889" i="11"/>
  <c r="E890" i="11" l="1"/>
  <c r="F889" i="11"/>
  <c r="F890" i="11" l="1"/>
  <c r="E891" i="11"/>
  <c r="E892" i="11" l="1"/>
  <c r="F891" i="11"/>
  <c r="F892" i="11" l="1"/>
  <c r="E893" i="11"/>
  <c r="E894" i="11" l="1"/>
  <c r="F893" i="11"/>
  <c r="F894" i="11" l="1"/>
  <c r="E895" i="11"/>
  <c r="E896" i="11" l="1"/>
  <c r="F895" i="11"/>
  <c r="F896" i="11" l="1"/>
  <c r="E897" i="11"/>
  <c r="E898" i="11" l="1"/>
  <c r="F897" i="11"/>
  <c r="F898" i="11" l="1"/>
  <c r="E899" i="11"/>
  <c r="E900" i="11" l="1"/>
  <c r="F899" i="11"/>
  <c r="F900" i="11" l="1"/>
  <c r="E901" i="11"/>
  <c r="E902" i="11" l="1"/>
  <c r="F901" i="11"/>
  <c r="F902" i="11" l="1"/>
  <c r="E903" i="11"/>
  <c r="E904" i="11" l="1"/>
  <c r="F903" i="11"/>
  <c r="F904" i="11" l="1"/>
  <c r="E905" i="11"/>
  <c r="E906" i="11" l="1"/>
  <c r="F905" i="11"/>
  <c r="F906" i="11" l="1"/>
  <c r="E907" i="11"/>
  <c r="E908" i="11" l="1"/>
  <c r="F907" i="11"/>
  <c r="F908" i="11" l="1"/>
  <c r="E909" i="11"/>
  <c r="E910" i="11" l="1"/>
  <c r="F909" i="11"/>
  <c r="F910" i="11" l="1"/>
  <c r="E911" i="11"/>
  <c r="E912" i="11" l="1"/>
  <c r="F911" i="11"/>
  <c r="F912" i="11" l="1"/>
  <c r="E913" i="11"/>
  <c r="E914" i="11" l="1"/>
  <c r="F913" i="11"/>
  <c r="F914" i="11" l="1"/>
  <c r="E915" i="11"/>
  <c r="E916" i="11" l="1"/>
  <c r="F915" i="11"/>
  <c r="F916" i="11" l="1"/>
  <c r="E917" i="11"/>
  <c r="E918" i="11" l="1"/>
  <c r="F917" i="11"/>
  <c r="F918" i="11" l="1"/>
  <c r="E919" i="11"/>
  <c r="E920" i="11" l="1"/>
  <c r="F919" i="11"/>
  <c r="F920" i="11" l="1"/>
  <c r="E921" i="11"/>
  <c r="E922" i="11" l="1"/>
  <c r="F921" i="11"/>
  <c r="F922" i="11" l="1"/>
  <c r="E923" i="11"/>
  <c r="E924" i="11" l="1"/>
  <c r="F923" i="11"/>
  <c r="F924" i="11" l="1"/>
  <c r="E925" i="11"/>
  <c r="E926" i="11" l="1"/>
  <c r="F925" i="11"/>
  <c r="F926" i="11" l="1"/>
  <c r="E927" i="11"/>
  <c r="E928" i="11" l="1"/>
  <c r="F927" i="11"/>
  <c r="F928" i="11" l="1"/>
  <c r="E929" i="11"/>
  <c r="E930" i="11" l="1"/>
  <c r="F929" i="11"/>
  <c r="F930" i="11" l="1"/>
  <c r="E931" i="11"/>
  <c r="E932" i="11" l="1"/>
  <c r="F931" i="11"/>
  <c r="F932" i="11" l="1"/>
  <c r="E933" i="11"/>
  <c r="E934" i="11" l="1"/>
  <c r="F933" i="11"/>
  <c r="F934" i="11" l="1"/>
  <c r="E935" i="11"/>
  <c r="E936" i="11" l="1"/>
  <c r="F935" i="11"/>
  <c r="F936" i="11" l="1"/>
  <c r="E937" i="11"/>
  <c r="E938" i="11" l="1"/>
  <c r="F937" i="11"/>
  <c r="F938" i="11" l="1"/>
  <c r="E939" i="11"/>
  <c r="E940" i="11" l="1"/>
  <c r="F939" i="11"/>
  <c r="F940" i="11" l="1"/>
  <c r="E941" i="11"/>
  <c r="E942" i="11" l="1"/>
  <c r="F941" i="11"/>
  <c r="F942" i="11" l="1"/>
  <c r="E943" i="11"/>
  <c r="E944" i="11" l="1"/>
  <c r="F943" i="11"/>
  <c r="F944" i="11" l="1"/>
  <c r="E945" i="11"/>
  <c r="E946" i="11" l="1"/>
  <c r="F945" i="11"/>
  <c r="F946" i="11" l="1"/>
  <c r="E947" i="11"/>
  <c r="E948" i="11" l="1"/>
  <c r="F947" i="11"/>
  <c r="F948" i="11" l="1"/>
  <c r="E949" i="11"/>
  <c r="E950" i="11" l="1"/>
  <c r="F949" i="11"/>
  <c r="F950" i="11" l="1"/>
  <c r="E951" i="11"/>
  <c r="E952" i="11" l="1"/>
  <c r="F951" i="11"/>
  <c r="F952" i="11" l="1"/>
  <c r="E953" i="11"/>
  <c r="E954" i="11" l="1"/>
  <c r="F953" i="11"/>
  <c r="F954" i="11" l="1"/>
  <c r="E955" i="11"/>
  <c r="E956" i="11" l="1"/>
  <c r="F955" i="11"/>
  <c r="F956" i="11" l="1"/>
  <c r="E957" i="11"/>
  <c r="E958" i="11" l="1"/>
  <c r="F957" i="11"/>
  <c r="F958" i="11" l="1"/>
  <c r="E959" i="11"/>
  <c r="E960" i="11" l="1"/>
  <c r="F959" i="11"/>
  <c r="F960" i="11" l="1"/>
  <c r="E961" i="11"/>
  <c r="E962" i="11" l="1"/>
  <c r="F961" i="11"/>
  <c r="F962" i="11" l="1"/>
  <c r="E963" i="11"/>
  <c r="E964" i="11" l="1"/>
  <c r="F963" i="11"/>
  <c r="F964" i="11" l="1"/>
  <c r="E965" i="11"/>
  <c r="E966" i="11" l="1"/>
  <c r="F965" i="11"/>
  <c r="F966" i="11" l="1"/>
  <c r="E967" i="11"/>
  <c r="E968" i="11" l="1"/>
  <c r="F967" i="11"/>
  <c r="F968" i="11" l="1"/>
  <c r="E969" i="11"/>
  <c r="E970" i="11" l="1"/>
  <c r="F969" i="11"/>
  <c r="F970" i="11" l="1"/>
  <c r="E971" i="11"/>
  <c r="E972" i="11" l="1"/>
  <c r="F971" i="11"/>
  <c r="F972" i="11" l="1"/>
  <c r="E973" i="11"/>
  <c r="E974" i="11" l="1"/>
  <c r="F973" i="11"/>
  <c r="F974" i="11" l="1"/>
  <c r="E975" i="11"/>
  <c r="E976" i="11" l="1"/>
  <c r="F975" i="11"/>
  <c r="F976" i="11" l="1"/>
  <c r="E977" i="11"/>
  <c r="E978" i="11" l="1"/>
  <c r="F977" i="11"/>
  <c r="F978" i="11" l="1"/>
  <c r="E979" i="11"/>
  <c r="E980" i="11" l="1"/>
  <c r="F979" i="11"/>
  <c r="F980" i="11" l="1"/>
  <c r="E981" i="11"/>
  <c r="E982" i="11" l="1"/>
  <c r="F981" i="11"/>
  <c r="F982" i="11" l="1"/>
  <c r="E983" i="11"/>
  <c r="E984" i="11" l="1"/>
  <c r="F983" i="11"/>
  <c r="F984" i="11" l="1"/>
  <c r="E985" i="11"/>
  <c r="E986" i="11" l="1"/>
  <c r="F985" i="11"/>
  <c r="F986" i="11" l="1"/>
  <c r="E987" i="11"/>
  <c r="E988" i="11" l="1"/>
  <c r="F987" i="11"/>
  <c r="F988" i="11" l="1"/>
  <c r="E989" i="11"/>
  <c r="E990" i="11" l="1"/>
  <c r="F989" i="11"/>
  <c r="F990" i="11" l="1"/>
  <c r="E991" i="11"/>
  <c r="E992" i="11" l="1"/>
  <c r="F991" i="11"/>
  <c r="F992" i="11" l="1"/>
  <c r="E993" i="11"/>
  <c r="E994" i="11" l="1"/>
  <c r="F993" i="11"/>
  <c r="F994" i="11" l="1"/>
  <c r="E995" i="11"/>
  <c r="E996" i="11" l="1"/>
  <c r="F995" i="11"/>
  <c r="F996" i="11" l="1"/>
  <c r="E997" i="11"/>
  <c r="E998" i="11" l="1"/>
  <c r="F997" i="11"/>
  <c r="F998" i="11" l="1"/>
  <c r="E999" i="11"/>
  <c r="E1000" i="11" l="1"/>
  <c r="F999" i="11"/>
  <c r="F1000" i="11" l="1"/>
  <c r="E1001" i="11"/>
  <c r="E1002" i="11" l="1"/>
  <c r="F1001" i="11"/>
  <c r="F1002" i="11" l="1"/>
  <c r="E1003" i="11"/>
  <c r="E1004" i="11" l="1"/>
  <c r="F1003" i="11"/>
  <c r="F1004" i="11" l="1"/>
  <c r="E1005" i="11"/>
  <c r="E1006" i="11" l="1"/>
  <c r="F1005" i="11"/>
  <c r="F1006" i="11" l="1"/>
  <c r="E1007" i="11"/>
  <c r="E1008" i="11" l="1"/>
  <c r="F1007" i="11"/>
  <c r="F1008" i="11" l="1"/>
  <c r="E1009" i="11"/>
  <c r="E1010" i="11" l="1"/>
  <c r="F1009" i="11"/>
  <c r="F1010" i="11" l="1"/>
  <c r="E1011" i="11"/>
  <c r="E1012" i="11" l="1"/>
  <c r="F1011" i="11"/>
  <c r="F1012" i="11" l="1"/>
  <c r="E1013" i="11"/>
  <c r="E1014" i="11" l="1"/>
  <c r="F1013" i="11"/>
  <c r="F1014" i="11" l="1"/>
  <c r="E1015" i="11"/>
  <c r="E1016" i="11" l="1"/>
  <c r="F1015" i="11"/>
  <c r="F1016" i="11" l="1"/>
  <c r="E1017" i="11"/>
  <c r="E1018" i="11" l="1"/>
  <c r="F1017" i="11"/>
  <c r="F1018" i="11" l="1"/>
  <c r="E1019" i="11"/>
  <c r="E1020" i="11" l="1"/>
  <c r="F1019" i="11"/>
  <c r="F1020" i="11" l="1"/>
  <c r="E1021" i="11"/>
  <c r="F1021" i="11" l="1"/>
  <c r="E1022" i="11"/>
  <c r="F1022" i="11" l="1"/>
  <c r="E1023" i="11"/>
  <c r="F1023" i="11" l="1"/>
  <c r="E1024" i="11"/>
  <c r="F1024" i="11" l="1"/>
  <c r="E1025" i="11"/>
  <c r="F1025" i="11" l="1"/>
  <c r="E1026" i="11"/>
  <c r="F1026" i="11" l="1"/>
  <c r="E1027" i="11"/>
  <c r="F1027" i="11" l="1"/>
  <c r="E1028" i="11"/>
  <c r="F1028" i="11" l="1"/>
  <c r="E1029" i="11"/>
  <c r="F1029" i="11" l="1"/>
  <c r="E1030" i="11"/>
  <c r="F1030" i="11" l="1"/>
  <c r="E1031" i="11"/>
  <c r="F1031" i="11" l="1"/>
  <c r="E1032" i="11"/>
  <c r="F1032" i="11" l="1"/>
  <c r="E1033" i="11"/>
  <c r="F1033" i="11" l="1"/>
  <c r="E1034" i="11"/>
  <c r="F1034" i="11" l="1"/>
  <c r="E1035" i="11"/>
  <c r="F1035" i="11" l="1"/>
  <c r="E1036" i="11"/>
  <c r="F1036" i="11" l="1"/>
  <c r="E1037" i="11"/>
  <c r="F1037" i="11" l="1"/>
  <c r="E1038" i="11"/>
  <c r="F1038" i="11" l="1"/>
  <c r="E1039" i="11"/>
  <c r="F1039" i="11" l="1"/>
  <c r="E1040" i="11"/>
  <c r="F1040" i="11" l="1"/>
  <c r="E1041" i="11"/>
  <c r="F1041" i="11" l="1"/>
  <c r="E1042" i="11"/>
  <c r="F1042" i="11" l="1"/>
  <c r="E1043" i="11"/>
  <c r="F1043" i="11" l="1"/>
  <c r="E1044" i="11"/>
  <c r="F1044" i="11" l="1"/>
  <c r="E1045" i="11"/>
  <c r="F1045" i="11" l="1"/>
  <c r="E1046" i="11"/>
  <c r="F1046" i="11" l="1"/>
  <c r="E1047" i="11"/>
  <c r="F1047" i="11" l="1"/>
  <c r="E1048" i="11"/>
  <c r="F1048" i="11" l="1"/>
  <c r="E1049" i="11"/>
  <c r="F1049" i="11" l="1"/>
  <c r="E1050" i="11"/>
  <c r="F1050" i="11" l="1"/>
  <c r="E1051" i="11"/>
  <c r="F1051" i="11" l="1"/>
  <c r="E1052" i="11"/>
  <c r="F1052" i="11" l="1"/>
  <c r="E1053" i="11"/>
  <c r="F1053" i="11" l="1"/>
  <c r="E1054" i="11"/>
  <c r="F1054" i="11" l="1"/>
  <c r="E1055" i="11"/>
  <c r="F1055" i="11" l="1"/>
  <c r="E1056" i="11"/>
  <c r="F1056" i="11" l="1"/>
  <c r="E1057" i="11"/>
  <c r="F1057" i="11" l="1"/>
  <c r="E1058" i="11"/>
  <c r="F1058" i="11" l="1"/>
  <c r="E1059" i="11"/>
  <c r="F1059" i="11" l="1"/>
  <c r="E1060" i="11"/>
  <c r="F1060" i="11" l="1"/>
  <c r="E1061" i="11"/>
  <c r="F1061" i="11" l="1"/>
  <c r="E1062" i="11"/>
  <c r="F1062" i="11" l="1"/>
  <c r="E1063" i="11"/>
  <c r="F1063" i="11" l="1"/>
  <c r="E1064" i="11"/>
  <c r="F1064" i="11" l="1"/>
  <c r="E1065" i="11"/>
  <c r="F1065" i="11" l="1"/>
  <c r="E1066" i="11"/>
  <c r="F1066" i="11" l="1"/>
  <c r="E1067" i="11"/>
  <c r="F1067" i="11" l="1"/>
  <c r="E1068" i="11"/>
  <c r="F1068" i="11" l="1"/>
  <c r="E1069" i="11"/>
  <c r="F1069" i="11" l="1"/>
  <c r="E1070" i="11"/>
  <c r="F1070" i="11" l="1"/>
  <c r="E1071" i="11"/>
  <c r="F1071" i="11" l="1"/>
  <c r="E1072" i="11"/>
  <c r="F1072" i="11" l="1"/>
  <c r="E1073" i="11"/>
  <c r="F1073" i="11" l="1"/>
  <c r="E1074" i="11"/>
  <c r="F1074" i="11" l="1"/>
  <c r="E1075" i="11"/>
  <c r="F1075" i="11" l="1"/>
  <c r="E1076" i="11"/>
  <c r="F1076" i="11" l="1"/>
  <c r="E1077" i="11"/>
  <c r="F1077" i="11" l="1"/>
  <c r="E1078" i="11"/>
  <c r="F1078" i="11" l="1"/>
  <c r="E1079" i="11"/>
  <c r="F1079" i="11" l="1"/>
  <c r="E1080" i="11"/>
  <c r="F1080" i="11" l="1"/>
  <c r="E1081" i="11"/>
  <c r="F1081" i="11" l="1"/>
  <c r="E1082" i="11"/>
  <c r="F1082" i="11" l="1"/>
  <c r="E1083" i="11"/>
  <c r="F1083" i="11" l="1"/>
  <c r="E1084" i="11"/>
  <c r="F1084" i="11" l="1"/>
  <c r="E1085" i="11"/>
  <c r="F1085" i="11" l="1"/>
  <c r="E1086" i="11"/>
  <c r="F1086" i="11" l="1"/>
  <c r="E1087" i="11"/>
  <c r="F1087" i="11" l="1"/>
  <c r="E1088" i="11"/>
  <c r="F1088" i="11" l="1"/>
  <c r="E1089" i="11"/>
  <c r="F1089" i="11" l="1"/>
  <c r="E1090" i="11"/>
  <c r="F1090" i="11" l="1"/>
  <c r="E1091" i="11"/>
  <c r="F1091" i="11" l="1"/>
  <c r="E1092" i="11"/>
  <c r="F1092" i="11" l="1"/>
  <c r="E1093" i="11"/>
  <c r="F1093" i="11" l="1"/>
  <c r="E1094" i="11"/>
  <c r="F1094" i="11" l="1"/>
  <c r="E1095" i="11"/>
  <c r="F1095" i="11" l="1"/>
  <c r="E1096" i="11"/>
  <c r="F1096" i="11" l="1"/>
  <c r="E1097" i="11"/>
  <c r="F1097" i="11" l="1"/>
  <c r="E1098" i="11"/>
  <c r="F1098" i="11" l="1"/>
  <c r="E1099" i="11"/>
  <c r="F1099" i="11" l="1"/>
  <c r="E1100" i="11"/>
  <c r="F1100" i="11" l="1"/>
  <c r="E1101" i="11"/>
  <c r="F1101" i="11" l="1"/>
  <c r="E1102" i="11"/>
  <c r="F1102" i="11" l="1"/>
  <c r="E1103" i="11"/>
  <c r="F1103" i="11" l="1"/>
  <c r="E1104" i="11"/>
  <c r="F1104" i="11" l="1"/>
  <c r="E1105" i="11"/>
  <c r="F1105" i="11" l="1"/>
  <c r="E1106" i="11"/>
  <c r="F1106" i="11" l="1"/>
  <c r="E1107" i="11"/>
  <c r="F1107" i="11" l="1"/>
  <c r="E1108" i="11"/>
  <c r="F1108" i="11" l="1"/>
  <c r="E1109" i="11"/>
  <c r="F1109" i="11" l="1"/>
  <c r="E1110" i="11"/>
  <c r="F1110" i="11" l="1"/>
  <c r="E1111" i="11"/>
  <c r="F1111" i="11" l="1"/>
  <c r="E1112" i="11"/>
  <c r="F1112" i="11" l="1"/>
  <c r="E1113" i="11"/>
  <c r="F1113" i="11" l="1"/>
  <c r="E1114" i="11"/>
  <c r="F1114" i="11" l="1"/>
  <c r="E1115" i="11"/>
  <c r="F1115" i="11" l="1"/>
  <c r="E1116" i="11"/>
  <c r="F1116" i="11" l="1"/>
  <c r="E1117" i="11"/>
  <c r="F1117" i="11" l="1"/>
  <c r="E1118" i="11"/>
  <c r="F1118" i="11" l="1"/>
  <c r="E1119" i="11"/>
  <c r="F1119" i="11" l="1"/>
  <c r="E1120" i="11"/>
  <c r="F1120" i="11" l="1"/>
  <c r="E1121" i="11"/>
  <c r="F1121" i="11" l="1"/>
  <c r="E1122" i="11"/>
  <c r="F1122" i="11" l="1"/>
  <c r="E1123" i="11"/>
  <c r="F1123" i="11" l="1"/>
  <c r="E1124" i="11"/>
  <c r="F1124" i="11" l="1"/>
  <c r="E1125" i="11"/>
  <c r="F1125" i="11" l="1"/>
  <c r="E1126" i="11"/>
  <c r="F1126" i="11" l="1"/>
  <c r="E1127" i="11"/>
  <c r="F1127" i="11" l="1"/>
  <c r="E1128" i="11"/>
  <c r="F1128" i="11" l="1"/>
  <c r="E1129" i="11"/>
  <c r="F1129" i="11" l="1"/>
  <c r="E1130" i="11"/>
  <c r="F1130" i="11" l="1"/>
  <c r="E1131" i="11"/>
  <c r="F1131" i="11" l="1"/>
  <c r="E1132" i="11"/>
  <c r="F1132" i="11" l="1"/>
  <c r="E1133" i="11"/>
  <c r="F1133" i="11" l="1"/>
  <c r="E1134" i="11"/>
  <c r="F1134" i="11" l="1"/>
  <c r="E1135" i="11"/>
  <c r="F1135" i="11" l="1"/>
  <c r="E1136" i="11"/>
  <c r="F1136" i="11" l="1"/>
  <c r="E1137" i="11"/>
  <c r="F1137" i="11" l="1"/>
  <c r="E1138" i="11"/>
  <c r="F1138" i="11" l="1"/>
  <c r="E1139" i="11"/>
  <c r="F1139" i="11" l="1"/>
  <c r="E1140" i="11"/>
  <c r="F1140" i="11" l="1"/>
  <c r="E1141" i="11"/>
  <c r="F1141" i="11" l="1"/>
  <c r="E1142" i="11"/>
  <c r="F1142" i="11" l="1"/>
  <c r="E1143" i="11"/>
  <c r="F1143" i="11" l="1"/>
  <c r="E1144" i="11"/>
  <c r="F1144" i="11" l="1"/>
  <c r="E1145" i="11"/>
  <c r="F1145" i="11" l="1"/>
  <c r="E1146" i="11"/>
  <c r="F1146" i="11" l="1"/>
  <c r="E1147" i="11"/>
  <c r="F1147" i="11" l="1"/>
  <c r="E1148" i="11"/>
  <c r="F1148" i="11" l="1"/>
  <c r="E1149" i="11"/>
  <c r="F1149" i="11" l="1"/>
  <c r="E1150" i="11"/>
  <c r="F1150" i="11" l="1"/>
  <c r="E1151" i="11"/>
  <c r="F1151" i="11" l="1"/>
  <c r="E1152" i="11"/>
  <c r="F1152" i="11" l="1"/>
  <c r="E1153" i="11"/>
  <c r="F1153" i="11" l="1"/>
  <c r="E1154" i="11"/>
  <c r="F1154" i="11" l="1"/>
  <c r="E1155" i="11"/>
  <c r="F1155" i="11" l="1"/>
  <c r="E1156" i="11"/>
  <c r="F1156" i="11" l="1"/>
  <c r="E1157" i="11"/>
  <c r="F1157" i="11" l="1"/>
  <c r="E1158" i="11"/>
  <c r="F1158" i="11" l="1"/>
  <c r="E1159" i="11"/>
  <c r="F1159" i="11" l="1"/>
  <c r="E1160" i="11"/>
  <c r="F1160" i="11" l="1"/>
  <c r="E1161" i="11"/>
  <c r="F1161" i="11" l="1"/>
  <c r="E1162" i="11"/>
  <c r="F1162" i="11" l="1"/>
  <c r="E1163" i="11"/>
  <c r="F1163" i="11" l="1"/>
  <c r="E1164" i="11"/>
  <c r="F1164" i="11" l="1"/>
  <c r="E1165" i="11"/>
  <c r="F1165" i="11" l="1"/>
  <c r="E1166" i="11"/>
  <c r="F1166" i="11" l="1"/>
  <c r="E1167" i="11"/>
  <c r="F1167" i="11" l="1"/>
  <c r="E1168" i="11"/>
  <c r="F1168" i="11" l="1"/>
  <c r="E1169" i="11"/>
  <c r="F1169" i="11" l="1"/>
  <c r="E1170" i="11"/>
  <c r="F1170" i="11" l="1"/>
  <c r="E1171" i="11"/>
  <c r="F1171" i="11" l="1"/>
  <c r="E1172" i="11"/>
  <c r="F1172" i="11" l="1"/>
  <c r="E1173" i="11"/>
  <c r="F1173" i="11" l="1"/>
  <c r="E1174" i="11"/>
  <c r="F1174" i="11" l="1"/>
  <c r="E1175" i="11"/>
  <c r="F1175" i="11" l="1"/>
  <c r="E1176" i="11"/>
  <c r="F1176" i="11" l="1"/>
  <c r="E1177" i="11"/>
  <c r="F1177" i="11" l="1"/>
  <c r="E1178" i="11"/>
  <c r="F1178" i="11" l="1"/>
  <c r="E1179" i="11"/>
  <c r="F1179" i="11" l="1"/>
  <c r="E1180" i="11"/>
  <c r="F1180" i="11" l="1"/>
  <c r="E1181" i="11"/>
  <c r="F1181" i="11" l="1"/>
  <c r="E1182" i="11"/>
  <c r="F1182" i="11" l="1"/>
  <c r="E1183" i="11"/>
  <c r="F1183" i="11" l="1"/>
  <c r="E1184" i="11"/>
  <c r="F1184" i="11" l="1"/>
  <c r="E1185" i="11"/>
  <c r="F1185" i="11" l="1"/>
  <c r="E1186" i="11"/>
  <c r="F1186" i="11" l="1"/>
  <c r="E1187" i="11"/>
  <c r="F1187" i="11" l="1"/>
  <c r="E1188" i="11"/>
  <c r="F1188" i="11" l="1"/>
  <c r="E1189" i="11"/>
  <c r="F1189" i="11" l="1"/>
  <c r="E1190" i="11"/>
  <c r="F1190" i="11" l="1"/>
  <c r="E1191" i="11"/>
  <c r="F1191" i="11" l="1"/>
  <c r="E1192" i="11"/>
  <c r="F1192" i="11" l="1"/>
  <c r="E1193" i="11"/>
  <c r="F1193" i="11" l="1"/>
  <c r="E1194" i="11"/>
  <c r="F1194" i="11" l="1"/>
  <c r="E1195" i="11"/>
  <c r="F1195" i="11" l="1"/>
  <c r="E1196" i="11"/>
  <c r="F1196" i="11" l="1"/>
  <c r="E1197" i="11"/>
  <c r="F1197" i="11" l="1"/>
  <c r="E1198" i="11"/>
  <c r="F1198" i="11" l="1"/>
  <c r="E1199" i="11"/>
  <c r="F1199" i="11" l="1"/>
  <c r="E1200" i="11"/>
  <c r="F1200" i="11" l="1"/>
  <c r="E1201" i="11"/>
  <c r="F1201" i="11" l="1"/>
  <c r="E1202" i="11"/>
  <c r="F1202" i="11" l="1"/>
  <c r="E1203" i="11"/>
  <c r="F1203" i="11" l="1"/>
  <c r="E1204" i="11"/>
  <c r="F1204" i="11" l="1"/>
  <c r="E1205" i="11"/>
  <c r="F1205" i="11" l="1"/>
  <c r="E1206" i="11"/>
  <c r="F1206" i="11" l="1"/>
  <c r="E1207" i="11"/>
  <c r="F1207" i="11" l="1"/>
  <c r="E1208" i="11"/>
  <c r="F1208" i="11" l="1"/>
  <c r="E1209" i="11"/>
  <c r="F1209" i="11" l="1"/>
  <c r="E1210" i="11"/>
  <c r="F1210" i="11" l="1"/>
  <c r="E1211" i="11"/>
  <c r="F1211" i="11" l="1"/>
  <c r="E1212" i="11"/>
  <c r="F1212" i="11" l="1"/>
  <c r="E1213" i="11"/>
  <c r="F1213" i="11" l="1"/>
  <c r="E1214" i="11"/>
  <c r="F1214" i="11" l="1"/>
  <c r="E1215" i="11"/>
  <c r="F1215" i="11" l="1"/>
  <c r="E1216" i="11"/>
  <c r="F1216" i="11" l="1"/>
  <c r="E1217" i="11"/>
  <c r="F1217" i="11" l="1"/>
  <c r="E1218" i="11"/>
  <c r="F1218" i="11" l="1"/>
  <c r="E1219" i="11"/>
  <c r="F1219" i="11" l="1"/>
  <c r="E1220" i="11"/>
  <c r="F1220" i="11" l="1"/>
  <c r="E1221" i="11"/>
  <c r="F1221" i="11" l="1"/>
  <c r="E1222" i="11"/>
  <c r="F1222" i="11" l="1"/>
  <c r="E1223" i="11"/>
  <c r="F1223" i="11" l="1"/>
  <c r="E1224" i="11"/>
  <c r="F1224" i="11" l="1"/>
  <c r="E1225" i="11"/>
  <c r="F1225" i="11" l="1"/>
  <c r="E1226" i="11"/>
  <c r="F1226" i="11" l="1"/>
  <c r="E1227" i="11"/>
  <c r="F1227" i="11" l="1"/>
  <c r="E1228" i="11"/>
  <c r="F1228" i="11" l="1"/>
  <c r="E1229" i="11"/>
  <c r="F1229" i="11" l="1"/>
  <c r="E1230" i="11"/>
  <c r="F1230" i="11" l="1"/>
  <c r="E1231" i="11"/>
  <c r="F1231" i="11" l="1"/>
  <c r="E1232" i="11"/>
  <c r="F1232" i="11" l="1"/>
  <c r="E1233" i="11"/>
  <c r="F1233" i="11" l="1"/>
  <c r="E1234" i="11"/>
  <c r="F1234" i="11" l="1"/>
  <c r="E1235" i="11"/>
  <c r="F1235" i="11" l="1"/>
  <c r="E1236" i="11"/>
  <c r="F1236" i="11" l="1"/>
  <c r="E1237" i="11"/>
  <c r="F1237" i="11" l="1"/>
  <c r="E1238" i="11"/>
  <c r="F1238" i="11" l="1"/>
  <c r="E1239" i="11"/>
  <c r="F1239" i="11" l="1"/>
  <c r="E1240" i="11"/>
  <c r="F1240" i="11" l="1"/>
  <c r="E1241" i="11"/>
  <c r="F1241" i="11" l="1"/>
  <c r="E1242" i="11"/>
  <c r="F1242" i="11" l="1"/>
  <c r="E1243" i="11"/>
  <c r="F1243" i="11" l="1"/>
  <c r="E1244" i="11"/>
  <c r="F1244" i="11" l="1"/>
  <c r="E1245" i="11"/>
  <c r="F1245" i="11" l="1"/>
  <c r="E1246" i="11"/>
  <c r="F1246" i="11" l="1"/>
  <c r="E1247" i="11"/>
  <c r="F1247" i="11" l="1"/>
  <c r="E1248" i="11"/>
  <c r="F1248" i="11" l="1"/>
  <c r="E1249" i="11"/>
  <c r="F1249" i="11" l="1"/>
  <c r="E1250" i="11"/>
  <c r="F1250" i="11" l="1"/>
  <c r="E1251" i="11"/>
  <c r="F1251" i="11" l="1"/>
  <c r="E1252" i="11"/>
  <c r="F1252" i="11" l="1"/>
  <c r="E1253" i="11"/>
  <c r="F1253" i="11" l="1"/>
  <c r="E1254" i="11"/>
  <c r="F1254" i="11" l="1"/>
  <c r="E1255" i="11"/>
  <c r="F1255" i="11" l="1"/>
  <c r="E1256" i="11"/>
  <c r="F1256" i="11" l="1"/>
  <c r="E1257" i="11"/>
  <c r="F1257" i="11" l="1"/>
  <c r="E1258" i="11"/>
  <c r="F1258" i="11" l="1"/>
  <c r="E1259" i="11"/>
  <c r="F1259" i="11" l="1"/>
  <c r="E1260" i="11"/>
  <c r="F1260" i="11" l="1"/>
  <c r="E1261" i="11"/>
  <c r="F1261" i="11" l="1"/>
  <c r="E1262" i="11"/>
  <c r="F1262" i="11" l="1"/>
  <c r="E1263" i="11"/>
  <c r="F1263" i="11" l="1"/>
  <c r="E1264" i="11"/>
  <c r="F1264" i="11" l="1"/>
  <c r="E1265" i="11"/>
  <c r="F1265" i="11" l="1"/>
  <c r="E1266" i="11"/>
  <c r="F1266" i="11" l="1"/>
  <c r="E1267" i="11"/>
  <c r="F1267" i="11" l="1"/>
  <c r="E1268" i="11"/>
  <c r="F1268" i="11" l="1"/>
  <c r="E1269" i="11"/>
  <c r="F1269" i="11" l="1"/>
  <c r="E1270" i="11"/>
  <c r="F1270" i="11" l="1"/>
  <c r="E1271" i="11"/>
  <c r="F1271" i="11" l="1"/>
  <c r="E1272" i="11"/>
  <c r="F1272" i="11" l="1"/>
  <c r="E1273" i="11"/>
  <c r="F1273" i="11" l="1"/>
  <c r="E1274" i="11"/>
  <c r="F1274" i="11" l="1"/>
  <c r="E1275" i="11"/>
  <c r="F1275" i="11" l="1"/>
  <c r="E1276" i="11"/>
  <c r="F1276" i="11" l="1"/>
  <c r="E1277" i="11"/>
  <c r="F1277" i="11" l="1"/>
  <c r="E1278" i="11"/>
  <c r="F1278" i="11" l="1"/>
  <c r="E1279" i="11"/>
  <c r="F1279" i="11" l="1"/>
  <c r="E1280" i="11"/>
  <c r="F1280" i="11" l="1"/>
  <c r="E1281" i="11"/>
  <c r="F1281" i="11" l="1"/>
  <c r="E1282" i="11"/>
  <c r="F1282" i="11" l="1"/>
  <c r="E1283" i="11"/>
  <c r="F1283" i="11" l="1"/>
  <c r="E1284" i="11"/>
  <c r="F1284" i="11" l="1"/>
  <c r="E1285" i="11"/>
  <c r="F1285" i="11" l="1"/>
  <c r="E1286" i="11"/>
  <c r="F1286" i="11" l="1"/>
  <c r="E1287" i="11"/>
  <c r="F1287" i="11" l="1"/>
  <c r="E1288" i="11"/>
  <c r="F1288" i="11" l="1"/>
  <c r="E1289" i="11"/>
  <c r="F1289" i="11" l="1"/>
  <c r="E1290" i="11"/>
  <c r="F1290" i="11" l="1"/>
  <c r="E1291" i="11"/>
  <c r="F1291" i="11" l="1"/>
  <c r="E1292" i="11"/>
  <c r="F1292" i="11" l="1"/>
  <c r="E1293" i="11"/>
  <c r="F1293" i="11" l="1"/>
  <c r="E1294" i="11"/>
  <c r="F1294" i="11" l="1"/>
  <c r="E1295" i="11"/>
  <c r="F1295" i="11" l="1"/>
  <c r="E1296" i="11"/>
  <c r="F1296" i="11" l="1"/>
  <c r="E1297" i="11"/>
  <c r="F1297" i="11" l="1"/>
  <c r="E1298" i="11"/>
  <c r="F1298" i="11" l="1"/>
  <c r="E1299" i="11"/>
  <c r="F1299" i="11" l="1"/>
  <c r="E1300" i="11"/>
  <c r="F1300" i="11" l="1"/>
  <c r="E1301" i="11"/>
  <c r="F1301" i="11" l="1"/>
  <c r="E1302" i="11"/>
  <c r="F1302" i="11" l="1"/>
  <c r="E1303" i="11"/>
  <c r="F1303" i="11" l="1"/>
  <c r="E1304" i="11"/>
  <c r="F1304" i="11" l="1"/>
  <c r="E1305" i="11"/>
  <c r="F1305" i="11" l="1"/>
  <c r="E1306" i="11"/>
  <c r="F1306" i="11" l="1"/>
  <c r="E1307" i="11"/>
  <c r="F1307" i="11" l="1"/>
  <c r="E1308" i="11"/>
  <c r="F1308" i="11" l="1"/>
  <c r="E1309" i="11"/>
  <c r="F1309" i="11" l="1"/>
  <c r="E1310" i="11"/>
  <c r="F1310" i="11" l="1"/>
  <c r="E1311" i="11"/>
  <c r="F1311" i="11" l="1"/>
  <c r="E1312" i="11"/>
  <c r="F1312" i="11" l="1"/>
  <c r="E1313" i="11"/>
  <c r="F1313" i="11" l="1"/>
  <c r="E1314" i="11"/>
  <c r="F1314" i="11" l="1"/>
  <c r="E1315" i="11"/>
  <c r="F1315" i="11" l="1"/>
  <c r="E1316" i="11"/>
  <c r="F1316" i="11" l="1"/>
  <c r="E1317" i="11"/>
  <c r="F1317" i="11" l="1"/>
  <c r="E1318" i="11"/>
  <c r="F1318" i="11" l="1"/>
  <c r="E1319" i="11"/>
  <c r="F1319" i="11" l="1"/>
  <c r="E1320" i="11"/>
  <c r="F1320" i="11" l="1"/>
  <c r="E1321" i="11"/>
  <c r="F1321" i="11" l="1"/>
  <c r="E1322" i="11"/>
  <c r="F1322" i="11" l="1"/>
  <c r="E1323" i="11"/>
  <c r="F1323" i="11" l="1"/>
  <c r="E1324" i="11"/>
  <c r="F1324" i="11" l="1"/>
  <c r="E1325" i="11"/>
  <c r="F1325" i="11" l="1"/>
  <c r="E1326" i="11"/>
  <c r="F1326" i="11" l="1"/>
  <c r="E1327" i="11"/>
  <c r="F1327" i="11" l="1"/>
  <c r="E1328" i="11"/>
  <c r="F1328" i="11" l="1"/>
  <c r="E1329" i="11"/>
  <c r="F1329" i="11" l="1"/>
  <c r="E1330" i="11"/>
  <c r="F1330" i="11" l="1"/>
  <c r="E1331" i="11"/>
  <c r="F1331" i="11" l="1"/>
  <c r="E1332" i="11"/>
  <c r="F1332" i="11" l="1"/>
  <c r="E1333" i="11"/>
  <c r="F1333" i="11" l="1"/>
  <c r="E1334" i="11"/>
  <c r="F1334" i="11" l="1"/>
  <c r="E1335" i="11"/>
  <c r="F1335" i="11" l="1"/>
  <c r="E1336" i="11"/>
  <c r="F1336" i="11" l="1"/>
  <c r="E1337" i="11"/>
  <c r="F1337" i="11" l="1"/>
  <c r="E1338" i="11"/>
  <c r="F1338" i="11" l="1"/>
  <c r="E1339" i="11"/>
  <c r="F1339" i="11" l="1"/>
  <c r="E1340" i="11"/>
  <c r="F1340" i="11" l="1"/>
  <c r="E1341" i="11"/>
  <c r="F1341" i="11" l="1"/>
  <c r="E1342" i="11"/>
  <c r="F1342" i="11" l="1"/>
  <c r="E1343" i="11"/>
  <c r="F1343" i="11" l="1"/>
  <c r="E1344" i="11"/>
  <c r="F1344" i="11" l="1"/>
  <c r="E1345" i="11"/>
  <c r="F1345" i="11" l="1"/>
  <c r="E1346" i="11"/>
  <c r="F1346" i="11" l="1"/>
  <c r="E1347" i="11"/>
  <c r="F1347" i="11" l="1"/>
  <c r="E1348" i="11"/>
  <c r="F1348" i="11" l="1"/>
  <c r="E1349" i="11"/>
  <c r="F1349" i="11" l="1"/>
  <c r="E1350" i="11"/>
  <c r="F1350" i="11" l="1"/>
  <c r="E1351" i="11"/>
  <c r="F1351" i="11" l="1"/>
  <c r="E1352" i="11"/>
  <c r="F1352" i="11" l="1"/>
  <c r="E1353" i="11"/>
  <c r="F1353" i="11" l="1"/>
  <c r="E1354" i="11"/>
  <c r="F1354" i="11" l="1"/>
  <c r="E1355" i="11"/>
  <c r="F1355" i="11" l="1"/>
  <c r="E1356" i="11"/>
  <c r="F1356" i="11" l="1"/>
  <c r="E1357" i="11"/>
  <c r="F1357" i="11" l="1"/>
  <c r="E1358" i="11"/>
  <c r="F1358" i="11" l="1"/>
  <c r="E1359" i="11"/>
  <c r="F1359" i="11" l="1"/>
  <c r="E1360" i="11"/>
  <c r="F1360" i="11" l="1"/>
  <c r="E1361" i="11"/>
  <c r="F1361" i="11" l="1"/>
  <c r="E1362" i="11"/>
  <c r="F1362" i="11" l="1"/>
  <c r="E1363" i="11"/>
  <c r="F1363" i="11" l="1"/>
  <c r="E1364" i="11"/>
  <c r="F1364" i="11" l="1"/>
  <c r="E1365" i="11"/>
  <c r="F1365" i="11" l="1"/>
  <c r="E1366" i="11"/>
  <c r="F1366" i="11" l="1"/>
  <c r="E1367" i="11"/>
  <c r="F1367" i="11" l="1"/>
  <c r="E1368" i="11"/>
  <c r="F1368" i="11" l="1"/>
  <c r="E1369" i="11"/>
  <c r="F1369" i="11" l="1"/>
  <c r="E1370" i="11"/>
  <c r="F1370" i="11" l="1"/>
  <c r="E1371" i="11"/>
  <c r="F1371" i="11" l="1"/>
  <c r="E1372" i="11"/>
  <c r="F1372" i="11" l="1"/>
  <c r="E1373" i="11"/>
  <c r="F1373" i="11" l="1"/>
  <c r="E1374" i="11"/>
  <c r="F1374" i="11" l="1"/>
  <c r="E1375" i="11"/>
  <c r="F1375" i="11" l="1"/>
  <c r="E1376" i="11"/>
  <c r="F1376" i="11" l="1"/>
  <c r="E1377" i="11"/>
  <c r="F1377" i="11" l="1"/>
  <c r="E1378" i="11"/>
  <c r="F1378" i="11" l="1"/>
  <c r="E1379" i="11"/>
  <c r="F1379" i="11" l="1"/>
  <c r="E1380" i="11"/>
  <c r="F1380" i="11" l="1"/>
  <c r="E1381" i="11"/>
  <c r="F1381" i="11" l="1"/>
  <c r="E1382" i="11"/>
  <c r="F1382" i="11" l="1"/>
  <c r="E1383" i="11"/>
  <c r="F1383" i="11" l="1"/>
  <c r="E1384" i="11"/>
  <c r="F1384" i="11" l="1"/>
  <c r="E1385" i="11"/>
  <c r="F1385" i="11" l="1"/>
  <c r="E1386" i="11"/>
  <c r="F1386" i="11" l="1"/>
  <c r="E1387" i="11"/>
  <c r="F1387" i="11" l="1"/>
  <c r="E1388" i="11"/>
  <c r="F1388" i="11" l="1"/>
  <c r="E1389" i="11"/>
  <c r="F1389" i="11" l="1"/>
  <c r="E1390" i="11"/>
  <c r="F1390" i="11" l="1"/>
  <c r="E1391" i="11"/>
  <c r="F1391" i="11" l="1"/>
  <c r="E1392" i="11"/>
  <c r="F1392" i="11" l="1"/>
  <c r="E1393" i="11"/>
  <c r="F1393" i="11" l="1"/>
  <c r="E1394" i="11"/>
  <c r="F1394" i="11" l="1"/>
  <c r="E1395" i="11"/>
  <c r="F1395" i="11" l="1"/>
  <c r="E1396" i="11"/>
  <c r="F1396" i="11" l="1"/>
  <c r="E1397" i="11"/>
  <c r="F1397" i="11" l="1"/>
  <c r="E1398" i="11"/>
  <c r="F1398" i="11" l="1"/>
  <c r="E1399" i="11"/>
  <c r="F1399" i="11" l="1"/>
  <c r="E1400" i="11"/>
  <c r="F1400" i="11" l="1"/>
  <c r="E1401" i="11"/>
  <c r="F1401" i="11" l="1"/>
  <c r="E1402" i="11"/>
  <c r="F1402" i="11" l="1"/>
  <c r="E1403" i="11"/>
  <c r="F1403" i="11" l="1"/>
  <c r="E1404" i="11"/>
  <c r="F1404" i="11" l="1"/>
  <c r="E1405" i="11"/>
  <c r="F1405" i="11" l="1"/>
  <c r="E1406" i="11"/>
  <c r="F1406" i="11" l="1"/>
  <c r="E1407" i="11"/>
  <c r="F1407" i="11" l="1"/>
  <c r="E1408" i="11"/>
  <c r="F1408" i="11" l="1"/>
  <c r="E1409" i="11"/>
  <c r="F1409" i="11" l="1"/>
  <c r="E1410" i="11"/>
  <c r="F1410" i="11" l="1"/>
  <c r="E1411" i="11"/>
  <c r="F1411" i="11" l="1"/>
  <c r="E1412" i="11"/>
  <c r="F1412" i="11" l="1"/>
  <c r="E1413" i="11"/>
  <c r="F1413" i="11" l="1"/>
  <c r="E1414" i="11"/>
  <c r="F1414" i="11" l="1"/>
  <c r="E1415" i="11"/>
  <c r="F1415" i="11" l="1"/>
  <c r="E1416" i="11"/>
  <c r="F1416" i="11" l="1"/>
  <c r="E1417" i="11"/>
  <c r="F1417" i="11" l="1"/>
  <c r="E1418" i="11"/>
  <c r="F1418" i="11" l="1"/>
  <c r="E1419" i="11"/>
  <c r="F1419" i="11" l="1"/>
  <c r="E1420" i="11"/>
  <c r="F1420" i="11" l="1"/>
  <c r="E1421" i="11"/>
  <c r="F1421" i="11" l="1"/>
  <c r="E1422" i="11"/>
  <c r="F1422" i="11" l="1"/>
  <c r="E1423" i="11"/>
  <c r="F1423" i="11" l="1"/>
  <c r="E1424" i="11"/>
  <c r="F1424" i="11" l="1"/>
  <c r="E1425" i="11"/>
  <c r="F1425" i="11" l="1"/>
  <c r="E1426" i="11"/>
  <c r="F1426" i="11" l="1"/>
  <c r="E1427" i="11"/>
  <c r="F1427" i="11" l="1"/>
  <c r="E1428" i="11"/>
  <c r="F1428" i="11" l="1"/>
  <c r="E1429" i="11"/>
  <c r="F1429" i="11" l="1"/>
  <c r="E1430" i="11"/>
  <c r="F1430" i="11" l="1"/>
  <c r="E1431" i="11"/>
  <c r="F1431" i="11" l="1"/>
  <c r="E1432" i="11"/>
  <c r="F1432" i="11" l="1"/>
  <c r="E1433" i="11"/>
  <c r="F1433" i="11" l="1"/>
  <c r="E1434" i="11"/>
  <c r="F1434" i="11" l="1"/>
  <c r="E1435" i="11"/>
  <c r="F1435" i="11" l="1"/>
  <c r="E1436" i="11"/>
  <c r="F1436" i="11" l="1"/>
  <c r="E1437" i="11"/>
  <c r="F1437" i="11" l="1"/>
  <c r="E1438" i="11"/>
  <c r="F1438" i="11" l="1"/>
  <c r="E1439" i="11"/>
  <c r="F1439" i="11" l="1"/>
  <c r="E1440" i="11"/>
  <c r="F1440" i="11" l="1"/>
  <c r="E1441" i="11"/>
  <c r="F1441" i="11" l="1"/>
  <c r="E1442" i="11"/>
  <c r="F1442" i="11" l="1"/>
  <c r="E1443" i="11"/>
  <c r="F1443" i="11" l="1"/>
  <c r="E1444" i="11"/>
  <c r="F1444" i="11" l="1"/>
  <c r="E1445" i="11"/>
  <c r="F1445" i="11" l="1"/>
  <c r="E1446" i="11"/>
  <c r="F1446" i="11" l="1"/>
  <c r="E1447" i="11"/>
  <c r="F1447" i="11" l="1"/>
  <c r="E1448" i="11"/>
  <c r="F1448" i="11" l="1"/>
  <c r="E1449" i="11"/>
  <c r="F1449" i="11" l="1"/>
  <c r="E1450" i="11"/>
  <c r="F1450" i="11" l="1"/>
  <c r="E1451" i="11"/>
  <c r="F1451" i="11" l="1"/>
  <c r="E1452" i="11"/>
  <c r="F1452" i="11" l="1"/>
  <c r="E1453" i="11"/>
  <c r="F1453" i="11" l="1"/>
  <c r="E1454" i="11"/>
  <c r="F1454" i="11" l="1"/>
  <c r="E1455" i="11"/>
  <c r="F1455" i="11" l="1"/>
  <c r="E1456" i="11"/>
  <c r="E1457" i="11" l="1"/>
  <c r="F1456" i="11"/>
  <c r="F1457" i="11" l="1"/>
  <c r="E1458" i="11"/>
  <c r="E1459" i="11" l="1"/>
  <c r="F1458" i="11"/>
  <c r="F1459" i="11" l="1"/>
  <c r="E1460" i="11"/>
  <c r="E1461" i="11" l="1"/>
  <c r="F1460" i="11"/>
  <c r="F1461" i="11" l="1"/>
  <c r="E1462" i="11"/>
  <c r="E1463" i="11" l="1"/>
  <c r="F1462" i="11"/>
  <c r="F1463" i="11" l="1"/>
  <c r="E1464" i="11"/>
  <c r="E1465" i="11" l="1"/>
  <c r="F1464" i="11"/>
  <c r="F1465" i="11" l="1"/>
  <c r="E1466" i="11"/>
  <c r="E1467" i="11" l="1"/>
  <c r="F1466" i="11"/>
  <c r="F1467" i="11" l="1"/>
  <c r="E1468" i="11"/>
  <c r="E1469" i="11" l="1"/>
  <c r="F1468" i="11"/>
  <c r="F1469" i="11" l="1"/>
  <c r="E1470" i="11"/>
  <c r="E1471" i="11" l="1"/>
  <c r="F1470" i="11"/>
  <c r="F1471" i="11" l="1"/>
  <c r="E1472" i="11"/>
  <c r="E1473" i="11" l="1"/>
  <c r="F1472" i="11"/>
  <c r="F1473" i="11" l="1"/>
  <c r="E1474" i="11"/>
  <c r="E1475" i="11" l="1"/>
  <c r="F1474" i="11"/>
  <c r="F1475" i="11" l="1"/>
  <c r="E1476" i="11"/>
  <c r="E1477" i="11" l="1"/>
  <c r="F1476" i="11"/>
  <c r="F1477" i="11" l="1"/>
  <c r="E1478" i="11"/>
  <c r="E1479" i="11" l="1"/>
  <c r="F1478" i="11"/>
  <c r="F1479" i="11" l="1"/>
  <c r="E1480" i="11"/>
  <c r="E1481" i="11" l="1"/>
  <c r="F1480" i="11"/>
  <c r="F1481" i="11" l="1"/>
  <c r="E1482" i="11"/>
  <c r="E1483" i="11" l="1"/>
  <c r="F1482" i="11"/>
  <c r="F1483" i="11" l="1"/>
  <c r="E1484" i="11"/>
  <c r="E1485" i="11" l="1"/>
  <c r="F1484" i="11"/>
  <c r="F1485" i="11" l="1"/>
  <c r="E1486" i="11"/>
  <c r="E1487" i="11" l="1"/>
  <c r="F1486" i="11"/>
  <c r="F1487" i="11" l="1"/>
  <c r="E1488" i="11"/>
  <c r="E1489" i="11" l="1"/>
  <c r="F1488" i="11"/>
  <c r="F1489" i="11" l="1"/>
  <c r="E1490" i="11"/>
  <c r="E1491" i="11" l="1"/>
  <c r="F1490" i="11"/>
  <c r="F1491" i="11" l="1"/>
  <c r="E1492" i="11"/>
  <c r="E1493" i="11" l="1"/>
  <c r="F1492" i="11"/>
  <c r="F1493" i="11" l="1"/>
  <c r="E1494" i="11"/>
  <c r="E1495" i="11" l="1"/>
  <c r="F1494" i="11"/>
  <c r="F1495" i="11" l="1"/>
  <c r="E1496" i="11"/>
  <c r="E1497" i="11" l="1"/>
  <c r="F1496" i="11"/>
  <c r="F1497" i="11" l="1"/>
  <c r="E1498" i="11"/>
  <c r="E1499" i="11" l="1"/>
  <c r="F1498" i="11"/>
  <c r="F1499" i="11" l="1"/>
  <c r="E1500" i="11"/>
  <c r="E1501" i="11" l="1"/>
  <c r="F1500" i="11"/>
  <c r="F1501" i="11" l="1"/>
  <c r="E1502" i="11"/>
  <c r="E1503" i="11" l="1"/>
  <c r="F1502" i="11"/>
  <c r="F1503" i="11" l="1"/>
  <c r="E1504" i="11"/>
  <c r="E1505" i="11" l="1"/>
  <c r="F1504" i="11"/>
  <c r="F1505" i="11" l="1"/>
  <c r="E1506" i="11"/>
  <c r="E1507" i="11" l="1"/>
  <c r="F1506" i="11"/>
  <c r="F1507" i="11" l="1"/>
  <c r="E1508" i="11"/>
  <c r="E1509" i="11" l="1"/>
  <c r="F1508" i="11"/>
  <c r="F1509" i="11" l="1"/>
  <c r="E1510" i="11"/>
  <c r="E1511" i="11" l="1"/>
  <c r="F1510" i="11"/>
  <c r="F1511" i="11" l="1"/>
  <c r="E1512" i="11"/>
  <c r="E1513" i="11" l="1"/>
  <c r="F1512" i="11"/>
  <c r="F1513" i="11" l="1"/>
  <c r="E1514" i="11"/>
  <c r="E1515" i="11" l="1"/>
  <c r="F1514" i="11"/>
  <c r="F1515" i="11" l="1"/>
  <c r="E1516" i="11"/>
  <c r="E1517" i="11" l="1"/>
  <c r="F1516" i="11"/>
  <c r="F1517" i="11" l="1"/>
  <c r="E1518" i="11"/>
  <c r="E1519" i="11" l="1"/>
  <c r="F1518" i="11"/>
  <c r="F1519" i="11" l="1"/>
  <c r="E1520" i="11"/>
  <c r="E1521" i="11" l="1"/>
  <c r="F1520" i="11"/>
  <c r="F1521" i="11" l="1"/>
  <c r="E1522" i="11"/>
  <c r="E1523" i="11" l="1"/>
  <c r="F1522" i="11"/>
  <c r="F1523" i="11" l="1"/>
  <c r="E1524" i="11"/>
  <c r="E1525" i="11" l="1"/>
  <c r="F1524" i="11"/>
  <c r="F1525" i="11" l="1"/>
  <c r="E1526" i="11"/>
  <c r="E1527" i="11" l="1"/>
  <c r="F1526" i="11"/>
  <c r="F1527" i="11" l="1"/>
  <c r="E1528" i="11"/>
  <c r="E1529" i="11" l="1"/>
  <c r="F1528" i="11"/>
  <c r="F1529" i="11" l="1"/>
  <c r="E1530" i="11"/>
  <c r="E1531" i="11" l="1"/>
  <c r="F1530" i="11"/>
  <c r="F1531" i="11" l="1"/>
  <c r="E1532" i="11"/>
  <c r="E1533" i="11" l="1"/>
  <c r="F1532" i="11"/>
  <c r="F1533" i="11" l="1"/>
  <c r="E1534" i="11"/>
  <c r="E1535" i="11" l="1"/>
  <c r="F1534" i="11"/>
  <c r="F1535" i="11" l="1"/>
  <c r="E1536" i="11"/>
  <c r="E1537" i="11" l="1"/>
  <c r="F1536" i="11"/>
  <c r="F1537" i="11" l="1"/>
  <c r="E1538" i="11"/>
  <c r="E1539" i="11" l="1"/>
  <c r="F1538" i="11"/>
  <c r="F1539" i="11" l="1"/>
  <c r="E1540" i="11"/>
  <c r="E1541" i="11" l="1"/>
  <c r="F1540" i="11"/>
  <c r="F1541" i="11" l="1"/>
  <c r="E1542" i="11"/>
  <c r="E1543" i="11" l="1"/>
  <c r="F1542" i="11"/>
  <c r="F1543" i="11" l="1"/>
  <c r="E1544" i="11"/>
  <c r="E1545" i="11" l="1"/>
  <c r="F1544" i="11"/>
  <c r="F1545" i="11" l="1"/>
  <c r="E1546" i="11"/>
  <c r="E1547" i="11" l="1"/>
  <c r="F1546" i="11"/>
  <c r="F1547" i="11" l="1"/>
  <c r="E1548" i="11"/>
  <c r="E1549" i="11" l="1"/>
  <c r="F1548" i="11"/>
  <c r="F1549" i="11" l="1"/>
  <c r="E1550" i="11"/>
  <c r="E1551" i="11" l="1"/>
  <c r="F1550" i="11"/>
  <c r="F1551" i="11" l="1"/>
  <c r="E1552" i="11"/>
  <c r="E1553" i="11" l="1"/>
  <c r="F1552" i="11"/>
  <c r="F1553" i="11" l="1"/>
  <c r="E1554" i="11"/>
  <c r="E1555" i="11" l="1"/>
  <c r="F1554" i="11"/>
  <c r="F1555" i="11" l="1"/>
  <c r="E1556" i="11"/>
  <c r="E1557" i="11" l="1"/>
  <c r="F1556" i="11"/>
  <c r="F1557" i="11" l="1"/>
  <c r="E1558" i="11"/>
  <c r="E1559" i="11" l="1"/>
  <c r="F1558" i="11"/>
  <c r="F1559" i="11" l="1"/>
  <c r="E1560" i="11"/>
  <c r="E1561" i="11" l="1"/>
  <c r="F1560" i="11"/>
  <c r="F1561" i="11" l="1"/>
  <c r="E1562" i="11"/>
  <c r="E1563" i="11" l="1"/>
  <c r="F1562" i="11"/>
  <c r="F1563" i="11" l="1"/>
  <c r="E1564" i="11"/>
  <c r="E1565" i="11" l="1"/>
  <c r="F1564" i="11"/>
  <c r="F1565" i="11" l="1"/>
  <c r="E1566" i="11"/>
  <c r="E1567" i="11" l="1"/>
  <c r="F1566" i="11"/>
  <c r="F1567" i="11" l="1"/>
  <c r="E1568" i="11"/>
  <c r="E1569" i="11" l="1"/>
  <c r="F1568" i="11"/>
  <c r="F1569" i="11" l="1"/>
  <c r="E1570" i="11"/>
  <c r="E1571" i="11" l="1"/>
  <c r="F1570" i="11"/>
  <c r="F1571" i="11" l="1"/>
  <c r="E1572" i="11"/>
  <c r="E1573" i="11" l="1"/>
  <c r="F1572" i="11"/>
  <c r="F1573" i="11" l="1"/>
  <c r="E1574" i="11"/>
  <c r="E1575" i="11" l="1"/>
  <c r="F1574" i="11"/>
  <c r="F1575" i="11" l="1"/>
  <c r="E1576" i="11"/>
  <c r="E1577" i="11" l="1"/>
  <c r="F1576" i="11"/>
  <c r="F1577" i="11" l="1"/>
  <c r="E1578" i="11"/>
  <c r="E1579" i="11" l="1"/>
  <c r="F1578" i="11"/>
  <c r="F1579" i="11" l="1"/>
  <c r="E1580" i="11"/>
  <c r="E1581" i="11" l="1"/>
  <c r="F1580" i="11"/>
  <c r="F1581" i="11" l="1"/>
  <c r="E1582" i="11"/>
  <c r="E1583" i="11" l="1"/>
  <c r="F1582" i="11"/>
  <c r="F1583" i="11" l="1"/>
  <c r="E1584" i="11"/>
  <c r="E1585" i="11" l="1"/>
  <c r="F1584" i="11"/>
  <c r="F1585" i="11" l="1"/>
  <c r="E1586" i="11"/>
  <c r="E1587" i="11" l="1"/>
  <c r="F1586" i="11"/>
  <c r="F1587" i="11" l="1"/>
  <c r="E1588" i="11"/>
  <c r="E1589" i="11" l="1"/>
  <c r="F1588" i="11"/>
  <c r="F1589" i="11" l="1"/>
  <c r="E1590" i="11"/>
  <c r="E1591" i="11" l="1"/>
  <c r="F1590" i="11"/>
  <c r="F1591" i="11" l="1"/>
  <c r="E1592" i="11"/>
  <c r="E1593" i="11" l="1"/>
  <c r="F1592" i="11"/>
  <c r="F1593" i="11" l="1"/>
  <c r="E1594" i="11"/>
  <c r="E1595" i="11" l="1"/>
  <c r="F1594" i="11"/>
  <c r="F1595" i="11" l="1"/>
  <c r="E1596" i="11"/>
  <c r="E1597" i="11" l="1"/>
  <c r="F1596" i="11"/>
  <c r="F1597" i="11" l="1"/>
  <c r="E1598" i="11"/>
  <c r="E1599" i="11" l="1"/>
  <c r="F1598" i="11"/>
  <c r="F1599" i="11" l="1"/>
  <c r="E1600" i="11"/>
  <c r="E1601" i="11" l="1"/>
  <c r="F1600" i="11"/>
  <c r="F1601" i="11" l="1"/>
  <c r="E1602" i="11"/>
  <c r="E1603" i="11" l="1"/>
  <c r="F1602" i="11"/>
  <c r="F1603" i="11" l="1"/>
  <c r="E1604" i="11"/>
  <c r="E1605" i="11" l="1"/>
  <c r="F1604" i="11"/>
  <c r="F1605" i="11" l="1"/>
  <c r="E1606" i="11"/>
  <c r="E1607" i="11" l="1"/>
  <c r="F1606" i="11"/>
  <c r="F1607" i="11" l="1"/>
  <c r="E1608" i="11"/>
  <c r="E1609" i="11" l="1"/>
  <c r="F1608" i="11"/>
  <c r="F1609" i="11" l="1"/>
  <c r="E1610" i="11"/>
  <c r="E1611" i="11" l="1"/>
  <c r="F1610" i="11"/>
  <c r="F1611" i="11" l="1"/>
  <c r="E1612" i="11"/>
  <c r="E1613" i="11" l="1"/>
  <c r="F1612" i="11"/>
  <c r="F1613" i="11" l="1"/>
  <c r="E1614" i="11"/>
  <c r="E1615" i="11" l="1"/>
  <c r="F1614" i="11"/>
  <c r="F1615" i="11" l="1"/>
  <c r="E1616" i="11"/>
  <c r="E1617" i="11" l="1"/>
  <c r="F1616" i="11"/>
  <c r="F1617" i="11" l="1"/>
  <c r="E1618" i="11"/>
  <c r="E1619" i="11" l="1"/>
  <c r="F1618" i="11"/>
  <c r="F1619" i="11" l="1"/>
  <c r="E1620" i="11"/>
  <c r="E1621" i="11" l="1"/>
  <c r="F1620" i="11"/>
  <c r="F1621" i="11" l="1"/>
  <c r="E1622" i="11"/>
  <c r="E1623" i="11" l="1"/>
  <c r="F1622" i="11"/>
  <c r="F1623" i="11" l="1"/>
  <c r="E1624" i="11"/>
  <c r="E1625" i="11" l="1"/>
  <c r="F1624" i="11"/>
  <c r="F1625" i="11" l="1"/>
  <c r="E1626" i="11"/>
  <c r="E1627" i="11" l="1"/>
  <c r="F1626" i="11"/>
  <c r="F1627" i="11" l="1"/>
  <c r="E1628" i="11"/>
  <c r="E1629" i="11" l="1"/>
  <c r="F1628" i="11"/>
  <c r="F1629" i="11" l="1"/>
  <c r="E1630" i="11"/>
  <c r="E1631" i="11" l="1"/>
  <c r="F1630" i="11"/>
  <c r="F1631" i="11" l="1"/>
  <c r="E1632" i="11"/>
  <c r="E1633" i="11" l="1"/>
  <c r="F1632" i="11"/>
  <c r="F1633" i="11" l="1"/>
  <c r="E1634" i="11"/>
  <c r="E1635" i="11" l="1"/>
  <c r="F1634" i="11"/>
  <c r="F1635" i="11" l="1"/>
  <c r="E1636" i="11"/>
  <c r="E1637" i="11" l="1"/>
  <c r="F1636" i="11"/>
  <c r="F1637" i="11" l="1"/>
  <c r="E1638" i="11"/>
  <c r="E1639" i="11" l="1"/>
  <c r="F1638" i="11"/>
  <c r="F1639" i="11" l="1"/>
  <c r="E1640" i="11"/>
  <c r="E1641" i="11" l="1"/>
  <c r="F1640" i="11"/>
  <c r="F1641" i="11" l="1"/>
  <c r="E1642" i="11"/>
  <c r="E1643" i="11" l="1"/>
  <c r="F1642" i="11"/>
  <c r="F1643" i="11" l="1"/>
  <c r="E1644" i="11"/>
  <c r="E1645" i="11" l="1"/>
  <c r="F1644" i="11"/>
  <c r="F1645" i="11" l="1"/>
  <c r="E1646" i="11"/>
  <c r="E1647" i="11" l="1"/>
  <c r="F1646" i="11"/>
  <c r="F1647" i="11" l="1"/>
  <c r="E1648" i="11"/>
  <c r="E1649" i="11" l="1"/>
  <c r="F1648" i="11"/>
  <c r="F1649" i="11" l="1"/>
  <c r="E1650" i="11"/>
  <c r="E1651" i="11" l="1"/>
  <c r="F1650" i="11"/>
  <c r="F1651" i="11" l="1"/>
  <c r="E1652" i="11"/>
  <c r="E1653" i="11" l="1"/>
  <c r="F1652" i="11"/>
  <c r="F1653" i="11" l="1"/>
  <c r="E1654" i="11"/>
  <c r="E1655" i="11" l="1"/>
  <c r="F1654" i="11"/>
  <c r="F1655" i="11" l="1"/>
  <c r="E1656" i="11"/>
  <c r="E1657" i="11" l="1"/>
  <c r="F1656" i="11"/>
  <c r="F1657" i="11" l="1"/>
  <c r="E1658" i="11"/>
  <c r="E1659" i="11" l="1"/>
  <c r="F1658" i="11"/>
  <c r="F1659" i="11" l="1"/>
  <c r="E1660" i="11"/>
  <c r="E1661" i="11" l="1"/>
  <c r="F1660" i="11"/>
  <c r="F1661" i="11" l="1"/>
  <c r="E1662" i="11"/>
  <c r="E1663" i="11" l="1"/>
  <c r="F1662" i="11"/>
  <c r="F1663" i="11" l="1"/>
  <c r="E1664" i="11"/>
  <c r="E1665" i="11" l="1"/>
  <c r="F1664" i="11"/>
  <c r="F1665" i="11" l="1"/>
  <c r="E1666" i="11"/>
  <c r="E1667" i="11" l="1"/>
  <c r="F1666" i="11"/>
  <c r="F1667" i="11" l="1"/>
  <c r="E1668" i="11"/>
  <c r="E1669" i="11" l="1"/>
  <c r="F1668" i="11"/>
  <c r="F1669" i="11" l="1"/>
  <c r="E1670" i="11"/>
  <c r="E1671" i="11" l="1"/>
  <c r="F1670" i="11"/>
  <c r="F1671" i="11" l="1"/>
  <c r="E1672" i="11"/>
  <c r="E1673" i="11" l="1"/>
  <c r="F1672" i="11"/>
  <c r="F1673" i="11" l="1"/>
  <c r="E1674" i="11"/>
  <c r="E1675" i="11" l="1"/>
  <c r="F1674" i="11"/>
  <c r="F1675" i="11" l="1"/>
  <c r="E1676" i="11"/>
  <c r="E1677" i="11" l="1"/>
  <c r="F1676" i="11"/>
  <c r="F1677" i="11" l="1"/>
  <c r="E1678" i="11"/>
  <c r="E1679" i="11" l="1"/>
  <c r="F1678" i="11"/>
  <c r="F1679" i="11" l="1"/>
  <c r="E1680" i="11"/>
  <c r="E1681" i="11" l="1"/>
  <c r="F1680" i="11"/>
  <c r="F1681" i="11" l="1"/>
  <c r="E1682" i="11"/>
  <c r="E1683" i="11" l="1"/>
  <c r="F1682" i="11"/>
  <c r="F1683" i="11" l="1"/>
  <c r="E1684" i="11"/>
  <c r="E1685" i="11" l="1"/>
  <c r="F1684" i="11"/>
  <c r="F1685" i="11" l="1"/>
  <c r="E1686" i="11"/>
  <c r="E1687" i="11" l="1"/>
  <c r="F1686" i="11"/>
  <c r="F1687" i="11" l="1"/>
  <c r="E1688" i="11"/>
  <c r="E1689" i="11" l="1"/>
  <c r="F1688" i="11"/>
  <c r="F1689" i="11" l="1"/>
  <c r="E1690" i="11"/>
  <c r="E1691" i="11" l="1"/>
  <c r="F1690" i="11"/>
  <c r="F1691" i="11" l="1"/>
  <c r="E1692" i="11"/>
  <c r="E1693" i="11" l="1"/>
  <c r="F1692" i="11"/>
  <c r="F1693" i="11" l="1"/>
  <c r="E1694" i="11"/>
  <c r="E1695" i="11" l="1"/>
  <c r="F1694" i="11"/>
  <c r="F1695" i="11" l="1"/>
  <c r="E1696" i="11"/>
  <c r="E1697" i="11" l="1"/>
  <c r="F1696" i="11"/>
  <c r="F1697" i="11" l="1"/>
  <c r="E1698" i="11"/>
  <c r="E1699" i="11" l="1"/>
  <c r="F1698" i="11"/>
  <c r="F1699" i="11" l="1"/>
  <c r="E1700" i="11"/>
  <c r="E1701" i="11" l="1"/>
  <c r="F1700" i="11"/>
  <c r="F1701" i="11" l="1"/>
  <c r="E1702" i="11"/>
  <c r="E1703" i="11" l="1"/>
  <c r="F1702" i="11"/>
  <c r="F1703" i="11" l="1"/>
  <c r="E1704" i="11"/>
  <c r="E1705" i="11" l="1"/>
  <c r="F1704" i="11"/>
  <c r="F1705" i="11" l="1"/>
  <c r="E1706" i="11"/>
  <c r="E1707" i="11" l="1"/>
  <c r="F1706" i="11"/>
  <c r="F1707" i="11" l="1"/>
  <c r="E1708" i="11"/>
  <c r="E1709" i="11" l="1"/>
  <c r="F1708" i="11"/>
  <c r="F1709" i="11" l="1"/>
  <c r="E1710" i="11"/>
  <c r="E1711" i="11" l="1"/>
  <c r="F1710" i="11"/>
  <c r="F1711" i="11" l="1"/>
  <c r="E1712" i="11"/>
  <c r="E1713" i="11" l="1"/>
  <c r="F1712" i="11"/>
  <c r="F1713" i="11" l="1"/>
  <c r="E1714" i="11"/>
  <c r="E1715" i="11" l="1"/>
  <c r="F1714" i="11"/>
  <c r="F1715" i="11" l="1"/>
  <c r="E1716" i="11"/>
  <c r="E1717" i="11" l="1"/>
  <c r="F1716" i="11"/>
  <c r="F1717" i="11" l="1"/>
  <c r="E1718" i="11"/>
  <c r="E1719" i="11" l="1"/>
  <c r="F1718" i="11"/>
  <c r="F1719" i="11" l="1"/>
  <c r="E1720" i="11"/>
  <c r="E1721" i="11" l="1"/>
  <c r="F1720" i="11"/>
  <c r="F1721" i="11" l="1"/>
  <c r="E1722" i="11"/>
  <c r="E1723" i="11" l="1"/>
  <c r="F1722" i="11"/>
  <c r="F1723" i="11" l="1"/>
  <c r="E1724" i="11"/>
  <c r="E1725" i="11" l="1"/>
  <c r="F1724" i="11"/>
  <c r="F1725" i="11" l="1"/>
  <c r="E1726" i="11"/>
  <c r="E1727" i="11" l="1"/>
  <c r="F1726" i="11"/>
  <c r="F1727" i="11" l="1"/>
  <c r="E1728" i="11"/>
  <c r="E1729" i="11" l="1"/>
  <c r="F1728" i="11"/>
  <c r="F1729" i="11" l="1"/>
  <c r="E1730" i="11"/>
  <c r="E1731" i="11" l="1"/>
  <c r="F1730" i="11"/>
  <c r="F1731" i="11" l="1"/>
  <c r="E1732" i="11"/>
  <c r="F1732" i="11" l="1"/>
  <c r="E1733" i="11"/>
  <c r="F1733" i="11" l="1"/>
  <c r="E1734" i="11"/>
  <c r="E1735" i="11" l="1"/>
  <c r="F1734" i="11"/>
  <c r="F1735" i="11" l="1"/>
  <c r="E1736" i="11"/>
  <c r="E1737" i="11" l="1"/>
  <c r="F1736" i="11"/>
  <c r="F1737" i="11" l="1"/>
  <c r="E1738" i="11"/>
  <c r="E1739" i="11" l="1"/>
  <c r="F1738" i="11"/>
  <c r="F1739" i="11" l="1"/>
  <c r="E1740" i="11"/>
  <c r="F1740" i="11" l="1"/>
  <c r="E1741" i="11"/>
  <c r="F1741" i="11" l="1"/>
  <c r="E1742" i="11"/>
  <c r="E1743" i="11" l="1"/>
  <c r="F1742" i="11"/>
  <c r="F1743" i="11" l="1"/>
  <c r="E1744" i="11"/>
  <c r="E1745" i="11" l="1"/>
  <c r="F1744" i="11"/>
  <c r="F1745" i="11" l="1"/>
  <c r="E1746" i="11"/>
  <c r="E1747" i="11" l="1"/>
  <c r="F1746" i="11"/>
  <c r="F1747" i="11" l="1"/>
  <c r="E1748" i="11"/>
  <c r="F1748" i="11" l="1"/>
  <c r="E1749" i="11"/>
  <c r="F1749" i="11" l="1"/>
  <c r="E1750" i="11"/>
  <c r="E1751" i="11" l="1"/>
  <c r="F1750" i="11"/>
  <c r="F1751" i="11" l="1"/>
  <c r="E1752" i="11"/>
  <c r="E1753" i="11" l="1"/>
  <c r="F1752" i="11"/>
  <c r="F1753" i="11" l="1"/>
  <c r="E1754" i="11"/>
  <c r="E1755" i="11" l="1"/>
  <c r="F1754" i="11"/>
  <c r="F1755" i="11" l="1"/>
  <c r="E1756" i="11"/>
  <c r="F1756" i="11" l="1"/>
  <c r="E1757" i="11"/>
  <c r="F1757" i="11" l="1"/>
  <c r="E1758" i="11"/>
  <c r="E1759" i="11" l="1"/>
  <c r="F1758" i="11"/>
  <c r="F1759" i="11" l="1"/>
  <c r="E1760" i="11"/>
  <c r="E1761" i="11" l="1"/>
  <c r="F1760" i="11"/>
  <c r="F1761" i="11" l="1"/>
  <c r="E1762" i="11"/>
  <c r="E1763" i="11" l="1"/>
  <c r="F1762" i="11"/>
  <c r="F1763" i="11" l="1"/>
  <c r="E1764" i="11"/>
  <c r="F1764" i="11" l="1"/>
  <c r="E1765" i="11"/>
  <c r="F1765" i="11" l="1"/>
  <c r="E1766" i="11"/>
  <c r="E1767" i="11" l="1"/>
  <c r="F1766" i="11"/>
  <c r="F1767" i="11" l="1"/>
  <c r="E1768" i="11"/>
  <c r="E1769" i="11" l="1"/>
  <c r="F1768" i="11"/>
  <c r="F1769" i="11" l="1"/>
  <c r="E1770" i="11"/>
  <c r="E1771" i="11" l="1"/>
  <c r="F1770" i="11"/>
  <c r="F1771" i="11" l="1"/>
  <c r="E1772" i="11"/>
  <c r="F1772" i="11" l="1"/>
  <c r="E1773" i="11"/>
  <c r="F1773" i="11" l="1"/>
  <c r="E1774" i="11"/>
  <c r="E1775" i="11" l="1"/>
  <c r="F1774" i="11"/>
  <c r="F1775" i="11" l="1"/>
  <c r="E1776" i="11"/>
  <c r="E1777" i="11" l="1"/>
  <c r="F1776" i="11"/>
  <c r="F1777" i="11" l="1"/>
  <c r="E1778" i="11"/>
  <c r="E1779" i="11" l="1"/>
  <c r="F1778" i="11"/>
  <c r="F1779" i="11" l="1"/>
  <c r="E1780" i="11"/>
  <c r="F1780" i="11" l="1"/>
  <c r="E1781" i="11"/>
  <c r="F1781" i="11" l="1"/>
  <c r="E1782" i="11"/>
  <c r="E1783" i="11" l="1"/>
  <c r="F1782" i="11"/>
  <c r="F1783" i="11" l="1"/>
  <c r="E1784" i="11"/>
  <c r="E1785" i="11" l="1"/>
  <c r="F1784" i="11"/>
  <c r="F1785" i="11" l="1"/>
  <c r="E1786" i="11"/>
  <c r="E1787" i="11" l="1"/>
  <c r="F1786" i="11"/>
  <c r="F1787" i="11" l="1"/>
  <c r="E1788" i="11"/>
  <c r="F1788" i="11" l="1"/>
  <c r="E1789" i="11"/>
  <c r="F1789" i="11" l="1"/>
  <c r="E1790" i="11"/>
  <c r="E1791" i="11" l="1"/>
  <c r="F1790" i="11"/>
  <c r="F1791" i="11" l="1"/>
  <c r="E1792" i="11"/>
  <c r="E1793" i="11" l="1"/>
  <c r="F1792" i="11"/>
  <c r="F1793" i="11" l="1"/>
  <c r="E1794" i="11"/>
  <c r="E1795" i="11" l="1"/>
  <c r="F1794" i="11"/>
  <c r="F1795" i="11" l="1"/>
  <c r="E1796" i="11"/>
  <c r="F1796" i="11" l="1"/>
  <c r="E1797" i="11"/>
  <c r="F1797" i="11" l="1"/>
  <c r="E1798" i="11"/>
  <c r="E1799" i="11" l="1"/>
  <c r="F1798" i="11"/>
  <c r="F1799" i="11" l="1"/>
  <c r="E1800" i="11"/>
  <c r="E1801" i="11" l="1"/>
  <c r="F1800" i="11"/>
  <c r="F1801" i="11" l="1"/>
  <c r="E1802" i="11"/>
  <c r="E1803" i="11" l="1"/>
  <c r="F1802" i="11"/>
  <c r="F1803" i="11" l="1"/>
  <c r="E1804" i="11"/>
  <c r="F1804" i="11" l="1"/>
  <c r="E1805" i="11"/>
  <c r="F1805" i="11" l="1"/>
  <c r="E1806" i="11"/>
  <c r="E1807" i="11" l="1"/>
  <c r="F1806" i="11"/>
  <c r="F1807" i="11" l="1"/>
  <c r="E1808" i="11"/>
  <c r="E1809" i="11" l="1"/>
  <c r="F1808" i="11"/>
  <c r="F1809" i="11" l="1"/>
  <c r="E1810" i="11"/>
  <c r="E1811" i="11" l="1"/>
  <c r="F1810" i="11"/>
  <c r="F1811" i="11" l="1"/>
  <c r="E1812" i="11"/>
  <c r="F1812" i="11" l="1"/>
  <c r="E1813" i="11"/>
  <c r="F1813" i="11" l="1"/>
  <c r="E1814" i="11"/>
  <c r="E1815" i="11" l="1"/>
  <c r="F1814" i="11"/>
  <c r="F1815" i="11" l="1"/>
  <c r="E1816" i="11"/>
  <c r="E1817" i="11" l="1"/>
  <c r="F1816" i="11"/>
  <c r="F1817" i="11" l="1"/>
  <c r="E1818" i="11"/>
  <c r="E1819" i="11" l="1"/>
  <c r="F1818" i="11"/>
  <c r="F1819" i="11" l="1"/>
  <c r="E1820" i="11"/>
  <c r="F1820" i="11" l="1"/>
  <c r="E1821" i="11"/>
  <c r="F1821" i="11" l="1"/>
  <c r="E1822" i="11"/>
  <c r="E1823" i="11" l="1"/>
  <c r="F1822" i="11"/>
  <c r="F1823" i="11" l="1"/>
  <c r="E1824" i="11"/>
  <c r="E1825" i="11" l="1"/>
  <c r="F1824" i="11"/>
  <c r="F1825" i="11" l="1"/>
  <c r="E1826" i="11"/>
  <c r="E1827" i="11" l="1"/>
  <c r="F1826" i="11"/>
  <c r="F1827" i="11" l="1"/>
  <c r="E1828" i="11"/>
  <c r="F1828" i="11" l="1"/>
  <c r="E1829" i="11"/>
  <c r="F1829" i="11" l="1"/>
  <c r="E1830" i="11"/>
  <c r="E1831" i="11" l="1"/>
  <c r="F1830" i="11"/>
  <c r="F1831" i="11" l="1"/>
  <c r="E1832" i="11"/>
  <c r="E1833" i="11" l="1"/>
  <c r="F1832" i="11"/>
  <c r="F1833" i="11" l="1"/>
  <c r="E1834" i="11"/>
  <c r="E1835" i="11" l="1"/>
  <c r="F1834" i="11"/>
  <c r="F1835" i="11" l="1"/>
  <c r="E1836" i="11"/>
  <c r="F1836" i="11" l="1"/>
  <c r="E1837" i="11"/>
  <c r="F1837" i="11" l="1"/>
  <c r="E1838" i="11"/>
  <c r="E1839" i="11" l="1"/>
  <c r="F1838" i="11"/>
  <c r="F1839" i="11" l="1"/>
  <c r="E1840" i="11"/>
  <c r="E1841" i="11" l="1"/>
  <c r="F1840" i="11"/>
  <c r="F1841" i="11" l="1"/>
  <c r="E1842" i="11"/>
  <c r="E1843" i="11" l="1"/>
  <c r="F1842" i="11"/>
  <c r="F1843" i="11" l="1"/>
  <c r="E1844" i="11"/>
  <c r="F1844" i="11" l="1"/>
  <c r="E1845" i="11"/>
  <c r="F1845" i="11" l="1"/>
  <c r="E1846" i="11"/>
  <c r="E1847" i="11" l="1"/>
  <c r="F1846" i="11"/>
  <c r="F1847" i="11" l="1"/>
  <c r="E1848" i="11"/>
  <c r="E1849" i="11" l="1"/>
  <c r="F1848" i="11"/>
  <c r="F1849" i="11" l="1"/>
  <c r="E1850" i="11"/>
  <c r="E1851" i="11" l="1"/>
  <c r="F1850" i="11"/>
  <c r="F1851" i="11" l="1"/>
  <c r="E1852" i="11"/>
  <c r="F1852" i="11" l="1"/>
  <c r="E1853" i="11"/>
  <c r="F1853" i="11" l="1"/>
  <c r="E1854" i="11"/>
  <c r="E1855" i="11" l="1"/>
  <c r="F1854" i="11"/>
  <c r="F1855" i="11" l="1"/>
  <c r="E1856" i="11"/>
  <c r="E1857" i="11" l="1"/>
  <c r="F1856" i="11"/>
  <c r="F1857" i="11" l="1"/>
  <c r="E1858" i="11"/>
  <c r="E1859" i="11" l="1"/>
  <c r="F1858" i="11"/>
  <c r="F1859" i="11" l="1"/>
  <c r="E1860" i="11"/>
  <c r="F1860" i="11" l="1"/>
  <c r="E1861" i="11"/>
  <c r="F1861" i="11" l="1"/>
  <c r="E1862" i="11"/>
  <c r="E1863" i="11" l="1"/>
  <c r="F1862" i="11"/>
  <c r="F1863" i="11" l="1"/>
  <c r="E1864" i="11"/>
  <c r="E1865" i="11" l="1"/>
  <c r="F1864" i="11"/>
  <c r="F1865" i="11" l="1"/>
  <c r="E1866" i="11"/>
  <c r="E1867" i="11" l="1"/>
  <c r="F1866" i="11"/>
  <c r="F1867" i="11" l="1"/>
  <c r="E1868" i="11"/>
  <c r="F1868" i="11" l="1"/>
  <c r="E1869" i="11"/>
  <c r="F1869" i="11" l="1"/>
  <c r="E1870" i="11"/>
  <c r="E1871" i="11" l="1"/>
  <c r="F1870" i="11"/>
  <c r="F1871" i="11" l="1"/>
  <c r="E1872" i="11"/>
  <c r="E1873" i="11" l="1"/>
  <c r="F1872" i="11"/>
  <c r="F1873" i="11" l="1"/>
  <c r="E1874" i="11"/>
  <c r="E1875" i="11" l="1"/>
  <c r="F1874" i="11"/>
  <c r="F1875" i="11" l="1"/>
  <c r="E1876" i="11"/>
  <c r="F1876" i="11" l="1"/>
  <c r="E1877" i="11"/>
  <c r="F1877" i="11" l="1"/>
  <c r="E1878" i="11"/>
  <c r="E1879" i="11" l="1"/>
  <c r="F1878" i="11"/>
  <c r="F1879" i="11" l="1"/>
  <c r="E1880" i="11"/>
  <c r="E1881" i="11" l="1"/>
  <c r="F1880" i="11"/>
  <c r="F1881" i="11" l="1"/>
  <c r="E1882" i="11"/>
  <c r="E1883" i="11" l="1"/>
  <c r="F1882" i="11"/>
  <c r="F1883" i="11" l="1"/>
  <c r="E1884" i="11"/>
  <c r="F1884" i="11" l="1"/>
  <c r="E1885" i="11"/>
  <c r="F1885" i="11" l="1"/>
  <c r="E1886" i="11"/>
  <c r="E1887" i="11" l="1"/>
  <c r="F1886" i="11"/>
  <c r="F1887" i="11" l="1"/>
  <c r="E1888" i="11"/>
  <c r="E1889" i="11" l="1"/>
  <c r="F1888" i="11"/>
  <c r="F1889" i="11" l="1"/>
  <c r="E1890" i="11"/>
  <c r="E1891" i="11" l="1"/>
  <c r="F1890" i="11"/>
  <c r="F1891" i="11" l="1"/>
  <c r="E1892" i="11"/>
  <c r="F1892" i="11" l="1"/>
  <c r="E1893" i="11"/>
  <c r="F1893" i="11" l="1"/>
  <c r="E1894" i="11"/>
  <c r="E1895" i="11" l="1"/>
  <c r="F1894" i="11"/>
  <c r="F1895" i="11" l="1"/>
  <c r="E1896" i="11"/>
  <c r="E1897" i="11" l="1"/>
  <c r="F1896" i="11"/>
  <c r="F1897" i="11" l="1"/>
  <c r="E1898" i="11"/>
  <c r="E1899" i="11" l="1"/>
  <c r="F1898" i="11"/>
  <c r="F1899" i="11" l="1"/>
  <c r="E1900" i="11"/>
  <c r="F1900" i="11" l="1"/>
  <c r="E1901" i="11"/>
  <c r="F1901" i="11" l="1"/>
  <c r="E1902" i="11"/>
  <c r="E1903" i="11" l="1"/>
  <c r="F1902" i="11"/>
  <c r="F1903" i="11" l="1"/>
  <c r="E1904" i="11"/>
  <c r="E1905" i="11" l="1"/>
  <c r="F1904" i="11"/>
  <c r="F1905" i="11" l="1"/>
  <c r="E1906" i="11"/>
  <c r="E1907" i="11" l="1"/>
  <c r="F1906" i="11"/>
  <c r="F1907" i="11" l="1"/>
  <c r="E1908" i="11"/>
  <c r="F1908" i="11" l="1"/>
  <c r="E1909" i="11"/>
  <c r="F1909" i="11" l="1"/>
  <c r="E1910" i="11"/>
  <c r="E1911" i="11" l="1"/>
  <c r="F1910" i="11"/>
  <c r="F1911" i="11" l="1"/>
  <c r="E1912" i="11"/>
  <c r="E1913" i="11" l="1"/>
  <c r="F1912" i="11"/>
  <c r="F1913" i="11" l="1"/>
  <c r="E1914" i="11"/>
  <c r="E1915" i="11" l="1"/>
  <c r="F1914" i="11"/>
  <c r="F1915" i="11" l="1"/>
  <c r="E1916" i="11"/>
  <c r="F1916" i="11" l="1"/>
  <c r="E1917" i="11"/>
  <c r="F1917" i="11" l="1"/>
  <c r="E1918" i="11"/>
  <c r="E1919" i="11" l="1"/>
  <c r="F1918" i="11"/>
  <c r="F1919" i="11" l="1"/>
  <c r="E1920" i="11"/>
  <c r="E1921" i="11" l="1"/>
  <c r="F1920" i="11"/>
  <c r="F1921" i="11" l="1"/>
  <c r="E1922" i="11"/>
  <c r="E1923" i="11" l="1"/>
  <c r="F1922" i="11"/>
  <c r="F1923" i="11" l="1"/>
  <c r="E1924" i="11"/>
  <c r="F1924" i="11" l="1"/>
  <c r="E1925" i="11"/>
  <c r="F1925" i="11" l="1"/>
  <c r="E1926" i="11"/>
  <c r="E1927" i="11" l="1"/>
  <c r="F1926" i="11"/>
  <c r="F1927" i="11" l="1"/>
  <c r="E1928" i="11"/>
  <c r="E1929" i="11" l="1"/>
  <c r="F1928" i="11"/>
  <c r="F1929" i="11" l="1"/>
  <c r="E1930" i="11"/>
  <c r="E1931" i="11" l="1"/>
  <c r="F1930" i="11"/>
  <c r="F1931" i="11" l="1"/>
  <c r="E1932" i="11"/>
  <c r="F1932" i="11" l="1"/>
  <c r="E1933" i="11"/>
  <c r="F1933" i="11" l="1"/>
  <c r="E1934" i="11"/>
  <c r="E1935" i="11" l="1"/>
  <c r="F1934" i="11"/>
  <c r="F1935" i="11" l="1"/>
  <c r="E1936" i="11"/>
  <c r="E1937" i="11" l="1"/>
  <c r="F1936" i="11"/>
  <c r="F1937" i="11" l="1"/>
  <c r="E1938" i="11"/>
  <c r="E1939" i="11" l="1"/>
  <c r="F1938" i="11"/>
  <c r="F1939" i="11" l="1"/>
  <c r="E1940" i="11"/>
  <c r="F1940" i="11" l="1"/>
  <c r="E1941" i="11"/>
  <c r="F1941" i="11" l="1"/>
  <c r="E1942" i="11"/>
  <c r="E1943" i="11" l="1"/>
  <c r="F1942" i="11"/>
  <c r="F1943" i="11" l="1"/>
  <c r="E1944" i="11"/>
  <c r="E1945" i="11" l="1"/>
  <c r="F1944" i="11"/>
  <c r="F1945" i="11" l="1"/>
  <c r="E1946" i="11"/>
  <c r="E1947" i="11" l="1"/>
  <c r="F1946" i="11"/>
  <c r="F1947" i="11" l="1"/>
  <c r="E1948" i="11"/>
  <c r="F1948" i="11" l="1"/>
  <c r="E1949" i="11"/>
  <c r="F1949" i="11" l="1"/>
  <c r="E1950" i="11"/>
  <c r="E1951" i="11" l="1"/>
  <c r="F1950" i="11"/>
  <c r="F1951" i="11" l="1"/>
  <c r="E1952" i="11"/>
  <c r="E1953" i="11" l="1"/>
  <c r="F1952" i="11"/>
  <c r="F1953" i="11" l="1"/>
  <c r="E1954" i="11"/>
  <c r="E1955" i="11" l="1"/>
  <c r="F1954" i="11"/>
  <c r="F1955" i="11" l="1"/>
  <c r="E1956" i="11"/>
  <c r="F1956" i="11" l="1"/>
  <c r="E1957" i="11"/>
  <c r="F1957" i="11" l="1"/>
  <c r="E1958" i="11"/>
  <c r="E1959" i="11" l="1"/>
  <c r="F1958" i="11"/>
  <c r="F1959" i="11" l="1"/>
  <c r="E1960" i="11"/>
  <c r="E1961" i="11" l="1"/>
  <c r="F1960" i="11"/>
  <c r="F1961" i="11" l="1"/>
  <c r="E1962" i="11"/>
  <c r="E1963" i="11" l="1"/>
  <c r="F1962" i="11"/>
  <c r="F1963" i="11" l="1"/>
  <c r="E1964" i="11"/>
  <c r="F1964" i="11" l="1"/>
  <c r="E1965" i="11"/>
  <c r="F1965" i="11" l="1"/>
  <c r="E1966" i="11"/>
  <c r="E1967" i="11" l="1"/>
  <c r="F1966" i="11"/>
  <c r="F1967" i="11" l="1"/>
  <c r="E1968" i="11"/>
  <c r="E1969" i="11" l="1"/>
  <c r="F1968" i="11"/>
  <c r="F1969" i="11" l="1"/>
  <c r="E1970" i="11"/>
  <c r="E1971" i="11" l="1"/>
  <c r="F1970" i="11"/>
  <c r="F1971" i="11" l="1"/>
  <c r="E1972" i="11"/>
  <c r="F1972" i="11" l="1"/>
  <c r="E1973" i="11"/>
  <c r="F1973" i="11" l="1"/>
  <c r="E1974" i="11"/>
  <c r="E1975" i="11" l="1"/>
  <c r="F1974" i="11"/>
  <c r="F1975" i="11" l="1"/>
  <c r="E1976" i="11"/>
  <c r="E1977" i="11" l="1"/>
  <c r="F1976" i="11"/>
  <c r="F1977" i="11" l="1"/>
  <c r="E1978" i="11"/>
  <c r="E1979" i="11" l="1"/>
  <c r="F1978" i="11"/>
  <c r="F1979" i="11" l="1"/>
  <c r="E1980" i="11"/>
  <c r="F1980" i="11" l="1"/>
  <c r="E1981" i="11"/>
  <c r="F1981" i="11" l="1"/>
  <c r="E1982" i="11"/>
  <c r="E1983" i="11" l="1"/>
  <c r="F1982" i="11"/>
  <c r="F1983" i="11" l="1"/>
  <c r="E1984" i="11"/>
  <c r="E1985" i="11" l="1"/>
  <c r="F1984" i="11"/>
  <c r="F1985" i="11" l="1"/>
  <c r="E1986" i="11"/>
  <c r="E1987" i="11" l="1"/>
  <c r="F1986" i="11"/>
  <c r="F1987" i="11" l="1"/>
  <c r="E1988" i="11"/>
  <c r="F1988" i="11" l="1"/>
  <c r="E1989" i="11"/>
  <c r="F1989" i="11" l="1"/>
  <c r="E1990" i="11"/>
  <c r="E1991" i="11" l="1"/>
  <c r="F1990" i="11"/>
  <c r="F1991" i="11" l="1"/>
  <c r="E1992" i="11"/>
  <c r="E1993" i="11" l="1"/>
  <c r="F1992" i="11"/>
  <c r="F1993" i="11" l="1"/>
  <c r="E1994" i="11"/>
  <c r="E1995" i="11" l="1"/>
  <c r="F1994" i="11"/>
  <c r="F1995" i="11" l="1"/>
  <c r="E1996" i="11"/>
  <c r="F1996" i="11" l="1"/>
  <c r="E1997" i="11"/>
  <c r="F1997" i="11" l="1"/>
  <c r="E1998" i="11"/>
  <c r="E1999" i="11" l="1"/>
  <c r="F1998" i="11"/>
  <c r="F1999" i="11" l="1"/>
  <c r="E2000" i="11"/>
  <c r="E2001" i="11" l="1"/>
  <c r="F2000" i="11"/>
  <c r="F2001" i="11" l="1"/>
  <c r="E2002" i="11"/>
  <c r="E2003" i="11" l="1"/>
  <c r="F2002" i="11"/>
  <c r="F2003" i="11" l="1"/>
  <c r="E2004" i="11"/>
  <c r="F2004" i="11" l="1"/>
  <c r="E2005" i="11"/>
  <c r="F2005" i="11" l="1"/>
  <c r="E2006" i="11"/>
  <c r="E2007" i="11" l="1"/>
  <c r="F2006" i="11"/>
  <c r="F2007" i="11" l="1"/>
  <c r="E2008" i="11"/>
  <c r="E2009" i="11" l="1"/>
  <c r="F2008" i="11"/>
  <c r="F2009" i="11" l="1"/>
  <c r="E2010" i="11"/>
  <c r="E2011" i="11" l="1"/>
  <c r="F2010" i="11"/>
  <c r="F2011" i="11" l="1"/>
  <c r="E2012" i="11"/>
  <c r="F2012" i="11" l="1"/>
  <c r="E2013" i="11"/>
  <c r="F2013" i="11" l="1"/>
  <c r="E2014" i="11"/>
  <c r="E2015" i="11" l="1"/>
  <c r="F2014" i="11"/>
  <c r="F2015" i="11" l="1"/>
  <c r="E2016" i="11"/>
  <c r="E2017" i="11" l="1"/>
  <c r="F2016" i="11"/>
  <c r="F2017" i="11" l="1"/>
  <c r="E2018" i="11"/>
  <c r="E2019" i="11" l="1"/>
  <c r="F2018" i="11"/>
  <c r="F2019" i="11" l="1"/>
  <c r="E2020" i="11"/>
  <c r="F2020" i="11" l="1"/>
  <c r="E2021" i="11"/>
  <c r="F2021" i="11" l="1"/>
  <c r="E2022" i="11"/>
  <c r="E2023" i="11" l="1"/>
  <c r="F2022" i="11"/>
  <c r="F2023" i="11" l="1"/>
  <c r="E2024" i="11"/>
  <c r="E2025" i="11" l="1"/>
  <c r="F2024" i="11"/>
  <c r="F2025" i="11" l="1"/>
  <c r="E2026" i="11"/>
  <c r="E2027" i="11" l="1"/>
  <c r="F2026" i="11"/>
  <c r="F2027" i="11" l="1"/>
  <c r="E2028" i="11"/>
  <c r="F2028" i="11" l="1"/>
  <c r="E2029" i="11"/>
  <c r="F2029" i="11" l="1"/>
  <c r="E2030" i="11"/>
  <c r="E2031" i="11" l="1"/>
  <c r="F2030" i="11"/>
  <c r="F2031" i="11" l="1"/>
  <c r="E2032" i="11"/>
  <c r="E2033" i="11" l="1"/>
  <c r="F2032" i="11"/>
  <c r="F2033" i="11" l="1"/>
  <c r="E2034" i="11"/>
  <c r="E2035" i="11" l="1"/>
  <c r="F2034" i="11"/>
  <c r="F2035" i="11" l="1"/>
  <c r="E2036" i="11"/>
  <c r="F2036" i="11" l="1"/>
  <c r="E2037" i="11"/>
  <c r="F2037" i="11" l="1"/>
  <c r="E2038" i="11"/>
  <c r="E2039" i="11" l="1"/>
  <c r="F2038" i="11"/>
  <c r="F2039" i="11" l="1"/>
  <c r="E2040" i="11"/>
  <c r="E2041" i="11" l="1"/>
  <c r="F2040" i="11"/>
  <c r="F2041" i="11" l="1"/>
  <c r="E2042" i="11"/>
  <c r="E2043" i="11" l="1"/>
  <c r="F2042" i="11"/>
  <c r="F2043" i="11" l="1"/>
  <c r="E2044" i="11"/>
  <c r="F2044" i="11" l="1"/>
  <c r="E2045" i="11"/>
  <c r="F2045" i="11" l="1"/>
  <c r="E2046" i="11"/>
  <c r="E2047" i="11" l="1"/>
  <c r="F2046" i="11"/>
  <c r="F2047" i="11" l="1"/>
  <c r="E2048" i="11"/>
  <c r="E2049" i="11" l="1"/>
  <c r="F2048" i="11"/>
  <c r="F2049" i="11" l="1"/>
  <c r="E2050" i="11"/>
  <c r="E2051" i="11" l="1"/>
  <c r="F2050" i="11"/>
  <c r="F2051" i="11" l="1"/>
  <c r="E2052" i="11"/>
  <c r="F2052" i="11" l="1"/>
  <c r="E2053" i="11"/>
  <c r="F2053" i="11" l="1"/>
  <c r="E2054" i="11"/>
  <c r="E2055" i="11" l="1"/>
  <c r="F2054" i="11"/>
  <c r="F2055" i="11" l="1"/>
  <c r="E2056" i="11"/>
  <c r="E2057" i="11" l="1"/>
  <c r="F2056" i="11"/>
  <c r="F2057" i="11" l="1"/>
  <c r="E2058" i="11"/>
  <c r="E2059" i="11" l="1"/>
  <c r="F2058" i="11"/>
  <c r="F2059" i="11" l="1"/>
  <c r="E2060" i="11"/>
  <c r="F2060" i="11" l="1"/>
  <c r="E2061" i="11"/>
  <c r="F2061" i="11" l="1"/>
  <c r="E2062" i="11"/>
  <c r="E2063" i="11" l="1"/>
  <c r="F2062" i="11"/>
  <c r="F2063" i="11" l="1"/>
  <c r="E2064" i="11"/>
  <c r="E2065" i="11" l="1"/>
  <c r="F2064" i="11"/>
  <c r="F2065" i="11" l="1"/>
  <c r="E2066" i="11"/>
  <c r="E2067" i="11" l="1"/>
  <c r="F2066" i="11"/>
  <c r="F2067" i="11" l="1"/>
  <c r="E2068" i="11"/>
  <c r="F2068" i="11" l="1"/>
  <c r="E2069" i="11"/>
  <c r="F2069" i="11" l="1"/>
  <c r="E2070" i="11"/>
  <c r="E2071" i="11" l="1"/>
  <c r="F2070" i="11"/>
  <c r="F2071" i="11" l="1"/>
  <c r="E2072" i="11"/>
  <c r="E2073" i="11" l="1"/>
  <c r="F2072" i="11"/>
  <c r="F2073" i="11" l="1"/>
  <c r="E2074" i="11"/>
  <c r="E2075" i="11" l="1"/>
  <c r="F2074" i="11"/>
  <c r="F2075" i="11" l="1"/>
  <c r="E2076" i="11"/>
  <c r="F2076" i="11" l="1"/>
  <c r="E2077" i="11"/>
  <c r="F2077" i="11" l="1"/>
  <c r="E2078" i="11"/>
  <c r="E2079" i="11" l="1"/>
  <c r="F2078" i="11"/>
  <c r="F2079" i="11" l="1"/>
  <c r="E2080" i="11"/>
  <c r="E2081" i="11" l="1"/>
  <c r="F2080" i="11"/>
  <c r="F2081" i="11" l="1"/>
  <c r="E2082" i="11"/>
  <c r="E2083" i="11" l="1"/>
  <c r="F2082" i="11"/>
  <c r="F2083" i="11" l="1"/>
  <c r="E2084" i="11"/>
  <c r="F2084" i="11" l="1"/>
  <c r="E2085" i="11"/>
  <c r="F2085" i="11" l="1"/>
  <c r="E2086" i="11"/>
  <c r="E2087" i="11" l="1"/>
  <c r="F2086" i="11"/>
  <c r="F2087" i="11" l="1"/>
  <c r="E2088" i="11"/>
  <c r="E2089" i="11" l="1"/>
  <c r="F2088" i="11"/>
  <c r="F2089" i="11" l="1"/>
  <c r="E2090" i="11"/>
  <c r="E2091" i="11" l="1"/>
  <c r="F2090" i="11"/>
  <c r="F2091" i="11" l="1"/>
  <c r="E2092" i="11"/>
  <c r="F2092" i="11" l="1"/>
  <c r="E2093" i="11"/>
  <c r="F2093" i="11" l="1"/>
  <c r="E2094" i="11"/>
  <c r="E2095" i="11" l="1"/>
  <c r="F2094" i="11"/>
  <c r="F2095" i="11" l="1"/>
  <c r="E2096" i="11"/>
  <c r="E2097" i="11" l="1"/>
  <c r="F2096" i="11"/>
  <c r="F2097" i="11" l="1"/>
  <c r="E2098" i="11"/>
  <c r="E2099" i="11" l="1"/>
  <c r="F2098" i="11"/>
  <c r="F2099" i="11" l="1"/>
  <c r="E2100" i="11"/>
  <c r="F2100" i="11" l="1"/>
  <c r="E2101" i="11"/>
  <c r="F2101" i="11" l="1"/>
  <c r="E2102" i="11"/>
  <c r="E2103" i="11" l="1"/>
  <c r="F2102" i="11"/>
  <c r="F2103" i="11" l="1"/>
  <c r="E2104" i="11"/>
  <c r="E2105" i="11" l="1"/>
  <c r="F2104" i="11"/>
  <c r="F2105" i="11" l="1"/>
  <c r="E2106" i="11"/>
  <c r="E2107" i="11" l="1"/>
  <c r="F2106" i="11"/>
  <c r="F2107" i="11" l="1"/>
  <c r="E2108" i="11"/>
  <c r="F2108" i="11" l="1"/>
  <c r="E2109" i="11"/>
  <c r="F2109" i="11" l="1"/>
  <c r="E2110" i="11"/>
  <c r="E2111" i="11" l="1"/>
  <c r="F2110" i="11"/>
  <c r="F2111" i="11" l="1"/>
  <c r="E2112" i="11"/>
  <c r="E2113" i="11" l="1"/>
  <c r="F2112" i="11"/>
  <c r="F2113" i="11" l="1"/>
  <c r="E2114" i="11"/>
  <c r="E2115" i="11" l="1"/>
  <c r="F2114" i="11"/>
  <c r="F2115" i="11" l="1"/>
  <c r="E2116" i="11"/>
  <c r="F2116" i="11" l="1"/>
  <c r="E2117" i="11"/>
  <c r="F2117" i="11" l="1"/>
  <c r="E2118" i="11"/>
  <c r="E2119" i="11" l="1"/>
  <c r="F2118" i="11"/>
  <c r="F2119" i="11" l="1"/>
  <c r="E2120" i="11"/>
  <c r="E2121" i="11" l="1"/>
  <c r="F2120" i="11"/>
  <c r="F2121" i="11" l="1"/>
  <c r="E2122" i="11"/>
  <c r="E2123" i="11" l="1"/>
  <c r="F2122" i="11"/>
  <c r="F2123" i="11" l="1"/>
  <c r="E2124" i="11"/>
  <c r="F2124" i="11" l="1"/>
  <c r="E2125" i="11"/>
  <c r="F2125" i="11" l="1"/>
  <c r="E2126" i="11"/>
  <c r="E2127" i="11" l="1"/>
  <c r="F2126" i="11"/>
  <c r="F2127" i="11" l="1"/>
  <c r="E2128" i="11"/>
  <c r="E2129" i="11" l="1"/>
  <c r="F2128" i="11"/>
  <c r="F2129" i="11" l="1"/>
  <c r="E2130" i="11"/>
  <c r="E2131" i="11" l="1"/>
  <c r="F2130" i="11"/>
  <c r="F2131" i="11" l="1"/>
  <c r="E2132" i="11"/>
  <c r="F2132" i="11" l="1"/>
  <c r="E2133" i="11"/>
  <c r="F2133" i="11" l="1"/>
  <c r="E2134" i="11"/>
  <c r="E2135" i="11" l="1"/>
  <c r="F2134" i="11"/>
  <c r="F2135" i="11" l="1"/>
  <c r="E2136" i="11"/>
  <c r="E2137" i="11" l="1"/>
  <c r="F2136" i="11"/>
  <c r="F2137" i="11" l="1"/>
  <c r="E2138" i="11"/>
  <c r="E2139" i="11" l="1"/>
  <c r="F2138" i="11"/>
  <c r="F2139" i="11" l="1"/>
  <c r="E2140" i="11"/>
  <c r="F2140" i="11" l="1"/>
  <c r="E2141" i="11"/>
  <c r="F2141" i="11" l="1"/>
  <c r="E2142" i="11"/>
  <c r="E2143" i="11" l="1"/>
  <c r="F2142" i="11"/>
  <c r="F2143" i="11" l="1"/>
  <c r="E2144" i="11"/>
  <c r="E2145" i="11" l="1"/>
  <c r="F2144" i="11"/>
  <c r="F2145" i="11" l="1"/>
  <c r="E2146" i="11"/>
  <c r="E2147" i="11" l="1"/>
  <c r="F2146" i="11"/>
  <c r="F2147" i="11" l="1"/>
  <c r="E2148" i="11"/>
  <c r="F2148" i="11" l="1"/>
  <c r="E2149" i="11"/>
  <c r="F2149" i="11" l="1"/>
  <c r="E2150" i="11"/>
  <c r="E2151" i="11" l="1"/>
  <c r="F2150" i="11"/>
  <c r="F2151" i="11" l="1"/>
  <c r="E2152" i="11"/>
  <c r="E2153" i="11" l="1"/>
  <c r="F2152" i="11"/>
  <c r="F2153" i="11" l="1"/>
  <c r="E2154" i="11"/>
  <c r="E2155" i="11" l="1"/>
  <c r="F2154" i="11"/>
  <c r="F2155" i="11" l="1"/>
  <c r="E2156" i="11"/>
  <c r="F2156" i="11" l="1"/>
  <c r="E2157" i="11"/>
  <c r="F2157" i="11" l="1"/>
  <c r="E2158" i="11"/>
  <c r="E2159" i="11" l="1"/>
  <c r="F2158" i="11"/>
  <c r="F2159" i="11" l="1"/>
  <c r="E2160" i="11"/>
  <c r="E2161" i="11" l="1"/>
  <c r="F2160" i="11"/>
  <c r="F2161" i="11" l="1"/>
  <c r="E2162" i="11"/>
  <c r="E2163" i="11" l="1"/>
  <c r="F2162" i="11"/>
  <c r="F2163" i="11" l="1"/>
  <c r="E2164" i="11"/>
  <c r="E2165" i="11" l="1"/>
  <c r="F2164" i="11"/>
  <c r="F2165" i="11" l="1"/>
  <c r="E2166" i="11"/>
  <c r="E2167" i="11" l="1"/>
  <c r="F2166" i="11"/>
  <c r="F2167" i="11" l="1"/>
  <c r="E2168" i="11"/>
  <c r="E2169" i="11" l="1"/>
  <c r="F2168" i="11"/>
  <c r="F2169" i="11" l="1"/>
  <c r="E2170" i="11"/>
  <c r="E2171" i="11" l="1"/>
  <c r="F2170" i="11"/>
  <c r="F2171" i="11" l="1"/>
  <c r="E2172" i="11"/>
  <c r="E2173" i="11" l="1"/>
  <c r="F2172" i="11"/>
  <c r="F2173" i="11" l="1"/>
  <c r="E2174" i="11"/>
  <c r="E2175" i="11" l="1"/>
  <c r="F2174" i="11"/>
  <c r="F2175" i="11" l="1"/>
  <c r="E2176" i="11"/>
  <c r="E2177" i="11" l="1"/>
  <c r="F2176" i="11"/>
  <c r="F2177" i="11" l="1"/>
  <c r="E2178" i="11"/>
  <c r="E2179" i="11" l="1"/>
  <c r="F2178" i="11"/>
  <c r="F2179" i="11" l="1"/>
  <c r="E2180" i="11"/>
  <c r="E2181" i="11" l="1"/>
  <c r="F2180" i="11"/>
  <c r="F2181" i="11" l="1"/>
  <c r="E2182" i="11"/>
  <c r="E2183" i="11" l="1"/>
  <c r="F2182" i="11"/>
  <c r="F2183" i="11" l="1"/>
  <c r="E2184" i="11"/>
  <c r="E2185" i="11" l="1"/>
  <c r="F2184" i="11"/>
  <c r="F2185" i="11" l="1"/>
  <c r="E2186" i="11"/>
  <c r="E2187" i="11" l="1"/>
  <c r="F2186" i="11"/>
  <c r="F2187" i="11" l="1"/>
  <c r="E2188" i="11"/>
  <c r="E2189" i="11" l="1"/>
  <c r="F2188" i="11"/>
  <c r="F2189" i="11" l="1"/>
  <c r="E2190" i="11"/>
  <c r="E2191" i="11" l="1"/>
  <c r="F2190" i="11"/>
  <c r="F2191" i="11" l="1"/>
  <c r="E2192" i="11"/>
  <c r="E2193" i="11" l="1"/>
  <c r="F2192" i="11"/>
  <c r="F2193" i="11" l="1"/>
  <c r="E2194" i="11"/>
  <c r="E2195" i="11" l="1"/>
  <c r="F2194" i="11"/>
  <c r="F2195" i="11" l="1"/>
  <c r="E2196" i="11"/>
  <c r="E2197" i="11" l="1"/>
  <c r="F2196" i="11"/>
  <c r="F2197" i="11" l="1"/>
  <c r="E2198" i="11"/>
  <c r="E2199" i="11" l="1"/>
  <c r="F2198" i="11"/>
  <c r="F2199" i="11" l="1"/>
  <c r="E2200" i="11"/>
  <c r="E2201" i="11" l="1"/>
  <c r="F2200" i="11"/>
  <c r="F2201" i="11" l="1"/>
  <c r="E2202" i="11"/>
  <c r="E2203" i="11" l="1"/>
  <c r="F2202" i="11"/>
  <c r="F2203" i="11" l="1"/>
  <c r="E2204" i="11"/>
  <c r="E2205" i="11" l="1"/>
  <c r="F2204" i="11"/>
  <c r="F2205" i="11" l="1"/>
  <c r="E2206" i="11"/>
  <c r="E2207" i="11" l="1"/>
  <c r="F2206" i="11"/>
  <c r="F2207" i="11" l="1"/>
  <c r="E2208" i="11"/>
  <c r="E2209" i="11" l="1"/>
  <c r="F2208" i="11"/>
  <c r="F2209" i="11" l="1"/>
  <c r="E2210" i="11"/>
  <c r="E2211" i="11" l="1"/>
  <c r="F2210" i="11"/>
  <c r="F2211" i="11" l="1"/>
  <c r="E2212" i="11"/>
  <c r="E2213" i="11" l="1"/>
  <c r="F2212" i="11"/>
  <c r="F2213" i="11" l="1"/>
  <c r="E2214" i="11"/>
  <c r="E2215" i="11" l="1"/>
  <c r="F2214" i="11"/>
  <c r="F2215" i="11" l="1"/>
  <c r="E2216" i="11"/>
  <c r="E2217" i="11" l="1"/>
  <c r="F2216" i="11"/>
  <c r="F2217" i="11" l="1"/>
  <c r="E2218" i="11"/>
  <c r="E2219" i="11" l="1"/>
  <c r="F2218" i="11"/>
  <c r="F2219" i="11" l="1"/>
  <c r="E2220" i="11"/>
  <c r="E2221" i="11" l="1"/>
  <c r="F2220" i="11"/>
  <c r="F2221" i="11" l="1"/>
  <c r="E2222" i="11"/>
  <c r="E2223" i="11" l="1"/>
  <c r="F2222" i="11"/>
  <c r="F2223" i="11" l="1"/>
  <c r="E2224" i="11"/>
  <c r="E2225" i="11" l="1"/>
  <c r="F2224" i="11"/>
  <c r="F2225" i="11" l="1"/>
  <c r="E2226" i="11"/>
  <c r="E2227" i="11" l="1"/>
  <c r="F2226" i="11"/>
  <c r="F2227" i="11" l="1"/>
  <c r="E2228" i="11"/>
  <c r="E2229" i="11" l="1"/>
  <c r="F2228" i="11"/>
  <c r="F2229" i="11" l="1"/>
  <c r="E2230" i="11"/>
  <c r="E2231" i="11" l="1"/>
  <c r="F2230" i="11"/>
  <c r="F2231" i="11" l="1"/>
  <c r="E2232" i="11"/>
  <c r="E2233" i="11" l="1"/>
  <c r="F2232" i="11"/>
  <c r="F2233" i="11" l="1"/>
  <c r="E2234" i="11"/>
  <c r="E2235" i="11" l="1"/>
  <c r="F2234" i="11"/>
  <c r="F2235" i="11" l="1"/>
  <c r="E2236" i="11"/>
  <c r="E2237" i="11" l="1"/>
  <c r="F2236" i="11"/>
  <c r="F2237" i="11" l="1"/>
  <c r="E2238" i="11"/>
  <c r="E2239" i="11" l="1"/>
  <c r="F2238" i="11"/>
  <c r="F2239" i="11" l="1"/>
  <c r="E2240" i="11"/>
  <c r="E2241" i="11" l="1"/>
  <c r="F2240" i="11"/>
  <c r="F2241" i="11" l="1"/>
  <c r="E2242" i="11"/>
  <c r="E2243" i="11" l="1"/>
  <c r="F2242" i="11"/>
  <c r="F2243" i="11" l="1"/>
  <c r="E2244" i="11"/>
  <c r="E2245" i="11" l="1"/>
  <c r="F2244" i="11"/>
  <c r="F2245" i="11" l="1"/>
  <c r="E2246" i="11"/>
  <c r="E2247" i="11" l="1"/>
  <c r="F2246" i="11"/>
  <c r="F2247" i="11" l="1"/>
  <c r="E2248" i="11"/>
  <c r="E2249" i="11" l="1"/>
  <c r="F2248" i="11"/>
  <c r="F2249" i="11" l="1"/>
  <c r="E2250" i="11"/>
  <c r="E2251" i="11" l="1"/>
  <c r="F2250" i="11"/>
  <c r="F2251" i="11" l="1"/>
  <c r="E2252" i="11"/>
  <c r="E2253" i="11" l="1"/>
  <c r="F2252" i="11"/>
  <c r="F2253" i="11" l="1"/>
  <c r="E2254" i="11"/>
  <c r="E2255" i="11" l="1"/>
  <c r="F2254" i="11"/>
  <c r="F2255" i="11" l="1"/>
  <c r="E2256" i="11"/>
  <c r="E2257" i="11" l="1"/>
  <c r="F2256" i="11"/>
  <c r="F2257" i="11" l="1"/>
  <c r="E2258" i="11"/>
  <c r="E2259" i="11" l="1"/>
  <c r="F2258" i="11"/>
  <c r="F2259" i="11" l="1"/>
  <c r="E2260" i="11"/>
  <c r="E2261" i="11" l="1"/>
  <c r="F2260" i="11"/>
  <c r="F2261" i="11" l="1"/>
  <c r="E2262" i="11"/>
  <c r="E2263" i="11" l="1"/>
  <c r="F2262" i="11"/>
  <c r="F2263" i="11" l="1"/>
  <c r="E2264" i="11"/>
  <c r="E2265" i="11" l="1"/>
  <c r="F2264" i="11"/>
  <c r="F2265" i="11" l="1"/>
  <c r="E2266" i="11"/>
  <c r="E2267" i="11" l="1"/>
  <c r="F2266" i="11"/>
  <c r="F2267" i="11" l="1"/>
  <c r="E2268" i="11"/>
  <c r="E2269" i="11" l="1"/>
  <c r="F2268" i="11"/>
  <c r="F2269" i="11" l="1"/>
  <c r="E2270" i="11"/>
  <c r="E2271" i="11" l="1"/>
  <c r="F2270" i="11"/>
  <c r="F2271" i="11" l="1"/>
  <c r="E2272" i="11"/>
  <c r="E2273" i="11" l="1"/>
  <c r="F2272" i="11"/>
  <c r="F2273" i="11" l="1"/>
  <c r="E2274" i="11"/>
  <c r="E2275" i="11" l="1"/>
  <c r="F2274" i="11"/>
  <c r="F2275" i="11" l="1"/>
  <c r="E2276" i="11"/>
  <c r="E2277" i="11" l="1"/>
  <c r="F2276" i="11"/>
  <c r="F2277" i="11" l="1"/>
  <c r="E2278" i="11"/>
  <c r="E2279" i="11" l="1"/>
  <c r="F2278" i="11"/>
  <c r="F2279" i="11" l="1"/>
  <c r="E2280" i="11"/>
  <c r="E2281" i="11" l="1"/>
  <c r="F2280" i="11"/>
  <c r="F2281" i="11" l="1"/>
  <c r="E2282" i="11"/>
  <c r="E2283" i="11" l="1"/>
  <c r="F2282" i="11"/>
  <c r="F2283" i="11" l="1"/>
  <c r="E2284" i="11"/>
  <c r="E2285" i="11" l="1"/>
  <c r="F2284" i="11"/>
  <c r="F2285" i="11" l="1"/>
  <c r="E2286" i="11"/>
  <c r="E2287" i="11" l="1"/>
  <c r="F2286" i="11"/>
  <c r="F2287" i="11" l="1"/>
  <c r="E2288" i="11"/>
  <c r="E2289" i="11" l="1"/>
  <c r="F2288" i="11"/>
  <c r="F2289" i="11" l="1"/>
  <c r="E2290" i="11"/>
  <c r="E2291" i="11" l="1"/>
  <c r="F2290" i="11"/>
  <c r="F2291" i="11" l="1"/>
  <c r="E2292" i="11"/>
  <c r="E2293" i="11" l="1"/>
  <c r="F2292" i="11"/>
  <c r="F2293" i="11" l="1"/>
  <c r="E2294" i="11"/>
  <c r="E2295" i="11" l="1"/>
  <c r="F2294" i="11"/>
  <c r="F2295" i="11" l="1"/>
  <c r="E2296" i="11"/>
  <c r="E2297" i="11" l="1"/>
  <c r="F2296" i="11"/>
  <c r="F2297" i="11" l="1"/>
  <c r="E2298" i="11"/>
  <c r="E2299" i="11" l="1"/>
  <c r="F2298" i="11"/>
  <c r="F2299" i="11" l="1"/>
  <c r="E2300" i="11"/>
  <c r="E2301" i="11" l="1"/>
  <c r="F2300" i="11"/>
  <c r="F2301" i="11" l="1"/>
  <c r="E2302" i="11"/>
  <c r="E2303" i="11" l="1"/>
  <c r="F2302" i="11"/>
  <c r="F2303" i="11" l="1"/>
  <c r="E2304" i="11"/>
  <c r="E2305" i="11" l="1"/>
  <c r="F2304" i="11"/>
  <c r="F2305" i="11" l="1"/>
  <c r="E2306" i="11"/>
  <c r="E2307" i="11" l="1"/>
  <c r="F2306" i="11"/>
  <c r="F2307" i="11" l="1"/>
  <c r="E2308" i="11"/>
  <c r="E2309" i="11" l="1"/>
  <c r="F2308" i="11"/>
  <c r="F2309" i="11" l="1"/>
  <c r="E2310" i="11"/>
  <c r="E2311" i="11" l="1"/>
  <c r="F2310" i="11"/>
  <c r="F2311" i="11" l="1"/>
  <c r="E2312" i="11"/>
  <c r="E2313" i="11" l="1"/>
  <c r="F2312" i="11"/>
  <c r="F2313" i="11" l="1"/>
  <c r="E2314" i="11"/>
  <c r="E2315" i="11" l="1"/>
  <c r="F2314" i="11"/>
  <c r="F2315" i="11" l="1"/>
  <c r="E2316" i="11"/>
  <c r="E2317" i="11" l="1"/>
  <c r="F2316" i="11"/>
  <c r="F2317" i="11" l="1"/>
  <c r="E2318" i="11"/>
  <c r="E2319" i="11" l="1"/>
  <c r="F2318" i="11"/>
  <c r="F2319" i="11" l="1"/>
  <c r="E2320" i="11"/>
  <c r="E2321" i="11" l="1"/>
  <c r="F2320" i="11"/>
  <c r="F2321" i="11" l="1"/>
  <c r="E2322" i="11"/>
  <c r="E2323" i="11" l="1"/>
  <c r="F2322" i="11"/>
  <c r="F2323" i="11" l="1"/>
  <c r="E2324" i="11"/>
  <c r="E2325" i="11" l="1"/>
  <c r="F2324" i="11"/>
  <c r="F2325" i="11" l="1"/>
  <c r="E2326" i="11"/>
  <c r="E2327" i="11" l="1"/>
  <c r="F2326" i="11"/>
  <c r="F2327" i="11" l="1"/>
  <c r="E2328" i="11"/>
  <c r="E2329" i="11" l="1"/>
  <c r="F2328" i="11"/>
  <c r="F2329" i="11" l="1"/>
  <c r="E2330" i="11"/>
  <c r="E2331" i="11" l="1"/>
  <c r="F2330" i="11"/>
  <c r="F2331" i="11" l="1"/>
  <c r="E2332" i="11"/>
  <c r="E2333" i="11" l="1"/>
  <c r="F2332" i="11"/>
  <c r="F2333" i="11" l="1"/>
  <c r="E2334" i="11"/>
  <c r="E2335" i="11" l="1"/>
  <c r="F2334" i="11"/>
  <c r="F2335" i="11" l="1"/>
  <c r="E2336" i="11"/>
  <c r="E2337" i="11" l="1"/>
  <c r="F2336" i="11"/>
  <c r="F2337" i="11" l="1"/>
  <c r="E2338" i="11"/>
  <c r="E2339" i="11" l="1"/>
  <c r="F2338" i="11"/>
  <c r="F2339" i="11" l="1"/>
  <c r="E2340" i="11"/>
  <c r="E2341" i="11" l="1"/>
  <c r="F2340" i="11"/>
  <c r="F2341" i="11" l="1"/>
  <c r="E2342" i="11"/>
  <c r="E2343" i="11" l="1"/>
  <c r="F2342" i="11"/>
  <c r="F2343" i="11" l="1"/>
  <c r="E2344" i="11"/>
  <c r="E2345" i="11" l="1"/>
  <c r="F2344" i="11"/>
  <c r="F2345" i="11" l="1"/>
  <c r="E2346" i="11"/>
  <c r="E2347" i="11" l="1"/>
  <c r="F2346" i="11"/>
  <c r="F2347" i="11" l="1"/>
  <c r="E2348" i="11"/>
  <c r="E2349" i="11" l="1"/>
  <c r="F2348" i="11"/>
  <c r="F2349" i="11" l="1"/>
  <c r="E2350" i="11"/>
  <c r="E2351" i="11" l="1"/>
  <c r="F2350" i="11"/>
  <c r="F2351" i="11" l="1"/>
  <c r="E2352" i="11"/>
  <c r="E2353" i="11" l="1"/>
  <c r="F2352" i="11"/>
  <c r="F2353" i="11" l="1"/>
  <c r="E2354" i="11"/>
  <c r="E2355" i="11" l="1"/>
  <c r="F2354" i="11"/>
  <c r="F2355" i="11" l="1"/>
  <c r="E2356" i="11"/>
  <c r="E2357" i="11" l="1"/>
  <c r="F2356" i="11"/>
  <c r="F2357" i="11" l="1"/>
  <c r="E2358" i="11"/>
  <c r="E2359" i="11" l="1"/>
  <c r="F2358" i="11"/>
  <c r="F2359" i="11" l="1"/>
  <c r="E2360" i="11"/>
  <c r="E2361" i="11" l="1"/>
  <c r="F2360" i="11"/>
  <c r="F2361" i="11" l="1"/>
  <c r="E2362" i="11"/>
  <c r="E2363" i="11" l="1"/>
  <c r="F2362" i="11"/>
  <c r="F2363" i="11" l="1"/>
  <c r="E2364" i="11"/>
  <c r="E2365" i="11" l="1"/>
  <c r="F2364" i="11"/>
  <c r="F2365" i="11" l="1"/>
  <c r="E2366" i="11"/>
  <c r="E2367" i="11" l="1"/>
  <c r="F2366" i="11"/>
  <c r="F2367" i="11" l="1"/>
  <c r="E2368" i="11"/>
  <c r="E2369" i="11" l="1"/>
  <c r="F2368" i="11"/>
  <c r="F2369" i="11" l="1"/>
  <c r="E2370" i="11"/>
  <c r="E2371" i="11" l="1"/>
  <c r="F2370" i="11"/>
  <c r="F2371" i="11" l="1"/>
  <c r="E2372" i="11"/>
  <c r="E2373" i="11" l="1"/>
  <c r="F2372" i="11"/>
  <c r="F2373" i="11" l="1"/>
  <c r="E2374" i="11"/>
  <c r="E2375" i="11" l="1"/>
  <c r="F2374" i="11"/>
  <c r="F2375" i="11" l="1"/>
  <c r="E2376" i="11"/>
  <c r="E2377" i="11" l="1"/>
  <c r="F2376" i="11"/>
  <c r="F2377" i="11" l="1"/>
  <c r="E2378" i="11"/>
  <c r="E2379" i="11" l="1"/>
  <c r="F2378" i="11"/>
  <c r="F2379" i="11" l="1"/>
  <c r="E2380" i="11"/>
  <c r="E2381" i="11" l="1"/>
  <c r="F2380" i="11"/>
  <c r="F2381" i="11" l="1"/>
  <c r="E2382" i="11"/>
  <c r="E2383" i="11" l="1"/>
  <c r="F2382" i="11"/>
  <c r="F2383" i="11" l="1"/>
  <c r="E2384" i="11"/>
  <c r="E2385" i="11" l="1"/>
  <c r="F2384" i="11"/>
  <c r="F2385" i="11" l="1"/>
  <c r="E2386" i="11"/>
  <c r="E2387" i="11" l="1"/>
  <c r="F2386" i="11"/>
  <c r="F2387" i="11" l="1"/>
  <c r="E2388" i="11"/>
  <c r="E2389" i="11" l="1"/>
  <c r="F2388" i="11"/>
  <c r="F2389" i="11" l="1"/>
  <c r="E2390" i="11"/>
  <c r="E2391" i="11" l="1"/>
  <c r="F2390" i="11"/>
  <c r="F2391" i="11" l="1"/>
  <c r="E2392" i="11"/>
  <c r="E2393" i="11" l="1"/>
  <c r="F2392" i="11"/>
  <c r="F2393" i="11" l="1"/>
  <c r="E2394" i="11"/>
  <c r="E2395" i="11" l="1"/>
  <c r="F2394" i="11"/>
  <c r="F2395" i="11" l="1"/>
  <c r="E2396" i="11"/>
  <c r="E2397" i="11" l="1"/>
  <c r="F2396" i="11"/>
  <c r="F2397" i="11" l="1"/>
  <c r="E2398" i="11"/>
  <c r="E2399" i="11" l="1"/>
  <c r="F2398" i="11"/>
  <c r="F2399" i="11" l="1"/>
  <c r="E2400" i="11"/>
  <c r="E2401" i="11" l="1"/>
  <c r="F2400" i="11"/>
  <c r="F2401" i="11" l="1"/>
  <c r="E2402" i="11"/>
  <c r="E2403" i="11" l="1"/>
  <c r="F2402" i="11"/>
  <c r="F2403" i="11" l="1"/>
  <c r="E2404" i="11"/>
  <c r="E2405" i="11" l="1"/>
  <c r="F2404" i="11"/>
  <c r="F2405" i="11" l="1"/>
  <c r="E2406" i="11"/>
  <c r="E2407" i="11" l="1"/>
  <c r="F2406" i="11"/>
  <c r="F2407" i="11" l="1"/>
  <c r="E2408" i="11"/>
  <c r="E2409" i="11" l="1"/>
  <c r="F2408" i="11"/>
  <c r="F2409" i="11" l="1"/>
  <c r="E2410" i="11"/>
  <c r="E2411" i="11" l="1"/>
  <c r="F2410" i="11"/>
  <c r="F2411" i="11" l="1"/>
  <c r="E2412" i="11"/>
  <c r="E2413" i="11" l="1"/>
  <c r="F2412" i="11"/>
  <c r="F2413" i="11" l="1"/>
  <c r="E2414" i="11"/>
  <c r="E2415" i="11" l="1"/>
  <c r="F2414" i="11"/>
  <c r="F2415" i="11" l="1"/>
  <c r="E2416" i="11"/>
  <c r="E2417" i="11" l="1"/>
  <c r="F2416" i="11"/>
  <c r="F2417" i="11" l="1"/>
  <c r="E2418" i="11"/>
  <c r="E2419" i="11" l="1"/>
  <c r="F2418" i="11"/>
  <c r="F2419" i="11" l="1"/>
  <c r="E2420" i="11"/>
  <c r="E2421" i="11" l="1"/>
  <c r="F2420" i="11"/>
  <c r="F2421" i="11" l="1"/>
  <c r="E2422" i="11"/>
  <c r="E2423" i="11" l="1"/>
  <c r="F2422" i="11"/>
  <c r="F2423" i="11" l="1"/>
  <c r="E2424" i="11"/>
  <c r="E2425" i="11" l="1"/>
  <c r="F2424" i="11"/>
  <c r="F2425" i="11" l="1"/>
  <c r="E2426" i="11"/>
  <c r="E2427" i="11" l="1"/>
  <c r="F2426" i="11"/>
  <c r="F2427" i="11" l="1"/>
  <c r="E2428" i="11"/>
  <c r="E2429" i="11" l="1"/>
  <c r="F2428" i="11"/>
  <c r="F2429" i="11" l="1"/>
  <c r="E2430" i="11"/>
  <c r="E2431" i="11" l="1"/>
  <c r="F2430" i="11"/>
  <c r="F2431" i="11" l="1"/>
  <c r="E2432" i="11"/>
  <c r="E2433" i="11" l="1"/>
  <c r="F2432" i="11"/>
  <c r="F2433" i="11" l="1"/>
  <c r="E2434" i="11"/>
  <c r="E2435" i="11" l="1"/>
  <c r="F2434" i="11"/>
  <c r="F2435" i="11" l="1"/>
  <c r="E2436" i="11"/>
  <c r="E2437" i="11" l="1"/>
  <c r="F2436" i="11"/>
  <c r="F2437" i="11" l="1"/>
  <c r="E2438" i="11"/>
  <c r="E2439" i="11" l="1"/>
  <c r="F2438" i="11"/>
  <c r="F2439" i="11" l="1"/>
  <c r="E2440" i="11"/>
  <c r="E2441" i="11" l="1"/>
  <c r="F2440" i="11"/>
  <c r="F2441" i="11" l="1"/>
  <c r="E2442" i="11"/>
  <c r="E2443" i="11" l="1"/>
  <c r="F2442" i="11"/>
  <c r="F2443" i="11" l="1"/>
  <c r="E2444" i="11"/>
  <c r="E2445" i="11" l="1"/>
  <c r="F2444" i="11"/>
  <c r="F2445" i="11" l="1"/>
  <c r="E2446" i="11"/>
  <c r="E2447" i="11" l="1"/>
  <c r="F2446" i="11"/>
  <c r="F2447" i="11" l="1"/>
  <c r="E2448" i="11"/>
  <c r="E2449" i="11" l="1"/>
  <c r="F2448" i="11"/>
  <c r="F2449" i="11" l="1"/>
  <c r="E2450" i="11"/>
  <c r="E2451" i="11" l="1"/>
  <c r="F2450" i="11"/>
  <c r="F2451" i="11" l="1"/>
  <c r="E2452" i="11"/>
  <c r="E2453" i="11" l="1"/>
  <c r="F2452" i="11"/>
  <c r="F2453" i="11" l="1"/>
  <c r="E2454" i="11"/>
  <c r="E2455" i="11" l="1"/>
  <c r="F2454" i="11"/>
  <c r="F2455" i="11" l="1"/>
  <c r="E2456" i="11"/>
  <c r="E2457" i="11" l="1"/>
  <c r="F2456" i="11"/>
  <c r="F2457" i="11" l="1"/>
  <c r="E2458" i="11"/>
  <c r="E2459" i="11" l="1"/>
  <c r="F2458" i="11"/>
  <c r="F2459" i="11" l="1"/>
  <c r="E2460" i="11"/>
  <c r="E2461" i="11" l="1"/>
  <c r="F2460" i="11"/>
  <c r="F2461" i="11" l="1"/>
  <c r="E2462" i="11"/>
  <c r="E2463" i="11" l="1"/>
  <c r="F2462" i="11"/>
  <c r="F2463" i="11" l="1"/>
  <c r="E2464" i="11"/>
  <c r="E2465" i="11" l="1"/>
  <c r="F2464" i="11"/>
  <c r="F2465" i="11" l="1"/>
  <c r="E2466" i="11"/>
  <c r="E2467" i="11" l="1"/>
  <c r="F2466" i="11"/>
  <c r="F2467" i="11" l="1"/>
  <c r="E2468" i="11"/>
  <c r="E2469" i="11" l="1"/>
  <c r="F2468" i="11"/>
  <c r="F2469" i="11" l="1"/>
  <c r="E2470" i="11"/>
  <c r="E2471" i="11" l="1"/>
  <c r="F2470" i="11"/>
  <c r="F2471" i="11" l="1"/>
  <c r="E2472" i="11"/>
  <c r="E2473" i="11" l="1"/>
  <c r="F2472" i="11"/>
  <c r="F2473" i="11" l="1"/>
  <c r="E2474" i="11"/>
  <c r="E2475" i="11" l="1"/>
  <c r="F2474" i="11"/>
  <c r="F2475" i="11" l="1"/>
  <c r="E2476" i="11"/>
  <c r="E2477" i="11" l="1"/>
  <c r="F2476" i="11"/>
  <c r="F2477" i="11" l="1"/>
  <c r="E2478" i="11"/>
  <c r="E2479" i="11" l="1"/>
  <c r="F2478" i="11"/>
  <c r="F2479" i="11" l="1"/>
  <c r="E2480" i="11"/>
  <c r="E2481" i="11" l="1"/>
  <c r="F2480" i="11"/>
  <c r="F2481" i="11" l="1"/>
  <c r="E2482" i="11"/>
  <c r="E2483" i="11" l="1"/>
  <c r="F2482" i="11"/>
  <c r="F2483" i="11" l="1"/>
  <c r="E2484" i="11"/>
  <c r="E2485" i="11" l="1"/>
  <c r="F2484" i="11"/>
  <c r="F2485" i="11" l="1"/>
  <c r="E2486" i="11"/>
  <c r="E2487" i="11" l="1"/>
  <c r="F2486" i="11"/>
  <c r="F2487" i="11" l="1"/>
  <c r="E2488" i="11"/>
  <c r="E2489" i="11" l="1"/>
  <c r="F2488" i="11"/>
  <c r="F2489" i="11" l="1"/>
  <c r="E2490" i="11"/>
  <c r="E2491" i="11" l="1"/>
  <c r="F2490" i="11"/>
  <c r="F2491" i="11" l="1"/>
  <c r="E2492" i="11"/>
  <c r="E2493" i="11" l="1"/>
  <c r="F2492" i="11"/>
  <c r="F2493" i="11" l="1"/>
  <c r="E2494" i="11"/>
  <c r="E2495" i="11" l="1"/>
  <c r="F2494" i="11"/>
  <c r="F2495" i="11" l="1"/>
  <c r="E2496" i="11"/>
  <c r="E2497" i="11" l="1"/>
  <c r="F2496" i="11"/>
  <c r="F2497" i="11" l="1"/>
  <c r="E2498" i="11"/>
  <c r="E2499" i="11" l="1"/>
  <c r="F2498" i="11"/>
  <c r="F2499" i="11" l="1"/>
  <c r="E2500" i="11"/>
  <c r="E2501" i="11" l="1"/>
  <c r="F2500" i="11"/>
  <c r="F2501" i="11" l="1"/>
  <c r="E2502" i="11"/>
  <c r="E2503" i="11" l="1"/>
  <c r="F2502" i="11"/>
  <c r="F2503" i="11" l="1"/>
  <c r="E2504" i="11"/>
  <c r="E2505" i="11" l="1"/>
  <c r="F2504" i="11"/>
  <c r="F2505" i="11" l="1"/>
  <c r="E2506" i="11"/>
  <c r="E2507" i="11" l="1"/>
  <c r="F2506" i="11"/>
  <c r="F2507" i="11" l="1"/>
  <c r="E2508" i="11"/>
  <c r="E2509" i="11" l="1"/>
  <c r="F2508" i="11"/>
  <c r="F2509" i="11" l="1"/>
  <c r="E2510" i="11"/>
  <c r="E2511" i="11" l="1"/>
  <c r="F2510" i="11"/>
  <c r="F2511" i="11" l="1"/>
  <c r="E2512" i="11"/>
  <c r="E2513" i="11" l="1"/>
  <c r="F2512" i="11"/>
  <c r="F2513" i="11" l="1"/>
  <c r="E2514" i="11"/>
  <c r="E2515" i="11" l="1"/>
  <c r="F2514" i="11"/>
  <c r="F2515" i="11" l="1"/>
  <c r="E2516" i="11"/>
  <c r="E2517" i="11" l="1"/>
  <c r="F2516" i="11"/>
  <c r="F2517" i="11" l="1"/>
  <c r="E2518" i="11"/>
  <c r="E2519" i="11" l="1"/>
  <c r="F2518" i="11"/>
  <c r="F2519" i="11" l="1"/>
  <c r="E2520" i="11"/>
  <c r="E2521" i="11" l="1"/>
  <c r="F2520" i="11"/>
  <c r="F2521" i="11" l="1"/>
  <c r="E2522" i="11"/>
  <c r="E2523" i="11" l="1"/>
  <c r="F2522" i="11"/>
  <c r="F2523" i="11" l="1"/>
  <c r="E2524" i="11"/>
  <c r="E2525" i="11" l="1"/>
  <c r="F2524" i="11"/>
  <c r="F2525" i="11" l="1"/>
  <c r="E2526" i="11"/>
  <c r="E2527" i="11" l="1"/>
  <c r="F2526" i="11"/>
  <c r="F2527" i="11" l="1"/>
  <c r="E2528" i="11"/>
  <c r="E2529" i="11" l="1"/>
  <c r="F2528" i="11"/>
  <c r="F2529" i="11" l="1"/>
  <c r="E2530" i="11"/>
  <c r="E2531" i="11" l="1"/>
  <c r="F2530" i="11"/>
  <c r="F2531" i="11" l="1"/>
  <c r="E2532" i="11"/>
  <c r="E2533" i="11" l="1"/>
  <c r="F2532" i="11"/>
  <c r="F2533" i="11" l="1"/>
  <c r="E2534" i="11"/>
  <c r="E2535" i="11" l="1"/>
  <c r="F2534" i="11"/>
  <c r="F2535" i="11" l="1"/>
  <c r="E2536" i="11"/>
  <c r="E2537" i="11" l="1"/>
  <c r="F2536" i="11"/>
  <c r="F2537" i="11" l="1"/>
  <c r="E2538" i="11"/>
  <c r="E2539" i="11" l="1"/>
  <c r="F2538" i="11"/>
  <c r="F2539" i="11" l="1"/>
  <c r="E2540" i="11"/>
  <c r="E2541" i="11" l="1"/>
  <c r="F2540" i="11"/>
  <c r="F2541" i="11" l="1"/>
  <c r="E2542" i="11"/>
  <c r="E2543" i="11" l="1"/>
  <c r="F2542" i="11"/>
  <c r="F2543" i="11" l="1"/>
  <c r="E2544" i="11"/>
  <c r="E2545" i="11" l="1"/>
  <c r="F2544" i="11"/>
  <c r="F2545" i="11" l="1"/>
  <c r="E2546" i="11"/>
  <c r="E2547" i="11" l="1"/>
  <c r="F2546" i="11"/>
  <c r="F2547" i="11" l="1"/>
  <c r="E2548" i="11"/>
  <c r="E2549" i="11" l="1"/>
  <c r="F2548" i="11"/>
  <c r="F2549" i="11" l="1"/>
  <c r="E2550" i="11"/>
  <c r="E2551" i="11" l="1"/>
  <c r="F2550" i="11"/>
  <c r="F2551" i="11" l="1"/>
  <c r="E2552" i="11"/>
  <c r="E2553" i="11" l="1"/>
  <c r="F2552" i="11"/>
  <c r="F2553" i="11" l="1"/>
  <c r="E2554" i="11"/>
  <c r="E2555" i="11" l="1"/>
  <c r="F2554" i="11"/>
  <c r="F2555" i="11" l="1"/>
  <c r="E2556" i="11"/>
  <c r="E2557" i="11" l="1"/>
  <c r="F2556" i="11"/>
  <c r="F2557" i="11" l="1"/>
  <c r="E2558" i="11"/>
  <c r="E2559" i="11" l="1"/>
  <c r="F2558" i="11"/>
  <c r="F2559" i="11" l="1"/>
  <c r="E2560" i="11"/>
  <c r="E2561" i="11" l="1"/>
  <c r="F2560" i="11"/>
  <c r="F2561" i="11" l="1"/>
  <c r="E2562" i="11"/>
  <c r="E2563" i="11" l="1"/>
  <c r="F2562" i="11"/>
  <c r="F2563" i="11" l="1"/>
  <c r="E2564" i="11"/>
  <c r="E2565" i="11" l="1"/>
  <c r="F2564" i="11"/>
  <c r="F2565" i="11" l="1"/>
  <c r="E2566" i="11"/>
  <c r="E2567" i="11" l="1"/>
  <c r="F2566" i="11"/>
  <c r="F2567" i="11" l="1"/>
  <c r="E2568" i="11"/>
  <c r="E2569" i="11" l="1"/>
  <c r="F2568" i="11"/>
  <c r="F2569" i="11" l="1"/>
  <c r="E2570" i="11"/>
  <c r="E2571" i="11" l="1"/>
  <c r="F2570" i="11"/>
  <c r="F2571" i="11" l="1"/>
  <c r="E2572" i="11"/>
  <c r="E2573" i="11" l="1"/>
  <c r="F2572" i="11"/>
  <c r="F2573" i="11" l="1"/>
  <c r="E2574" i="11"/>
  <c r="E2575" i="11" l="1"/>
  <c r="F2574" i="11"/>
  <c r="F2575" i="11" l="1"/>
  <c r="E2576" i="11"/>
  <c r="E2577" i="11" l="1"/>
  <c r="F2576" i="11"/>
  <c r="F2577" i="11" l="1"/>
  <c r="E2578" i="11"/>
  <c r="E2579" i="11" l="1"/>
  <c r="F2578" i="11"/>
  <c r="F2579" i="11" l="1"/>
  <c r="E2580" i="11"/>
  <c r="E2581" i="11" l="1"/>
  <c r="F2580" i="11"/>
  <c r="F2581" i="11" l="1"/>
  <c r="E2582" i="11"/>
  <c r="E2583" i="11" l="1"/>
  <c r="F2582" i="11"/>
  <c r="F2583" i="11" l="1"/>
  <c r="E2584" i="11"/>
  <c r="E2585" i="11" l="1"/>
  <c r="F2584" i="11"/>
  <c r="F2585" i="11" l="1"/>
  <c r="E2586" i="11"/>
  <c r="E2587" i="11" l="1"/>
  <c r="F2586" i="11"/>
  <c r="F2587" i="11" l="1"/>
  <c r="E2588" i="11"/>
  <c r="E2589" i="11" l="1"/>
  <c r="F2588" i="11"/>
  <c r="F2589" i="11" l="1"/>
  <c r="E2590" i="11"/>
  <c r="E2591" i="11" l="1"/>
  <c r="F2590" i="11"/>
  <c r="F2591" i="11" l="1"/>
  <c r="E2592" i="11"/>
  <c r="E2593" i="11" l="1"/>
  <c r="F2592" i="11"/>
  <c r="F2593" i="11" l="1"/>
  <c r="E2594" i="11"/>
  <c r="E2595" i="11" l="1"/>
  <c r="F2594" i="11"/>
  <c r="F2595" i="11" l="1"/>
  <c r="E2596" i="11"/>
  <c r="E2597" i="11" l="1"/>
  <c r="F2596" i="11"/>
  <c r="F2597" i="11" l="1"/>
  <c r="E2598" i="11"/>
  <c r="E2599" i="11" l="1"/>
  <c r="F2598" i="11"/>
  <c r="F2599" i="11" l="1"/>
  <c r="E2600" i="11"/>
  <c r="E2601" i="11" l="1"/>
  <c r="F2600" i="11"/>
  <c r="F2601" i="11" l="1"/>
  <c r="E2602" i="11"/>
  <c r="E2603" i="11" l="1"/>
  <c r="F2602" i="11"/>
  <c r="F2603" i="11" l="1"/>
  <c r="E2604" i="11"/>
  <c r="E2605" i="11" l="1"/>
  <c r="F2604" i="11"/>
  <c r="F2605" i="11" l="1"/>
  <c r="E2606" i="11"/>
  <c r="E2607" i="11" l="1"/>
  <c r="F2606" i="11"/>
  <c r="F2607" i="11" l="1"/>
  <c r="E2608" i="11"/>
  <c r="E2609" i="11" l="1"/>
  <c r="F2608" i="11"/>
  <c r="F2609" i="11" l="1"/>
  <c r="E2610" i="11"/>
  <c r="E2611" i="11" l="1"/>
  <c r="F2610" i="11"/>
  <c r="F2611" i="11" l="1"/>
  <c r="E2612" i="11"/>
  <c r="E2613" i="11" l="1"/>
  <c r="F2612" i="11"/>
  <c r="F2613" i="11" l="1"/>
  <c r="E2614" i="11"/>
  <c r="E2615" i="11" l="1"/>
  <c r="F2614" i="11"/>
  <c r="F2615" i="11" l="1"/>
  <c r="E2616" i="11"/>
  <c r="E2617" i="11" l="1"/>
  <c r="F2616" i="11"/>
  <c r="F2617" i="11" l="1"/>
  <c r="E2618" i="11"/>
  <c r="E2619" i="11" l="1"/>
  <c r="F2618" i="11"/>
  <c r="F2619" i="11" l="1"/>
  <c r="E2620" i="11"/>
  <c r="E2621" i="11" l="1"/>
  <c r="F2620" i="11"/>
  <c r="F2621" i="11" l="1"/>
  <c r="E2622" i="11"/>
  <c r="E2623" i="11" l="1"/>
  <c r="F2622" i="11"/>
  <c r="F2623" i="11" l="1"/>
  <c r="E2624" i="11"/>
  <c r="E2625" i="11" l="1"/>
  <c r="F2624" i="11"/>
  <c r="F2625" i="11" l="1"/>
  <c r="E2626" i="11"/>
  <c r="E2627" i="11" l="1"/>
  <c r="F2626" i="11"/>
  <c r="F2627" i="11" l="1"/>
  <c r="E2628" i="11"/>
  <c r="E2629" i="11" l="1"/>
  <c r="F2628" i="11"/>
  <c r="F2629" i="11" l="1"/>
  <c r="E2630" i="11"/>
  <c r="E2631" i="11" l="1"/>
  <c r="F2630" i="11"/>
  <c r="F2631" i="11" l="1"/>
  <c r="E2632" i="11"/>
  <c r="E2633" i="11" l="1"/>
  <c r="F2632" i="11"/>
  <c r="F2633" i="11" l="1"/>
  <c r="E2634" i="11"/>
  <c r="E2635" i="11" l="1"/>
  <c r="F2634" i="11"/>
  <c r="F2635" i="11" l="1"/>
  <c r="E2636" i="11"/>
  <c r="E2637" i="11" l="1"/>
  <c r="F2636" i="11"/>
  <c r="F2637" i="11" l="1"/>
  <c r="E2638" i="11"/>
  <c r="E2639" i="11" l="1"/>
  <c r="F2638" i="11"/>
  <c r="F2639" i="11" l="1"/>
  <c r="E2640" i="11"/>
  <c r="E2641" i="11" l="1"/>
  <c r="F2640" i="11"/>
  <c r="F2641" i="11" l="1"/>
  <c r="E2642" i="11"/>
  <c r="E2643" i="11" l="1"/>
  <c r="F2642" i="11"/>
  <c r="F2643" i="11" l="1"/>
  <c r="E2644" i="11"/>
  <c r="E2645" i="11" l="1"/>
  <c r="F2644" i="11"/>
  <c r="F2645" i="11" l="1"/>
  <c r="E2646" i="11"/>
  <c r="E2647" i="11" l="1"/>
  <c r="F2646" i="11"/>
  <c r="F2647" i="11" l="1"/>
  <c r="E2648" i="11"/>
  <c r="E2649" i="11" l="1"/>
  <c r="F2648" i="11"/>
  <c r="F2649" i="11" l="1"/>
  <c r="E2650" i="11"/>
  <c r="E2651" i="11" l="1"/>
  <c r="F2650" i="11"/>
  <c r="F2651" i="11" l="1"/>
  <c r="E2652" i="11"/>
  <c r="E2653" i="11" l="1"/>
  <c r="F2652" i="11"/>
  <c r="F2653" i="11" l="1"/>
  <c r="E2654" i="11"/>
  <c r="E2655" i="11" l="1"/>
  <c r="F2654" i="11"/>
  <c r="F2655" i="11" l="1"/>
  <c r="E2656" i="11"/>
  <c r="E2657" i="11" l="1"/>
  <c r="F2656" i="11"/>
  <c r="F2657" i="11" l="1"/>
  <c r="E2658" i="11"/>
  <c r="E2659" i="11" l="1"/>
  <c r="F2658" i="11"/>
  <c r="F2659" i="11" l="1"/>
  <c r="E2660" i="11"/>
  <c r="E2661" i="11" l="1"/>
  <c r="F2660" i="11"/>
  <c r="F2661" i="11" l="1"/>
  <c r="E2662" i="11"/>
  <c r="E2663" i="11" l="1"/>
  <c r="F2662" i="11"/>
  <c r="F2663" i="11" l="1"/>
  <c r="E2664" i="11"/>
  <c r="E2665" i="11" l="1"/>
  <c r="F2664" i="11"/>
  <c r="F2665" i="11" l="1"/>
  <c r="E2666" i="11"/>
  <c r="E2667" i="11" l="1"/>
  <c r="F2666" i="11"/>
  <c r="F2667" i="11" l="1"/>
  <c r="E2668" i="11"/>
  <c r="E2669" i="11" l="1"/>
  <c r="F2668" i="11"/>
  <c r="F2669" i="11" l="1"/>
  <c r="E2670" i="11"/>
  <c r="E2671" i="11" l="1"/>
  <c r="F2670" i="11"/>
  <c r="F2671" i="11" l="1"/>
  <c r="E2672" i="11"/>
  <c r="E2673" i="11" l="1"/>
  <c r="F2672" i="11"/>
  <c r="F2673" i="11" l="1"/>
  <c r="E2674" i="11"/>
  <c r="E2675" i="11" l="1"/>
  <c r="F2674" i="11"/>
  <c r="F2675" i="11" l="1"/>
  <c r="E2676" i="11"/>
  <c r="E2677" i="11" l="1"/>
  <c r="F2676" i="11"/>
  <c r="F2677" i="11" l="1"/>
  <c r="E2678" i="11"/>
  <c r="E2679" i="11" l="1"/>
  <c r="F2678" i="11"/>
  <c r="F2679" i="11" l="1"/>
  <c r="E2680" i="11"/>
  <c r="E2681" i="11" l="1"/>
  <c r="F2680" i="11"/>
  <c r="E2682" i="11" l="1"/>
  <c r="F2681" i="11"/>
  <c r="E2683" i="11" l="1"/>
  <c r="F2682" i="11"/>
  <c r="E2684" i="11" l="1"/>
  <c r="F2683" i="11"/>
  <c r="F2684" i="11" l="1"/>
  <c r="E2685" i="11"/>
  <c r="E2686" i="11" l="1"/>
  <c r="F2685" i="11"/>
  <c r="E2687" i="11" l="1"/>
  <c r="F2686" i="11"/>
  <c r="E2688" i="11" l="1"/>
  <c r="F2687" i="11"/>
  <c r="E2689" i="11" l="1"/>
  <c r="F2688" i="11"/>
  <c r="E2690" i="11" l="1"/>
  <c r="F2689" i="11"/>
  <c r="E2691" i="11" l="1"/>
  <c r="F2690" i="11"/>
  <c r="E2692" i="11" l="1"/>
  <c r="F2691" i="11"/>
  <c r="F2692" i="11" l="1"/>
  <c r="E2693" i="11"/>
  <c r="E2694" i="11" l="1"/>
  <c r="F2693" i="11"/>
  <c r="E2695" i="11" l="1"/>
  <c r="F2694" i="11"/>
  <c r="E2696" i="11" l="1"/>
  <c r="F2695" i="11"/>
  <c r="E2697" i="11" l="1"/>
  <c r="F2696" i="11"/>
  <c r="E2698" i="11" l="1"/>
  <c r="F2697" i="11"/>
  <c r="E2699" i="11" l="1"/>
  <c r="F2698" i="11"/>
  <c r="E2700" i="11" l="1"/>
  <c r="F2699" i="11"/>
  <c r="F2700" i="11" l="1"/>
  <c r="E2701" i="11"/>
  <c r="E2702" i="11" l="1"/>
  <c r="F2701" i="11"/>
  <c r="E2703" i="11" l="1"/>
  <c r="F2702" i="11"/>
  <c r="E2704" i="11" l="1"/>
  <c r="F2703" i="11"/>
  <c r="E2705" i="11" l="1"/>
  <c r="F2704" i="11"/>
  <c r="E2706" i="11" l="1"/>
  <c r="F2705" i="11"/>
  <c r="E2707" i="11" l="1"/>
  <c r="F2706" i="11"/>
  <c r="E2708" i="11" l="1"/>
  <c r="F2707" i="11"/>
  <c r="F2708" i="11" l="1"/>
  <c r="E2709" i="11"/>
  <c r="E2710" i="11" l="1"/>
  <c r="F2709" i="11"/>
  <c r="E2711" i="11" l="1"/>
  <c r="F2710" i="11"/>
  <c r="E2712" i="11" l="1"/>
  <c r="F2711" i="11"/>
  <c r="E2713" i="11" l="1"/>
  <c r="F2712" i="11"/>
  <c r="E2714" i="11" l="1"/>
  <c r="F2713" i="11"/>
  <c r="E2715" i="11" l="1"/>
  <c r="F2714" i="11"/>
  <c r="E2716" i="11" l="1"/>
  <c r="F2715" i="11"/>
  <c r="F2716" i="11" l="1"/>
  <c r="E2717" i="11"/>
  <c r="E2718" i="11" l="1"/>
  <c r="F2717" i="11"/>
  <c r="E2719" i="11" l="1"/>
  <c r="F2718" i="11"/>
  <c r="E2720" i="11" l="1"/>
  <c r="F2719" i="11"/>
  <c r="E2721" i="11" l="1"/>
  <c r="F2720" i="11"/>
  <c r="E2722" i="11" l="1"/>
  <c r="F2721" i="11"/>
  <c r="E2723" i="11" l="1"/>
  <c r="F2722" i="11"/>
  <c r="E2724" i="11" l="1"/>
  <c r="F2723" i="11"/>
  <c r="F2724" i="11" l="1"/>
  <c r="E2725" i="11"/>
  <c r="E2726" i="11" l="1"/>
  <c r="F2725" i="11"/>
  <c r="E2727" i="11" l="1"/>
  <c r="F2726" i="11"/>
  <c r="E2728" i="11" l="1"/>
  <c r="F2727" i="11"/>
  <c r="E2729" i="11" l="1"/>
  <c r="F2728" i="11"/>
  <c r="E2730" i="11" l="1"/>
  <c r="F2729" i="11"/>
  <c r="E2731" i="11" l="1"/>
  <c r="F2730" i="11"/>
  <c r="E2732" i="11" l="1"/>
  <c r="F2731" i="11"/>
  <c r="F2732" i="11" l="1"/>
  <c r="E2733" i="11"/>
  <c r="E2734" i="11" l="1"/>
  <c r="F2733" i="11"/>
  <c r="E2735" i="11" l="1"/>
  <c r="F2734" i="11"/>
  <c r="E2736" i="11" l="1"/>
  <c r="F2735" i="11"/>
  <c r="E2737" i="11" l="1"/>
  <c r="F2736" i="11"/>
  <c r="E2738" i="11" l="1"/>
  <c r="F2737" i="11"/>
  <c r="E2739" i="11" l="1"/>
  <c r="F2738" i="11"/>
  <c r="E2740" i="11" l="1"/>
  <c r="F2739" i="11"/>
  <c r="F2740" i="11" l="1"/>
  <c r="E2741" i="11"/>
  <c r="E2742" i="11" l="1"/>
  <c r="F2741" i="11"/>
  <c r="E2743" i="11" l="1"/>
  <c r="F2742" i="11"/>
  <c r="E2744" i="11" l="1"/>
  <c r="F2743" i="11"/>
  <c r="E2745" i="11" l="1"/>
  <c r="F2744" i="11"/>
  <c r="E2746" i="11" l="1"/>
  <c r="F2745" i="11"/>
  <c r="E2747" i="11" l="1"/>
  <c r="F2746" i="11"/>
  <c r="E2748" i="11" l="1"/>
  <c r="F2747" i="11"/>
  <c r="F2748" i="11" l="1"/>
  <c r="E2749" i="11"/>
  <c r="E2750" i="11" l="1"/>
  <c r="F2749" i="11"/>
  <c r="E2751" i="11" l="1"/>
  <c r="F2750" i="11"/>
  <c r="E2752" i="11" l="1"/>
  <c r="F2751" i="11"/>
  <c r="E2753" i="11" l="1"/>
  <c r="F2752" i="11"/>
  <c r="E2754" i="11" l="1"/>
  <c r="F2753" i="11"/>
  <c r="E2755" i="11" l="1"/>
  <c r="F2754" i="11"/>
  <c r="E2756" i="11" l="1"/>
  <c r="F2755" i="11"/>
  <c r="F2756" i="11" l="1"/>
  <c r="E2757" i="11"/>
  <c r="E2758" i="11" l="1"/>
  <c r="F2757" i="11"/>
  <c r="E2759" i="11" l="1"/>
  <c r="F2758" i="11"/>
  <c r="E2760" i="11" l="1"/>
  <c r="F2759" i="11"/>
  <c r="E2761" i="11" l="1"/>
  <c r="F2760" i="11"/>
  <c r="E2762" i="11" l="1"/>
  <c r="F2761" i="11"/>
  <c r="E2763" i="11" l="1"/>
  <c r="F2762" i="11"/>
  <c r="E2764" i="11" l="1"/>
  <c r="F2763" i="11"/>
  <c r="F2764" i="11" l="1"/>
  <c r="E2765" i="11"/>
  <c r="E2766" i="11" l="1"/>
  <c r="F2765" i="11"/>
  <c r="E2767" i="11" l="1"/>
  <c r="F2766" i="11"/>
  <c r="E2768" i="11" l="1"/>
  <c r="F2767" i="11"/>
  <c r="E2769" i="11" l="1"/>
  <c r="F2768" i="11"/>
  <c r="E2770" i="11" l="1"/>
  <c r="F2769" i="11"/>
  <c r="E2771" i="11" l="1"/>
  <c r="F2770" i="11"/>
  <c r="E2772" i="11" l="1"/>
  <c r="F2771" i="11"/>
  <c r="F2772" i="11" l="1"/>
  <c r="E2773" i="11"/>
  <c r="E2774" i="11" l="1"/>
  <c r="F2773" i="11"/>
  <c r="E2775" i="11" l="1"/>
  <c r="F2774" i="11"/>
  <c r="E2776" i="11" l="1"/>
  <c r="F2775" i="11"/>
  <c r="E2777" i="11" l="1"/>
  <c r="F2776" i="11"/>
  <c r="E2778" i="11" l="1"/>
  <c r="F2777" i="11"/>
  <c r="E2779" i="11" l="1"/>
  <c r="F2778" i="11"/>
  <c r="E2780" i="11" l="1"/>
  <c r="F2779" i="11"/>
  <c r="E2781" i="11" l="1"/>
  <c r="F2780" i="11"/>
  <c r="E2782" i="11" l="1"/>
  <c r="F2781" i="11"/>
  <c r="E2783" i="11" l="1"/>
  <c r="F2782" i="11"/>
  <c r="E2784" i="11" l="1"/>
  <c r="F2783" i="11"/>
  <c r="E2785" i="11" l="1"/>
  <c r="F2784" i="11"/>
  <c r="E2786" i="11" l="1"/>
  <c r="F2785" i="11"/>
  <c r="E2787" i="11" l="1"/>
  <c r="F2786" i="11"/>
  <c r="E2788" i="11" l="1"/>
  <c r="F2787" i="11"/>
  <c r="E2789" i="11" l="1"/>
  <c r="F2788" i="11"/>
  <c r="E2790" i="11" l="1"/>
  <c r="F2789" i="11"/>
  <c r="E2791" i="11" l="1"/>
  <c r="F2790" i="11"/>
  <c r="E2792" i="11" l="1"/>
  <c r="F2791" i="11"/>
  <c r="E2793" i="11" l="1"/>
  <c r="F2792" i="11"/>
  <c r="E2794" i="11" l="1"/>
  <c r="F2793" i="11"/>
  <c r="E2795" i="11" l="1"/>
  <c r="F2794" i="11"/>
  <c r="E2796" i="11" l="1"/>
  <c r="F2795" i="11"/>
  <c r="E2797" i="11" l="1"/>
  <c r="F2796" i="11"/>
  <c r="E2798" i="11" l="1"/>
  <c r="F2797" i="11"/>
  <c r="E2799" i="11" l="1"/>
  <c r="F2798" i="11"/>
  <c r="E2800" i="11" l="1"/>
  <c r="F2799" i="11"/>
  <c r="E2801" i="11" l="1"/>
  <c r="F2800" i="11"/>
  <c r="E2802" i="11" l="1"/>
  <c r="F2801" i="11"/>
  <c r="E2803" i="11" l="1"/>
  <c r="F2802" i="11"/>
  <c r="E2804" i="11" l="1"/>
  <c r="F2803" i="11"/>
  <c r="E2805" i="11" l="1"/>
  <c r="F2804" i="11"/>
  <c r="E2806" i="11" l="1"/>
  <c r="F2805" i="11"/>
  <c r="E2807" i="11" l="1"/>
  <c r="F2806" i="11"/>
  <c r="E2808" i="11" l="1"/>
  <c r="F2807" i="11"/>
  <c r="E2809" i="11" l="1"/>
  <c r="F2808" i="11"/>
  <c r="E2810" i="11" l="1"/>
  <c r="F2809" i="11"/>
  <c r="E2811" i="11" l="1"/>
  <c r="F2810" i="11"/>
  <c r="E2812" i="11" l="1"/>
  <c r="F2811" i="11"/>
  <c r="E2813" i="11" l="1"/>
  <c r="F2812" i="11"/>
  <c r="E2814" i="11" l="1"/>
  <c r="F2813" i="11"/>
  <c r="E2815" i="11" l="1"/>
  <c r="F2814" i="11"/>
  <c r="E2816" i="11" l="1"/>
  <c r="F2815" i="11"/>
  <c r="E2817" i="11" l="1"/>
  <c r="F2816" i="11"/>
  <c r="E2818" i="11" l="1"/>
  <c r="F2817" i="11"/>
  <c r="E2819" i="11" l="1"/>
  <c r="F2818" i="11"/>
  <c r="E2820" i="11" l="1"/>
  <c r="F2819" i="11"/>
  <c r="E2821" i="11" l="1"/>
  <c r="F2820" i="11"/>
  <c r="E2822" i="11" l="1"/>
  <c r="F2821" i="11"/>
  <c r="E2823" i="11" l="1"/>
  <c r="F2822" i="11"/>
  <c r="E2824" i="11" l="1"/>
  <c r="F2823" i="11"/>
  <c r="E2825" i="11" l="1"/>
  <c r="F2824" i="11"/>
  <c r="E2826" i="11" l="1"/>
  <c r="F2825" i="11"/>
  <c r="E2827" i="11" l="1"/>
  <c r="F2826" i="11"/>
  <c r="E2828" i="11" l="1"/>
  <c r="F2827" i="11"/>
  <c r="E2829" i="11" l="1"/>
  <c r="F2828" i="11"/>
  <c r="E2830" i="11" l="1"/>
  <c r="F2829" i="11"/>
  <c r="E2831" i="11" l="1"/>
  <c r="F2830" i="11"/>
  <c r="E2832" i="11" l="1"/>
  <c r="F2831" i="11"/>
  <c r="E2833" i="11" l="1"/>
  <c r="F2832" i="11"/>
  <c r="E2834" i="11" l="1"/>
  <c r="F2833" i="11"/>
  <c r="E2835" i="11" l="1"/>
  <c r="F2834" i="11"/>
  <c r="E2836" i="11" l="1"/>
  <c r="F2835" i="11"/>
  <c r="E2837" i="11" l="1"/>
  <c r="F2836" i="11"/>
  <c r="E2838" i="11" l="1"/>
  <c r="F2837" i="11"/>
  <c r="E2839" i="11" l="1"/>
  <c r="F2838" i="11"/>
  <c r="E2840" i="11" l="1"/>
  <c r="F2839" i="11"/>
  <c r="E2841" i="11" l="1"/>
  <c r="F2840" i="11"/>
  <c r="E2842" i="11" l="1"/>
  <c r="F2841" i="11"/>
  <c r="E2843" i="11" l="1"/>
  <c r="F2842" i="11"/>
  <c r="E2844" i="11" l="1"/>
  <c r="F2843" i="11"/>
  <c r="E2845" i="11" l="1"/>
  <c r="F2844" i="11"/>
  <c r="E2846" i="11" l="1"/>
  <c r="F2845" i="11"/>
  <c r="E2847" i="11" l="1"/>
  <c r="F2846" i="11"/>
  <c r="E2848" i="11" l="1"/>
  <c r="F2847" i="11"/>
  <c r="E2849" i="11" l="1"/>
  <c r="F2848" i="11"/>
  <c r="E2850" i="11" l="1"/>
  <c r="F2849" i="11"/>
  <c r="E2851" i="11" l="1"/>
  <c r="F2850" i="11"/>
  <c r="E2852" i="11" l="1"/>
  <c r="F2851" i="11"/>
  <c r="E2853" i="11" l="1"/>
  <c r="F2852" i="11"/>
  <c r="E2854" i="11" l="1"/>
  <c r="F2853" i="11"/>
  <c r="E2855" i="11" l="1"/>
  <c r="F2854" i="11"/>
  <c r="E2856" i="11" l="1"/>
  <c r="F2855" i="11"/>
  <c r="E2857" i="11" l="1"/>
  <c r="F2856" i="11"/>
  <c r="E2858" i="11" l="1"/>
  <c r="F2857" i="11"/>
  <c r="E2859" i="11" l="1"/>
  <c r="F2858" i="11"/>
  <c r="E2860" i="11" l="1"/>
  <c r="F2859" i="11"/>
  <c r="E2861" i="11" l="1"/>
  <c r="F2860" i="11"/>
  <c r="E2862" i="11" l="1"/>
  <c r="F2861" i="11"/>
  <c r="E2863" i="11" l="1"/>
  <c r="F2862" i="11"/>
  <c r="E2864" i="11" l="1"/>
  <c r="F2863" i="11"/>
  <c r="E2865" i="11" l="1"/>
  <c r="F2864" i="11"/>
  <c r="E2866" i="11" l="1"/>
  <c r="F2865" i="11"/>
  <c r="E2867" i="11" l="1"/>
  <c r="F2866" i="11"/>
  <c r="E2868" i="11" l="1"/>
  <c r="F2867" i="11"/>
  <c r="E2869" i="11" l="1"/>
  <c r="F2868" i="11"/>
  <c r="E2870" i="11" l="1"/>
  <c r="F2869" i="11"/>
  <c r="E2871" i="11" l="1"/>
  <c r="F2870" i="11"/>
  <c r="E2872" i="11" l="1"/>
  <c r="F2871" i="11"/>
  <c r="E2873" i="11" l="1"/>
  <c r="F2872" i="11"/>
  <c r="E2874" i="11" l="1"/>
  <c r="F2873" i="11"/>
  <c r="E2875" i="11" l="1"/>
  <c r="F2874" i="11"/>
  <c r="E2876" i="11" l="1"/>
  <c r="F2875" i="11"/>
  <c r="E2877" i="11" l="1"/>
  <c r="F2876" i="11"/>
  <c r="E2878" i="11" l="1"/>
  <c r="F2877" i="11"/>
  <c r="E2879" i="11" l="1"/>
  <c r="F2878" i="11"/>
  <c r="E2880" i="11" l="1"/>
  <c r="F2879" i="11"/>
  <c r="E2881" i="11" l="1"/>
  <c r="F2880" i="11"/>
  <c r="E2882" i="11" l="1"/>
  <c r="F2881" i="11"/>
  <c r="E2883" i="11" l="1"/>
  <c r="F2882" i="11"/>
  <c r="E2884" i="11" l="1"/>
  <c r="F2883" i="11"/>
  <c r="E2885" i="11" l="1"/>
  <c r="F2884" i="11"/>
  <c r="E2886" i="11" l="1"/>
  <c r="F2885" i="11"/>
  <c r="E2887" i="11" l="1"/>
  <c r="F2886" i="11"/>
  <c r="E2888" i="11" l="1"/>
  <c r="F2887" i="11"/>
  <c r="E2889" i="11" l="1"/>
  <c r="F2888" i="11"/>
  <c r="E2890" i="11" l="1"/>
  <c r="F2889" i="11"/>
  <c r="E2891" i="11" l="1"/>
  <c r="F2890" i="11"/>
  <c r="E2892" i="11" l="1"/>
  <c r="F2891" i="11"/>
  <c r="E2893" i="11" l="1"/>
  <c r="F2892" i="11"/>
  <c r="E2894" i="11" l="1"/>
  <c r="F2893" i="11"/>
  <c r="E2895" i="11" l="1"/>
  <c r="F2894" i="11"/>
  <c r="E2896" i="11" l="1"/>
  <c r="F2895" i="11"/>
  <c r="E2897" i="11" l="1"/>
  <c r="F2896" i="11"/>
  <c r="E2898" i="11" l="1"/>
  <c r="F2897" i="11"/>
  <c r="E2899" i="11" l="1"/>
  <c r="F2898" i="11"/>
  <c r="E2900" i="11" l="1"/>
  <c r="F2899" i="11"/>
  <c r="E2901" i="11" l="1"/>
  <c r="F2900" i="11"/>
  <c r="E2902" i="11" l="1"/>
  <c r="F2901" i="11"/>
  <c r="E2903" i="11" l="1"/>
  <c r="F2902" i="11"/>
  <c r="E2904" i="11" l="1"/>
  <c r="F2903" i="11"/>
  <c r="E2905" i="11" l="1"/>
  <c r="F2904" i="11"/>
  <c r="E2906" i="11" l="1"/>
  <c r="F2905" i="11"/>
  <c r="E2907" i="11" l="1"/>
  <c r="F2906" i="11"/>
  <c r="E2908" i="11" l="1"/>
  <c r="F2907" i="11"/>
  <c r="E2909" i="11" l="1"/>
  <c r="F2908" i="11"/>
  <c r="E2910" i="11" l="1"/>
  <c r="F2909" i="11"/>
  <c r="E2911" i="11" l="1"/>
  <c r="F2910" i="11"/>
  <c r="E2912" i="11" l="1"/>
  <c r="F2911" i="11"/>
  <c r="E2913" i="11" l="1"/>
  <c r="F2912" i="11"/>
  <c r="E2914" i="11" l="1"/>
  <c r="F2913" i="11"/>
  <c r="E2915" i="11" l="1"/>
  <c r="F2914" i="11"/>
  <c r="E2916" i="11" l="1"/>
  <c r="F2915" i="11"/>
  <c r="E2917" i="11" l="1"/>
  <c r="F2916" i="11"/>
  <c r="E2918" i="11" l="1"/>
  <c r="F2917" i="11"/>
  <c r="E2919" i="11" l="1"/>
  <c r="F2918" i="11"/>
  <c r="E2920" i="11" l="1"/>
  <c r="F2919" i="11"/>
  <c r="E2921" i="11" l="1"/>
  <c r="F2920" i="11"/>
  <c r="E2922" i="11" l="1"/>
  <c r="F2921" i="11"/>
  <c r="E2923" i="11" l="1"/>
  <c r="F2922" i="11"/>
  <c r="E2924" i="11" l="1"/>
  <c r="F2923" i="11"/>
  <c r="E2925" i="11" l="1"/>
  <c r="F2924" i="11"/>
  <c r="E2926" i="11" l="1"/>
  <c r="F2925" i="11"/>
  <c r="E2927" i="11" l="1"/>
  <c r="F2926" i="11"/>
  <c r="E2928" i="11" l="1"/>
  <c r="F2927" i="11"/>
  <c r="E2929" i="11" l="1"/>
  <c r="F2928" i="11"/>
  <c r="E2930" i="11" l="1"/>
  <c r="F2929" i="11"/>
  <c r="E2931" i="11" l="1"/>
  <c r="F2930" i="11"/>
  <c r="E2932" i="11" l="1"/>
  <c r="F2931" i="11"/>
  <c r="E2933" i="11" l="1"/>
  <c r="F2932" i="11"/>
  <c r="E2934" i="11" l="1"/>
  <c r="F2933" i="11"/>
  <c r="E2935" i="11" l="1"/>
  <c r="F2934" i="11"/>
  <c r="E2936" i="11" l="1"/>
  <c r="F2935" i="11"/>
  <c r="E2937" i="11" l="1"/>
  <c r="F2936" i="11"/>
  <c r="E2938" i="11" l="1"/>
  <c r="F2937" i="11"/>
  <c r="E2939" i="11" l="1"/>
  <c r="F2938" i="11"/>
  <c r="E2940" i="11" l="1"/>
  <c r="F2939" i="11"/>
  <c r="E2941" i="11" l="1"/>
  <c r="F2940" i="11"/>
  <c r="E2942" i="11" l="1"/>
  <c r="F2941" i="11"/>
  <c r="E2943" i="11" l="1"/>
  <c r="F2942" i="11"/>
  <c r="E2944" i="11" l="1"/>
  <c r="F2943" i="11"/>
  <c r="E2945" i="11" l="1"/>
  <c r="F2944" i="11"/>
  <c r="E2946" i="11" l="1"/>
  <c r="F2945" i="11"/>
  <c r="E2947" i="11" l="1"/>
  <c r="F2946" i="11"/>
  <c r="E2948" i="11" l="1"/>
  <c r="F2947" i="11"/>
  <c r="E2949" i="11" l="1"/>
  <c r="F2948" i="11"/>
  <c r="E2950" i="11" l="1"/>
  <c r="F2949" i="11"/>
  <c r="E2951" i="11" l="1"/>
  <c r="F2950" i="11"/>
  <c r="E2952" i="11" l="1"/>
  <c r="F2951" i="11"/>
  <c r="E2953" i="11" l="1"/>
  <c r="F2952" i="11"/>
  <c r="E2954" i="11" l="1"/>
  <c r="F2953" i="11"/>
  <c r="E2955" i="11" l="1"/>
  <c r="F2954" i="11"/>
  <c r="E2956" i="11" l="1"/>
  <c r="F2955" i="11"/>
  <c r="E2957" i="11" l="1"/>
  <c r="F2956" i="11"/>
  <c r="E2958" i="11" l="1"/>
  <c r="F2957" i="11"/>
  <c r="E2959" i="11" l="1"/>
  <c r="F2958" i="11"/>
  <c r="E2960" i="11" l="1"/>
  <c r="F2959" i="11"/>
  <c r="E2961" i="11" l="1"/>
  <c r="F2960" i="11"/>
  <c r="E2962" i="11" l="1"/>
  <c r="F2961" i="11"/>
  <c r="E2963" i="11" l="1"/>
  <c r="F2962" i="11"/>
  <c r="E2964" i="11" l="1"/>
  <c r="F2963" i="11"/>
  <c r="E2965" i="11" l="1"/>
  <c r="F2964" i="11"/>
  <c r="E2966" i="11" l="1"/>
  <c r="F2965" i="11"/>
  <c r="E2967" i="11" l="1"/>
  <c r="F2966" i="11"/>
  <c r="E2968" i="11" l="1"/>
  <c r="F2967" i="11"/>
  <c r="E2969" i="11" l="1"/>
  <c r="F2968" i="11"/>
  <c r="E2970" i="11" l="1"/>
  <c r="F2969" i="11"/>
  <c r="E2971" i="11" l="1"/>
  <c r="F2970" i="11"/>
  <c r="E2972" i="11" l="1"/>
  <c r="F2971" i="11"/>
  <c r="E2973" i="11" l="1"/>
  <c r="F2972" i="11"/>
  <c r="E2974" i="11" l="1"/>
  <c r="F2973" i="11"/>
  <c r="E2975" i="11" l="1"/>
  <c r="F2974" i="11"/>
  <c r="E2976" i="11" l="1"/>
  <c r="F2975" i="11"/>
  <c r="E2977" i="11" l="1"/>
  <c r="F2976" i="11"/>
  <c r="E2978" i="11" l="1"/>
  <c r="F2977" i="11"/>
  <c r="E2979" i="11" l="1"/>
  <c r="F2978" i="11"/>
  <c r="E2980" i="11" l="1"/>
  <c r="F2979" i="11"/>
  <c r="E2981" i="11" l="1"/>
  <c r="F2980" i="11"/>
  <c r="E2982" i="11" l="1"/>
  <c r="F2981" i="11"/>
  <c r="E2983" i="11" l="1"/>
  <c r="F2982" i="11"/>
  <c r="E2984" i="11" l="1"/>
  <c r="F2983" i="11"/>
  <c r="E2985" i="11" l="1"/>
  <c r="F2984" i="11"/>
  <c r="E2986" i="11" l="1"/>
  <c r="F2985" i="11"/>
  <c r="E2987" i="11" l="1"/>
  <c r="F2986" i="11"/>
  <c r="E2988" i="11" l="1"/>
  <c r="F2987" i="11"/>
  <c r="E2989" i="11" l="1"/>
  <c r="F2988" i="11"/>
  <c r="E2990" i="11" l="1"/>
  <c r="F2989" i="11"/>
  <c r="E2991" i="11" l="1"/>
  <c r="F2990" i="11"/>
  <c r="E2992" i="11" l="1"/>
  <c r="F2991" i="11"/>
  <c r="E2993" i="11" l="1"/>
  <c r="F2992" i="11"/>
  <c r="E2994" i="11" l="1"/>
  <c r="F2993" i="11"/>
  <c r="E2995" i="11" l="1"/>
  <c r="F2994" i="11"/>
  <c r="E2996" i="11" l="1"/>
  <c r="F2995" i="11"/>
  <c r="E2997" i="11" l="1"/>
  <c r="F2996" i="11"/>
  <c r="E2998" i="11" l="1"/>
  <c r="F2997" i="11"/>
  <c r="E2999" i="11" l="1"/>
  <c r="F2998" i="11"/>
  <c r="E3000" i="11" l="1"/>
  <c r="F2999" i="11"/>
  <c r="E3001" i="11" l="1"/>
  <c r="F3000" i="11"/>
  <c r="E3002" i="11" l="1"/>
  <c r="F3001" i="11"/>
  <c r="E3003" i="11" l="1"/>
  <c r="F3002" i="11"/>
  <c r="E3004" i="11" l="1"/>
  <c r="F3003" i="11"/>
  <c r="E3005" i="11" l="1"/>
  <c r="F3004" i="11"/>
  <c r="E3006" i="11" l="1"/>
  <c r="F3005" i="11"/>
  <c r="E3007" i="11" l="1"/>
  <c r="F3006" i="11"/>
  <c r="E3008" i="11" l="1"/>
  <c r="F3007" i="11"/>
  <c r="E3009" i="11" l="1"/>
  <c r="F3008" i="11"/>
  <c r="E3010" i="11" l="1"/>
  <c r="F3009" i="11"/>
  <c r="E3011" i="11" l="1"/>
  <c r="F3010" i="11"/>
  <c r="E3012" i="11" l="1"/>
  <c r="F3011" i="11"/>
  <c r="E3013" i="11" l="1"/>
  <c r="F3012" i="11"/>
  <c r="E3014" i="11" l="1"/>
  <c r="F3013" i="11"/>
  <c r="E3015" i="11" l="1"/>
  <c r="F3014" i="11"/>
  <c r="E3016" i="11" l="1"/>
  <c r="F3015" i="11"/>
  <c r="E3017" i="11" l="1"/>
  <c r="F3016" i="11"/>
  <c r="E3018" i="11" l="1"/>
  <c r="F3017" i="11"/>
  <c r="E3019" i="11" l="1"/>
  <c r="F3018" i="11"/>
  <c r="E3020" i="11" l="1"/>
  <c r="F3019" i="11"/>
  <c r="E3021" i="11" l="1"/>
  <c r="F3020" i="11"/>
  <c r="E3022" i="11" l="1"/>
  <c r="F3021" i="11"/>
  <c r="E3023" i="11" l="1"/>
  <c r="F3022" i="11"/>
  <c r="E3024" i="11" l="1"/>
  <c r="F3023" i="11"/>
  <c r="E3025" i="11" l="1"/>
  <c r="F3024" i="11"/>
  <c r="E3026" i="11" l="1"/>
  <c r="F3025" i="11"/>
  <c r="E3027" i="11" l="1"/>
  <c r="F3026" i="11"/>
  <c r="E3028" i="11" l="1"/>
  <c r="F3027" i="11"/>
  <c r="E3029" i="11" l="1"/>
  <c r="F3028" i="11"/>
  <c r="E3030" i="11" l="1"/>
  <c r="F3029" i="11"/>
  <c r="E3031" i="11" l="1"/>
  <c r="F3030" i="11"/>
  <c r="E3032" i="11" l="1"/>
  <c r="F3031" i="11"/>
  <c r="E3033" i="11" l="1"/>
  <c r="F3032" i="11"/>
  <c r="E3034" i="11" l="1"/>
  <c r="F3033" i="11"/>
  <c r="E3035" i="11" l="1"/>
  <c r="F3034" i="11"/>
  <c r="E3036" i="11" l="1"/>
  <c r="F3035" i="11"/>
  <c r="E3037" i="11" l="1"/>
  <c r="F3036" i="11"/>
  <c r="E3038" i="11" l="1"/>
  <c r="F3037" i="11"/>
  <c r="E3039" i="11" l="1"/>
  <c r="F3038" i="11"/>
  <c r="E3040" i="11" l="1"/>
  <c r="F3039" i="11"/>
  <c r="E3041" i="11" l="1"/>
  <c r="F3040" i="11"/>
  <c r="E3042" i="11" l="1"/>
  <c r="F3041" i="11"/>
  <c r="E3043" i="11" l="1"/>
  <c r="F3042" i="11"/>
  <c r="E3044" i="11" l="1"/>
  <c r="F3043" i="11"/>
  <c r="E3045" i="11" l="1"/>
  <c r="F3044" i="11"/>
  <c r="E3046" i="11" l="1"/>
  <c r="F3045" i="11"/>
  <c r="E3047" i="11" l="1"/>
  <c r="F3046" i="11"/>
  <c r="E3048" i="11" l="1"/>
  <c r="F3047" i="11"/>
  <c r="E3049" i="11" l="1"/>
  <c r="F3048" i="11"/>
  <c r="E3050" i="11" l="1"/>
  <c r="F3049" i="11"/>
  <c r="E3051" i="11" l="1"/>
  <c r="F3050" i="11"/>
  <c r="E3052" i="11" l="1"/>
  <c r="F3051" i="11"/>
  <c r="E3053" i="11" l="1"/>
  <c r="F3052" i="11"/>
  <c r="E3054" i="11" l="1"/>
  <c r="F3053" i="11"/>
  <c r="E3055" i="11" l="1"/>
  <c r="F3054" i="11"/>
  <c r="E3056" i="11" l="1"/>
  <c r="F3055" i="11"/>
  <c r="E3057" i="11" l="1"/>
  <c r="F3056" i="11"/>
  <c r="E3058" i="11" l="1"/>
  <c r="F3057" i="11"/>
  <c r="E3059" i="11" l="1"/>
  <c r="F3058" i="11"/>
  <c r="E3060" i="11" l="1"/>
  <c r="F3059" i="11"/>
  <c r="E3061" i="11" l="1"/>
  <c r="F3060" i="11"/>
  <c r="E3062" i="11" l="1"/>
  <c r="F3061" i="11"/>
  <c r="E3063" i="11" l="1"/>
  <c r="F3062" i="11"/>
  <c r="E3064" i="11" l="1"/>
  <c r="F3063" i="11"/>
  <c r="E3065" i="11" l="1"/>
  <c r="F3064" i="11"/>
  <c r="E3066" i="11" l="1"/>
  <c r="F3065" i="11"/>
  <c r="E3067" i="11" l="1"/>
  <c r="F3066" i="11"/>
  <c r="E3068" i="11" l="1"/>
  <c r="F3067" i="11"/>
  <c r="E3069" i="11" l="1"/>
  <c r="F3068" i="11"/>
  <c r="E3070" i="11" l="1"/>
  <c r="F3069" i="11"/>
  <c r="E3071" i="11" l="1"/>
  <c r="F3070" i="11"/>
  <c r="E3072" i="11" l="1"/>
  <c r="F3071" i="11"/>
  <c r="E3073" i="11" l="1"/>
  <c r="F3072" i="11"/>
  <c r="E3074" i="11" l="1"/>
  <c r="F3073" i="11"/>
  <c r="E3075" i="11" l="1"/>
  <c r="F3074" i="11"/>
  <c r="E3076" i="11" l="1"/>
  <c r="F3075" i="11"/>
  <c r="E3077" i="11" l="1"/>
  <c r="F3076" i="11"/>
  <c r="E3078" i="11" l="1"/>
  <c r="F3077" i="11"/>
  <c r="E3079" i="11" l="1"/>
  <c r="F3078" i="11"/>
  <c r="E3080" i="11" l="1"/>
  <c r="F3079" i="11"/>
  <c r="E3081" i="11" l="1"/>
  <c r="F3080" i="11"/>
  <c r="E3082" i="11" l="1"/>
  <c r="F3081" i="11"/>
  <c r="E3083" i="11" l="1"/>
  <c r="F3082" i="11"/>
  <c r="E3084" i="11" l="1"/>
  <c r="F3083" i="11"/>
  <c r="E3085" i="11" l="1"/>
  <c r="F3084" i="11"/>
  <c r="E3086" i="11" l="1"/>
  <c r="F3085" i="11"/>
  <c r="E3087" i="11" l="1"/>
  <c r="F3086" i="11"/>
  <c r="E3088" i="11" l="1"/>
  <c r="F3087" i="11"/>
  <c r="E3089" i="11" l="1"/>
  <c r="F3088" i="11"/>
  <c r="E3090" i="11" l="1"/>
  <c r="F3089" i="11"/>
  <c r="E3091" i="11" l="1"/>
  <c r="F3090" i="11"/>
  <c r="E3092" i="11" l="1"/>
  <c r="F3091" i="11"/>
  <c r="E3093" i="11" l="1"/>
  <c r="F3092" i="11"/>
  <c r="E3094" i="11" l="1"/>
  <c r="F3093" i="11"/>
  <c r="E3095" i="11" l="1"/>
  <c r="F3094" i="11"/>
  <c r="E3096" i="11" l="1"/>
  <c r="F3095" i="11"/>
  <c r="E3097" i="11" l="1"/>
  <c r="F3096" i="11"/>
  <c r="E3098" i="11" l="1"/>
  <c r="F3097" i="11"/>
  <c r="E3099" i="11" l="1"/>
  <c r="F3098" i="11"/>
  <c r="E3100" i="11" l="1"/>
  <c r="F3099" i="11"/>
  <c r="E3101" i="11" l="1"/>
  <c r="F3100" i="11"/>
  <c r="E3102" i="11" l="1"/>
  <c r="F3101" i="11"/>
  <c r="E3103" i="11" l="1"/>
  <c r="F3102" i="11"/>
  <c r="E3104" i="11" l="1"/>
  <c r="F3103" i="11"/>
  <c r="E3105" i="11" l="1"/>
  <c r="F3104" i="11"/>
  <c r="E3106" i="11" l="1"/>
  <c r="F3105" i="11"/>
  <c r="E3107" i="11" l="1"/>
  <c r="F3106" i="11"/>
  <c r="E3108" i="11" l="1"/>
  <c r="F3107" i="11"/>
  <c r="E3109" i="11" l="1"/>
  <c r="F3108" i="11"/>
  <c r="E3110" i="11" l="1"/>
  <c r="F3109" i="11"/>
  <c r="E3111" i="11" l="1"/>
  <c r="F3110" i="11"/>
  <c r="E3112" i="11" l="1"/>
  <c r="F3111" i="11"/>
  <c r="E3113" i="11" l="1"/>
  <c r="F3112" i="11"/>
  <c r="E3114" i="11" l="1"/>
  <c r="F3113" i="11"/>
  <c r="E3115" i="11" l="1"/>
  <c r="F3114" i="11"/>
  <c r="E3116" i="11" l="1"/>
  <c r="F3115" i="11"/>
  <c r="E3117" i="11" l="1"/>
  <c r="F3116" i="11"/>
  <c r="E3118" i="11" l="1"/>
  <c r="F3117" i="11"/>
  <c r="E3119" i="11" l="1"/>
  <c r="F3118" i="11"/>
  <c r="E3120" i="11" l="1"/>
  <c r="F3119" i="11"/>
  <c r="E3121" i="11" l="1"/>
  <c r="F3120" i="11"/>
  <c r="E3122" i="11" l="1"/>
  <c r="F3121" i="11"/>
  <c r="E3123" i="11" l="1"/>
  <c r="F3122" i="11"/>
  <c r="E3124" i="11" l="1"/>
  <c r="F3123" i="11"/>
  <c r="E3125" i="11" l="1"/>
  <c r="F3124" i="11"/>
  <c r="E3126" i="11" l="1"/>
  <c r="F3125" i="11"/>
  <c r="E3127" i="11" l="1"/>
  <c r="F3126" i="11"/>
  <c r="E3128" i="11" l="1"/>
  <c r="F3127" i="11"/>
  <c r="E3129" i="11" l="1"/>
  <c r="F3128" i="11"/>
  <c r="E3130" i="11" l="1"/>
  <c r="F3129" i="11"/>
  <c r="E3131" i="11" l="1"/>
  <c r="F3130" i="11"/>
  <c r="E3132" i="11" l="1"/>
  <c r="F3131" i="11"/>
  <c r="E3133" i="11" l="1"/>
  <c r="F3132" i="11"/>
  <c r="E3134" i="11" l="1"/>
  <c r="F3133" i="11"/>
  <c r="E3135" i="11" l="1"/>
  <c r="F3134" i="11"/>
  <c r="E3136" i="11" l="1"/>
  <c r="F3135" i="11"/>
  <c r="E3137" i="11" l="1"/>
  <c r="F3136" i="11"/>
  <c r="E3138" i="11" l="1"/>
  <c r="F3137" i="11"/>
  <c r="E3139" i="11" l="1"/>
  <c r="F3138" i="11"/>
  <c r="E3140" i="11" l="1"/>
  <c r="F3139" i="11"/>
  <c r="E3141" i="11" l="1"/>
  <c r="F3140" i="11"/>
  <c r="E3142" i="11" l="1"/>
  <c r="F3141" i="11"/>
  <c r="E3143" i="11" l="1"/>
  <c r="F3142" i="11"/>
  <c r="E3144" i="11" l="1"/>
  <c r="F3143" i="11"/>
  <c r="E3145" i="11" l="1"/>
  <c r="F3144" i="11"/>
  <c r="E3146" i="11" l="1"/>
  <c r="F3145" i="11"/>
  <c r="E3147" i="11" l="1"/>
  <c r="F3146" i="11"/>
  <c r="E3148" i="11" l="1"/>
  <c r="F3147" i="11"/>
  <c r="E3149" i="11" l="1"/>
  <c r="F3148" i="11"/>
  <c r="E3150" i="11" l="1"/>
  <c r="F3149" i="11"/>
  <c r="E3151" i="11" l="1"/>
  <c r="F3150" i="11"/>
  <c r="E3152" i="11" l="1"/>
  <c r="F3151" i="11"/>
  <c r="E3153" i="11" l="1"/>
  <c r="F3152" i="11"/>
  <c r="E3154" i="11" l="1"/>
  <c r="F3153" i="11"/>
  <c r="E3155" i="11" l="1"/>
  <c r="F3154" i="11"/>
  <c r="E3156" i="11" l="1"/>
  <c r="F3155" i="11"/>
  <c r="E3157" i="11" l="1"/>
  <c r="F3156" i="11"/>
  <c r="E3158" i="11" l="1"/>
  <c r="F3157" i="11"/>
  <c r="E3159" i="11" l="1"/>
  <c r="F3158" i="11"/>
  <c r="E3160" i="11" l="1"/>
  <c r="F3159" i="11"/>
  <c r="E3161" i="11" l="1"/>
  <c r="F3160" i="11"/>
  <c r="E3162" i="11" l="1"/>
  <c r="F3161" i="11"/>
  <c r="E3163" i="11" l="1"/>
  <c r="F3162" i="11"/>
  <c r="E3164" i="11" l="1"/>
  <c r="F3163" i="11"/>
  <c r="E3165" i="11" l="1"/>
  <c r="F3164" i="11"/>
  <c r="E3166" i="11" l="1"/>
  <c r="F3165" i="11"/>
  <c r="E3167" i="11" l="1"/>
  <c r="F3166" i="11"/>
  <c r="E3168" i="11" l="1"/>
  <c r="F3167" i="11"/>
  <c r="E3169" i="11" l="1"/>
  <c r="F3168" i="11"/>
  <c r="E3170" i="11" l="1"/>
  <c r="F3169" i="11"/>
  <c r="E3171" i="11" l="1"/>
  <c r="F3170" i="11"/>
  <c r="E3172" i="11" l="1"/>
  <c r="F3171" i="11"/>
  <c r="E3173" i="11" l="1"/>
  <c r="F3172" i="11"/>
  <c r="E3174" i="11" l="1"/>
  <c r="F3173" i="11"/>
  <c r="E3175" i="11" l="1"/>
  <c r="F3174" i="11"/>
  <c r="E3176" i="11" l="1"/>
  <c r="F3175" i="11"/>
  <c r="E3177" i="11" l="1"/>
  <c r="F3176" i="11"/>
  <c r="E3178" i="11" l="1"/>
  <c r="F3177" i="11"/>
  <c r="E3179" i="11" l="1"/>
  <c r="F3178" i="11"/>
  <c r="E3180" i="11" l="1"/>
  <c r="F3179" i="11"/>
  <c r="E3181" i="11" l="1"/>
  <c r="F3180" i="11"/>
  <c r="E3182" i="11" l="1"/>
  <c r="F3181" i="11"/>
  <c r="E3183" i="11" l="1"/>
  <c r="F3182" i="11"/>
  <c r="E3184" i="11" l="1"/>
  <c r="F3183" i="11"/>
  <c r="E3185" i="11" l="1"/>
  <c r="F3184" i="11"/>
  <c r="E3186" i="11" l="1"/>
  <c r="F3185" i="11"/>
  <c r="E3187" i="11" l="1"/>
  <c r="F3186" i="11"/>
  <c r="E3188" i="11" l="1"/>
  <c r="F3187" i="11"/>
  <c r="E3189" i="11" l="1"/>
  <c r="F3188" i="11"/>
  <c r="E3190" i="11" l="1"/>
  <c r="F3189" i="11"/>
  <c r="E3191" i="11" l="1"/>
  <c r="F3190" i="11"/>
  <c r="E3192" i="11" l="1"/>
  <c r="F3191" i="11"/>
  <c r="E3193" i="11" l="1"/>
  <c r="F3192" i="11"/>
  <c r="E3194" i="11" l="1"/>
  <c r="F3193" i="11"/>
  <c r="E3195" i="11" l="1"/>
  <c r="F3194" i="11"/>
  <c r="E3196" i="11" l="1"/>
  <c r="F3195" i="11"/>
  <c r="E3197" i="11" l="1"/>
  <c r="F3196" i="11"/>
  <c r="E3198" i="11" l="1"/>
  <c r="F3197" i="11"/>
  <c r="E3199" i="11" l="1"/>
  <c r="F3198" i="11"/>
  <c r="E3200" i="11" l="1"/>
  <c r="F3199" i="11"/>
  <c r="E3201" i="11" l="1"/>
  <c r="F3200" i="11"/>
  <c r="E3202" i="11" l="1"/>
  <c r="F3201" i="11"/>
  <c r="E3203" i="11" l="1"/>
  <c r="F3202" i="11"/>
  <c r="E3204" i="11" l="1"/>
  <c r="F3203" i="11"/>
  <c r="E3205" i="11" l="1"/>
  <c r="F3204" i="11"/>
  <c r="E3206" i="11" l="1"/>
  <c r="F3205" i="11"/>
  <c r="E3207" i="11" l="1"/>
  <c r="F3206" i="11"/>
  <c r="E3208" i="11" l="1"/>
  <c r="F3207" i="11"/>
  <c r="E3209" i="11" l="1"/>
  <c r="F3208" i="11"/>
  <c r="E3210" i="11" l="1"/>
  <c r="F3209" i="11"/>
  <c r="E3211" i="11" l="1"/>
  <c r="F3210" i="11"/>
  <c r="E3212" i="11" l="1"/>
  <c r="F3211" i="11"/>
  <c r="E3213" i="11" l="1"/>
  <c r="F3212" i="11"/>
  <c r="E3214" i="11" l="1"/>
  <c r="F3213" i="11"/>
  <c r="E3215" i="11" l="1"/>
  <c r="F3214" i="11"/>
  <c r="E3216" i="11" l="1"/>
  <c r="F3215" i="11"/>
  <c r="E3217" i="11" l="1"/>
  <c r="F3216" i="11"/>
  <c r="E3218" i="11" l="1"/>
  <c r="F3217" i="11"/>
  <c r="E3219" i="11" l="1"/>
  <c r="F3218" i="11"/>
  <c r="E3220" i="11" l="1"/>
  <c r="F3219" i="11"/>
  <c r="E3221" i="11" l="1"/>
  <c r="F3220" i="11"/>
  <c r="E3222" i="11" l="1"/>
  <c r="F3221" i="11"/>
  <c r="E3223" i="11" l="1"/>
  <c r="F3222" i="11"/>
  <c r="E3224" i="11" l="1"/>
  <c r="F3223" i="11"/>
  <c r="E3225" i="11" l="1"/>
  <c r="F3224" i="11"/>
  <c r="E3226" i="11" l="1"/>
  <c r="F3225" i="11"/>
  <c r="E3227" i="11" l="1"/>
  <c r="F3226" i="11"/>
  <c r="E3228" i="11" l="1"/>
  <c r="F3227" i="11"/>
  <c r="E3229" i="11" l="1"/>
  <c r="F3228" i="11"/>
  <c r="E3230" i="11" l="1"/>
  <c r="F3229" i="11"/>
  <c r="E3231" i="11" l="1"/>
  <c r="F3230" i="11"/>
  <c r="E3232" i="11" l="1"/>
  <c r="F3231" i="11"/>
  <c r="E3233" i="11" l="1"/>
  <c r="F3232" i="11"/>
  <c r="E3234" i="11" l="1"/>
  <c r="F3233" i="11"/>
  <c r="E3235" i="11" l="1"/>
  <c r="F3234" i="11"/>
  <c r="E3236" i="11" l="1"/>
  <c r="F3235" i="11"/>
  <c r="E3237" i="11" l="1"/>
  <c r="F3236" i="11"/>
  <c r="E3238" i="11" l="1"/>
  <c r="F3237" i="11"/>
  <c r="E3239" i="11" l="1"/>
  <c r="F3238" i="11"/>
  <c r="E3240" i="11" l="1"/>
  <c r="F3239" i="11"/>
  <c r="E3241" i="11" l="1"/>
  <c r="F3240" i="11"/>
  <c r="E3242" i="11" l="1"/>
  <c r="F3241" i="11"/>
  <c r="E3243" i="11" l="1"/>
  <c r="F3242" i="11"/>
  <c r="E3244" i="11" l="1"/>
  <c r="F3243" i="11"/>
  <c r="E3245" i="11" l="1"/>
  <c r="F3244" i="11"/>
  <c r="E3246" i="11" l="1"/>
  <c r="F3245" i="11"/>
  <c r="E3247" i="11" l="1"/>
  <c r="F3246" i="11"/>
  <c r="E3248" i="11" l="1"/>
  <c r="F3247" i="11"/>
  <c r="E3249" i="11" l="1"/>
  <c r="F3248" i="11"/>
  <c r="E3250" i="11" l="1"/>
  <c r="F3249" i="11"/>
  <c r="E3251" i="11" l="1"/>
  <c r="F3250" i="11"/>
  <c r="E3252" i="11" l="1"/>
  <c r="F3251" i="11"/>
  <c r="E3253" i="11" l="1"/>
  <c r="F3252" i="11"/>
  <c r="E3254" i="11" l="1"/>
  <c r="F3253" i="11"/>
  <c r="E3255" i="11" l="1"/>
  <c r="F3254" i="11"/>
  <c r="E3256" i="11" l="1"/>
  <c r="F3255" i="11"/>
  <c r="E3257" i="11" l="1"/>
  <c r="F3256" i="11"/>
  <c r="E3258" i="11" l="1"/>
  <c r="F3257" i="11"/>
  <c r="E3259" i="11" l="1"/>
  <c r="F3258" i="11"/>
  <c r="E3260" i="11" l="1"/>
  <c r="F3259" i="11"/>
  <c r="E3261" i="11" l="1"/>
  <c r="F3260" i="11"/>
  <c r="E3262" i="11" l="1"/>
  <c r="F3261" i="11"/>
  <c r="E3263" i="11" l="1"/>
  <c r="F3262" i="11"/>
  <c r="E3264" i="11" l="1"/>
  <c r="F3263" i="11"/>
  <c r="E3265" i="11" l="1"/>
  <c r="F3264" i="11"/>
  <c r="E3266" i="11" l="1"/>
  <c r="F3265" i="11"/>
  <c r="E3267" i="11" l="1"/>
  <c r="F3266" i="11"/>
  <c r="E3268" i="11" l="1"/>
  <c r="F3267" i="11"/>
  <c r="E3269" i="11" l="1"/>
  <c r="F3268" i="11"/>
  <c r="E3270" i="11" l="1"/>
  <c r="F3269" i="11"/>
  <c r="E3271" i="11" l="1"/>
  <c r="F3270" i="11"/>
  <c r="E3272" i="11" l="1"/>
  <c r="F3271" i="11"/>
  <c r="E3273" i="11" l="1"/>
  <c r="F3272" i="11"/>
  <c r="E3274" i="11" l="1"/>
  <c r="F3273" i="11"/>
  <c r="E3275" i="11" l="1"/>
  <c r="F3274" i="11"/>
  <c r="E3276" i="11" l="1"/>
  <c r="F3275" i="11"/>
  <c r="E3277" i="11" l="1"/>
  <c r="F3276" i="11"/>
  <c r="E3278" i="11" l="1"/>
  <c r="F3277" i="11"/>
  <c r="E3279" i="11" l="1"/>
  <c r="F3278" i="11"/>
  <c r="E3280" i="11" l="1"/>
  <c r="F3279" i="11"/>
  <c r="E3281" i="11" l="1"/>
  <c r="F3280" i="11"/>
  <c r="E3282" i="11" l="1"/>
  <c r="F3281" i="11"/>
  <c r="E3283" i="11" l="1"/>
  <c r="F3282" i="11"/>
  <c r="E3284" i="11" l="1"/>
  <c r="F3283" i="11"/>
  <c r="E3285" i="11" l="1"/>
  <c r="F3284" i="11"/>
  <c r="E3286" i="11" l="1"/>
  <c r="F3285" i="11"/>
  <c r="E3287" i="11" l="1"/>
  <c r="F3286" i="11"/>
  <c r="E3288" i="11" l="1"/>
  <c r="F3287" i="11"/>
  <c r="E3289" i="11" l="1"/>
  <c r="F3288" i="11"/>
  <c r="E3290" i="11" l="1"/>
  <c r="F3289" i="11"/>
  <c r="E3291" i="11" l="1"/>
  <c r="F3290" i="11"/>
  <c r="E3292" i="11" l="1"/>
  <c r="F3291" i="11"/>
  <c r="E3293" i="11" l="1"/>
  <c r="F3292" i="11"/>
  <c r="E3294" i="11" l="1"/>
  <c r="F3293" i="11"/>
  <c r="E3295" i="11" l="1"/>
  <c r="F3294" i="11"/>
  <c r="E3296" i="11" l="1"/>
  <c r="F3295" i="11"/>
  <c r="E3297" i="11" l="1"/>
  <c r="F3296" i="11"/>
  <c r="E3298" i="11" l="1"/>
  <c r="F3297" i="11"/>
  <c r="E3299" i="11" l="1"/>
  <c r="F3298" i="11"/>
  <c r="E3300" i="11" l="1"/>
  <c r="F3299" i="11"/>
  <c r="E3301" i="11" l="1"/>
  <c r="F3300" i="11"/>
  <c r="E3302" i="11" l="1"/>
  <c r="F3301" i="11"/>
  <c r="E3303" i="11" l="1"/>
  <c r="F3302" i="11"/>
  <c r="E3304" i="11" l="1"/>
  <c r="F3303" i="11"/>
  <c r="E3305" i="11" l="1"/>
  <c r="F3304" i="11"/>
  <c r="E3306" i="11" l="1"/>
  <c r="F3305" i="11"/>
  <c r="E3307" i="11" l="1"/>
  <c r="F3306" i="11"/>
  <c r="E3308" i="11" l="1"/>
  <c r="F3307" i="11"/>
  <c r="E3309" i="11" l="1"/>
  <c r="F3308" i="11"/>
  <c r="E3310" i="11" l="1"/>
  <c r="F3309" i="11"/>
  <c r="E3311" i="11" l="1"/>
  <c r="F3310" i="11"/>
  <c r="E3312" i="11" l="1"/>
  <c r="F3311" i="11"/>
  <c r="E3313" i="11" l="1"/>
  <c r="F3312" i="11"/>
  <c r="E3314" i="11" l="1"/>
  <c r="F3313" i="11"/>
  <c r="E3315" i="11" l="1"/>
  <c r="F3314" i="11"/>
  <c r="E3316" i="11" l="1"/>
  <c r="F3315" i="11"/>
  <c r="E3317" i="11" l="1"/>
  <c r="F3316" i="11"/>
  <c r="E3318" i="11" l="1"/>
  <c r="F3317" i="11"/>
  <c r="E3319" i="11" l="1"/>
  <c r="F3318" i="11"/>
  <c r="E3320" i="11" l="1"/>
  <c r="F3319" i="11"/>
  <c r="E3321" i="11" l="1"/>
  <c r="F3320" i="11"/>
  <c r="E3322" i="11" l="1"/>
  <c r="F3321" i="11"/>
  <c r="E3323" i="11" l="1"/>
  <c r="F3322" i="11"/>
  <c r="E3324" i="11" l="1"/>
  <c r="F3323" i="11"/>
  <c r="E3325" i="11" l="1"/>
  <c r="F3324" i="11"/>
  <c r="E3326" i="11" l="1"/>
  <c r="F3325" i="11"/>
  <c r="E3327" i="11" l="1"/>
  <c r="F3326" i="11"/>
  <c r="E3328" i="11" l="1"/>
  <c r="F3327" i="11"/>
  <c r="E3329" i="11" l="1"/>
  <c r="F3328" i="11"/>
  <c r="E3330" i="11" l="1"/>
  <c r="F3329" i="11"/>
  <c r="E3331" i="11" l="1"/>
  <c r="F3330" i="11"/>
  <c r="E3332" i="11" l="1"/>
  <c r="F3331" i="11"/>
  <c r="E3333" i="11" l="1"/>
  <c r="F3332" i="11"/>
  <c r="E3334" i="11" l="1"/>
  <c r="F3333" i="11"/>
  <c r="E3335" i="11" l="1"/>
  <c r="F3334" i="11"/>
  <c r="E3336" i="11" l="1"/>
  <c r="F3335" i="11"/>
  <c r="E3337" i="11" l="1"/>
  <c r="F3336" i="11"/>
  <c r="E3338" i="11" l="1"/>
  <c r="F3337" i="11"/>
  <c r="E3339" i="11" l="1"/>
  <c r="F3338" i="11"/>
  <c r="E3340" i="11" l="1"/>
  <c r="F3339" i="11"/>
  <c r="E3341" i="11" l="1"/>
  <c r="F3340" i="11"/>
  <c r="E3342" i="11" l="1"/>
  <c r="F3341" i="11"/>
  <c r="E3343" i="11" l="1"/>
  <c r="F3342" i="11"/>
  <c r="E3344" i="11" l="1"/>
  <c r="F3343" i="11"/>
  <c r="E3345" i="11" l="1"/>
  <c r="F3344" i="11"/>
  <c r="E3346" i="11" l="1"/>
  <c r="F3345" i="11"/>
  <c r="E3347" i="11" l="1"/>
  <c r="F3346" i="11"/>
  <c r="E3348" i="11" l="1"/>
  <c r="F3347" i="11"/>
  <c r="E3349" i="11" l="1"/>
  <c r="F3348" i="11"/>
  <c r="E3350" i="11" l="1"/>
  <c r="F3349" i="11"/>
  <c r="E3351" i="11" l="1"/>
  <c r="F3350" i="11"/>
  <c r="E3352" i="11" l="1"/>
  <c r="F3351" i="11"/>
  <c r="E3353" i="11" l="1"/>
  <c r="F3352" i="11"/>
  <c r="E3354" i="11" l="1"/>
  <c r="F3353" i="11"/>
  <c r="E3355" i="11" l="1"/>
  <c r="F3354" i="11"/>
  <c r="E3356" i="11" l="1"/>
  <c r="F3355" i="11"/>
  <c r="E3357" i="11" l="1"/>
  <c r="F3356" i="11"/>
  <c r="E3358" i="11" l="1"/>
  <c r="F3357" i="11"/>
  <c r="E3359" i="11" l="1"/>
  <c r="F3358" i="11"/>
  <c r="E3360" i="11" l="1"/>
  <c r="F3359" i="11"/>
  <c r="E3361" i="11" l="1"/>
  <c r="F3360" i="11"/>
  <c r="E3362" i="11" l="1"/>
  <c r="F3361" i="11"/>
  <c r="E3363" i="11" l="1"/>
  <c r="F3362" i="11"/>
  <c r="E3364" i="11" l="1"/>
  <c r="F3363" i="11"/>
  <c r="E3365" i="11" l="1"/>
  <c r="F3364" i="11"/>
  <c r="E3366" i="11" l="1"/>
  <c r="F3365" i="11"/>
  <c r="E3367" i="11" l="1"/>
  <c r="F3366" i="11"/>
  <c r="E3368" i="11" l="1"/>
  <c r="F3367" i="11"/>
  <c r="E3369" i="11" l="1"/>
  <c r="F3368" i="11"/>
  <c r="E3370" i="11" l="1"/>
  <c r="F3369" i="11"/>
  <c r="E3371" i="11" l="1"/>
  <c r="F3370" i="11"/>
  <c r="E3372" i="11" l="1"/>
  <c r="F3371" i="11"/>
  <c r="E3373" i="11" l="1"/>
  <c r="F3372" i="11"/>
  <c r="E3374" i="11" l="1"/>
  <c r="F3373" i="11"/>
  <c r="E3375" i="11" l="1"/>
  <c r="F3374" i="11"/>
  <c r="E3376" i="11" l="1"/>
  <c r="F3375" i="11"/>
  <c r="E3377" i="11" l="1"/>
  <c r="F3376" i="11"/>
  <c r="E3378" i="11" l="1"/>
  <c r="F3377" i="11"/>
  <c r="E3379" i="11" l="1"/>
  <c r="F3378" i="11"/>
  <c r="E3380" i="11" l="1"/>
  <c r="F3379" i="11"/>
  <c r="E3381" i="11" l="1"/>
  <c r="F3380" i="11"/>
  <c r="E3382" i="11" l="1"/>
  <c r="F3381" i="11"/>
  <c r="E3383" i="11" l="1"/>
  <c r="F3382" i="11"/>
  <c r="E3384" i="11" l="1"/>
  <c r="F3383" i="11"/>
  <c r="E3385" i="11" l="1"/>
  <c r="F3384" i="11"/>
  <c r="E3386" i="11" l="1"/>
  <c r="F3385" i="11"/>
  <c r="E3387" i="11" l="1"/>
  <c r="F3386" i="11"/>
  <c r="E3388" i="11" l="1"/>
  <c r="F3387" i="11"/>
  <c r="E3389" i="11" l="1"/>
  <c r="F3388" i="11"/>
  <c r="E3390" i="11" l="1"/>
  <c r="F3389" i="11"/>
  <c r="E3391" i="11" l="1"/>
  <c r="F3390" i="11"/>
  <c r="E3392" i="11" l="1"/>
  <c r="F3391" i="11"/>
  <c r="E3393" i="11" l="1"/>
  <c r="F3392" i="11"/>
  <c r="E3394" i="11" l="1"/>
  <c r="F3393" i="11"/>
  <c r="E3395" i="11" l="1"/>
  <c r="F3394" i="11"/>
  <c r="E3396" i="11" l="1"/>
  <c r="F3395" i="11"/>
  <c r="E3397" i="11" l="1"/>
  <c r="F3396" i="11"/>
  <c r="E3398" i="11" l="1"/>
  <c r="F3397" i="11"/>
  <c r="E3399" i="11" l="1"/>
  <c r="F3398" i="11"/>
  <c r="E3400" i="11" l="1"/>
  <c r="F3399" i="11"/>
  <c r="E3401" i="11" l="1"/>
  <c r="F3400" i="11"/>
  <c r="E3402" i="11" l="1"/>
  <c r="F3401" i="11"/>
  <c r="E3403" i="11" l="1"/>
  <c r="F3402" i="11"/>
  <c r="E3404" i="11" l="1"/>
  <c r="F3403" i="11"/>
  <c r="E3405" i="11" l="1"/>
  <c r="F3404" i="11"/>
  <c r="E3406" i="11" l="1"/>
  <c r="F3405" i="11"/>
  <c r="E3407" i="11" l="1"/>
  <c r="F3406" i="11"/>
  <c r="E3408" i="11" l="1"/>
  <c r="F3407" i="11"/>
  <c r="E3409" i="11" l="1"/>
  <c r="F3408" i="11"/>
  <c r="E3410" i="11" l="1"/>
  <c r="F3409" i="11"/>
  <c r="E3411" i="11" l="1"/>
  <c r="F3410" i="11"/>
  <c r="E3412" i="11" l="1"/>
  <c r="F3411" i="11"/>
  <c r="E3413" i="11" l="1"/>
  <c r="F3412" i="11"/>
  <c r="E3414" i="11" l="1"/>
  <c r="F3413" i="11"/>
  <c r="E3415" i="11" l="1"/>
  <c r="F3414" i="11"/>
  <c r="E3416" i="11" l="1"/>
  <c r="F3415" i="11"/>
  <c r="E3417" i="11" l="1"/>
  <c r="F3416" i="11"/>
  <c r="E3418" i="11" l="1"/>
  <c r="F3417" i="11"/>
  <c r="E3419" i="11" l="1"/>
  <c r="F3418" i="11"/>
  <c r="E3420" i="11" l="1"/>
  <c r="F3419" i="11"/>
  <c r="E3421" i="11" l="1"/>
  <c r="F3420" i="11"/>
  <c r="E3422" i="11" l="1"/>
  <c r="F3421" i="11"/>
  <c r="E3423" i="11" l="1"/>
  <c r="F3422" i="11"/>
  <c r="E3424" i="11" l="1"/>
  <c r="F3423" i="11"/>
  <c r="E3425" i="11" l="1"/>
  <c r="F3424" i="11"/>
  <c r="E3426" i="11" l="1"/>
  <c r="F3425" i="11"/>
  <c r="E3427" i="11" l="1"/>
  <c r="F3426" i="11"/>
  <c r="E3428" i="11" l="1"/>
  <c r="F3427" i="11"/>
  <c r="E3429" i="11" l="1"/>
  <c r="F3428" i="11"/>
  <c r="E3430" i="11" l="1"/>
  <c r="F3429" i="11"/>
  <c r="E3431" i="11" l="1"/>
  <c r="F3430" i="11"/>
  <c r="E3432" i="11" l="1"/>
  <c r="F3431" i="11"/>
  <c r="E3433" i="11" l="1"/>
  <c r="F3432" i="11"/>
  <c r="E3434" i="11" l="1"/>
  <c r="F3433" i="11"/>
  <c r="E3435" i="11" l="1"/>
  <c r="F3434" i="11"/>
  <c r="E3436" i="11" l="1"/>
  <c r="F3435" i="11"/>
  <c r="E3437" i="11" l="1"/>
  <c r="F3436" i="11"/>
  <c r="E3438" i="11" l="1"/>
  <c r="F3437" i="11"/>
  <c r="E3439" i="11" l="1"/>
  <c r="F3438" i="11"/>
  <c r="E3440" i="11" l="1"/>
  <c r="F3439" i="11"/>
  <c r="E3441" i="11" l="1"/>
  <c r="F3440" i="11"/>
  <c r="E3442" i="11" l="1"/>
  <c r="F3441" i="11"/>
  <c r="E3443" i="11" l="1"/>
  <c r="F3442" i="11"/>
  <c r="E3444" i="11" l="1"/>
  <c r="F3443" i="11"/>
  <c r="E3445" i="11" l="1"/>
  <c r="F3444" i="11"/>
  <c r="E3446" i="11" l="1"/>
  <c r="F3445" i="11"/>
  <c r="E3447" i="11" l="1"/>
  <c r="F3446" i="11"/>
  <c r="E3448" i="11" l="1"/>
  <c r="F3447" i="11"/>
  <c r="E3449" i="11" l="1"/>
  <c r="F3448" i="11"/>
  <c r="E3450" i="11" l="1"/>
  <c r="F3449" i="11"/>
  <c r="E3451" i="11" l="1"/>
  <c r="F3450" i="11"/>
  <c r="E3452" i="11" l="1"/>
  <c r="F3451" i="11"/>
  <c r="E3453" i="11" l="1"/>
  <c r="F3452" i="11"/>
  <c r="E3454" i="11" l="1"/>
  <c r="F3453" i="11"/>
  <c r="E3455" i="11" l="1"/>
  <c r="F3454" i="11"/>
  <c r="E3456" i="11" l="1"/>
  <c r="F3455" i="11"/>
  <c r="E3457" i="11" l="1"/>
  <c r="F3456" i="11"/>
  <c r="E3458" i="11" l="1"/>
  <c r="F3457" i="11"/>
  <c r="E3459" i="11" l="1"/>
  <c r="F3458" i="11"/>
  <c r="E3460" i="11" l="1"/>
  <c r="F3459" i="11"/>
  <c r="E3461" i="11" l="1"/>
  <c r="F3460" i="11"/>
  <c r="E3462" i="11" l="1"/>
  <c r="F3461" i="11"/>
  <c r="E3463" i="11" l="1"/>
  <c r="F3462" i="11"/>
  <c r="E3464" i="11" l="1"/>
  <c r="F3463" i="11"/>
  <c r="E3465" i="11" l="1"/>
  <c r="F3464" i="11"/>
  <c r="E3466" i="11" l="1"/>
  <c r="F3465" i="11"/>
  <c r="E3467" i="11" l="1"/>
  <c r="F3466" i="11"/>
  <c r="E3468" i="11" l="1"/>
  <c r="F3467" i="11"/>
  <c r="E3469" i="11" l="1"/>
  <c r="F3468" i="11"/>
  <c r="E3470" i="11" l="1"/>
  <c r="F3469" i="11"/>
  <c r="E3471" i="11" l="1"/>
  <c r="F3470" i="11"/>
  <c r="E3472" i="11" l="1"/>
  <c r="F3471" i="11"/>
  <c r="E3473" i="11" l="1"/>
  <c r="F3472" i="11"/>
  <c r="E3474" i="11" l="1"/>
  <c r="F3473" i="11"/>
  <c r="E3475" i="11" l="1"/>
  <c r="F3474" i="11"/>
  <c r="E3476" i="11" l="1"/>
  <c r="F3475" i="11"/>
  <c r="E3477" i="11" l="1"/>
  <c r="F3476" i="11"/>
  <c r="E3478" i="11" l="1"/>
  <c r="F3477" i="11"/>
  <c r="E3479" i="11" l="1"/>
  <c r="F3478" i="11"/>
  <c r="E3480" i="11" l="1"/>
  <c r="F3479" i="11"/>
  <c r="E3481" i="11" l="1"/>
  <c r="F3480" i="11"/>
  <c r="E3482" i="11" l="1"/>
  <c r="F3481" i="11"/>
  <c r="E3483" i="11" l="1"/>
  <c r="F3482" i="11"/>
  <c r="E3484" i="11" l="1"/>
  <c r="F3483" i="11"/>
  <c r="E3485" i="11" l="1"/>
  <c r="F3484" i="11"/>
  <c r="E3486" i="11" l="1"/>
  <c r="F3485" i="11"/>
  <c r="E3487" i="11" l="1"/>
  <c r="F3486" i="11"/>
  <c r="E3488" i="11" l="1"/>
  <c r="F3487" i="11"/>
  <c r="E3489" i="11" l="1"/>
  <c r="F3488" i="11"/>
  <c r="E3490" i="11" l="1"/>
  <c r="F3489" i="11"/>
  <c r="E3491" i="11" l="1"/>
  <c r="F3490" i="11"/>
  <c r="E3492" i="11" l="1"/>
  <c r="F3491" i="11"/>
  <c r="E3493" i="11" l="1"/>
  <c r="F3492" i="11"/>
  <c r="E3494" i="11" l="1"/>
  <c r="F3493" i="11"/>
  <c r="E3495" i="11" l="1"/>
  <c r="F3494" i="11"/>
  <c r="E3496" i="11" l="1"/>
  <c r="F3495" i="11"/>
  <c r="E3497" i="11" l="1"/>
  <c r="F3496" i="11"/>
  <c r="E3498" i="11" l="1"/>
  <c r="F3497" i="11"/>
  <c r="E3499" i="11" l="1"/>
  <c r="F3498" i="11"/>
  <c r="E3500" i="11" l="1"/>
  <c r="F3499" i="11"/>
  <c r="E3501" i="11" l="1"/>
  <c r="F3500" i="11"/>
  <c r="E3502" i="11" l="1"/>
  <c r="F3501" i="11"/>
  <c r="E3503" i="11" l="1"/>
  <c r="F3502" i="11"/>
  <c r="E3504" i="11" l="1"/>
  <c r="F3503" i="11"/>
  <c r="E3505" i="11" l="1"/>
  <c r="F3504" i="11"/>
  <c r="E3506" i="11" l="1"/>
  <c r="F3505" i="11"/>
  <c r="E3507" i="11" l="1"/>
  <c r="F3506" i="11"/>
  <c r="E3508" i="11" l="1"/>
  <c r="F3507" i="11"/>
  <c r="E3509" i="11" l="1"/>
  <c r="F3508" i="11"/>
  <c r="E3510" i="11" l="1"/>
  <c r="F3509" i="11"/>
  <c r="E3511" i="11" l="1"/>
  <c r="F3510" i="11"/>
  <c r="E3512" i="11" l="1"/>
  <c r="F3511" i="11"/>
  <c r="E3513" i="11" l="1"/>
  <c r="F3512" i="11"/>
  <c r="E3514" i="11" l="1"/>
  <c r="F3513" i="11"/>
  <c r="E3515" i="11" l="1"/>
  <c r="F3514" i="11"/>
  <c r="E3516" i="11" l="1"/>
  <c r="F3515" i="11"/>
  <c r="E3517" i="11" l="1"/>
  <c r="F3516" i="11"/>
  <c r="E3518" i="11" l="1"/>
  <c r="F3517" i="11"/>
  <c r="E3519" i="11" l="1"/>
  <c r="F3518" i="11"/>
  <c r="E3520" i="11" l="1"/>
  <c r="F3519" i="11"/>
  <c r="E3521" i="11" l="1"/>
  <c r="F3520" i="11"/>
  <c r="E3522" i="11" l="1"/>
  <c r="F3521" i="11"/>
  <c r="E3523" i="11" l="1"/>
  <c r="F3522" i="11"/>
  <c r="E3524" i="11" l="1"/>
  <c r="F3523" i="11"/>
  <c r="E3525" i="11" l="1"/>
  <c r="F3524" i="11"/>
  <c r="E3526" i="11" l="1"/>
  <c r="F3525" i="11"/>
  <c r="E3527" i="11" l="1"/>
  <c r="F3526" i="11"/>
  <c r="E3528" i="11" l="1"/>
  <c r="F3527" i="11"/>
  <c r="E3529" i="11" l="1"/>
  <c r="F3528" i="11"/>
  <c r="E3530" i="11" l="1"/>
  <c r="F3529" i="11"/>
  <c r="E3531" i="11" l="1"/>
  <c r="F3530" i="11"/>
  <c r="E3532" i="11" l="1"/>
  <c r="F3531" i="11"/>
  <c r="E3533" i="11" l="1"/>
  <c r="F3532" i="11"/>
  <c r="E3534" i="11" l="1"/>
  <c r="F3533" i="11"/>
  <c r="E3535" i="11" l="1"/>
  <c r="F3534" i="11"/>
  <c r="E3536" i="11" l="1"/>
  <c r="F3535" i="11"/>
  <c r="E3537" i="11" l="1"/>
  <c r="F3536" i="11"/>
  <c r="E3538" i="11" l="1"/>
  <c r="F3537" i="11"/>
  <c r="E3539" i="11" l="1"/>
  <c r="F3538" i="11"/>
  <c r="E3540" i="11" l="1"/>
  <c r="F3539" i="11"/>
  <c r="E3541" i="11" l="1"/>
  <c r="F3540" i="11"/>
  <c r="E3542" i="11" l="1"/>
  <c r="F3541" i="11"/>
  <c r="E3543" i="11" l="1"/>
  <c r="F3542" i="11"/>
  <c r="E3544" i="11" l="1"/>
  <c r="F3543" i="11"/>
  <c r="E3545" i="11" l="1"/>
  <c r="F3544" i="11"/>
  <c r="E3546" i="11" l="1"/>
  <c r="F3545" i="11"/>
  <c r="E3547" i="11" l="1"/>
  <c r="F3546" i="11"/>
  <c r="E3548" i="11" l="1"/>
  <c r="F3547" i="11"/>
  <c r="E3549" i="11" l="1"/>
  <c r="F3548" i="11"/>
  <c r="E3550" i="11" l="1"/>
  <c r="F3549" i="11"/>
  <c r="E3551" i="11" l="1"/>
  <c r="F3550" i="11"/>
  <c r="E3552" i="11" l="1"/>
  <c r="F3551" i="11"/>
  <c r="E3553" i="11" l="1"/>
  <c r="F3552" i="11"/>
  <c r="E3554" i="11" l="1"/>
  <c r="F3553" i="11"/>
  <c r="E3555" i="11" l="1"/>
  <c r="F3554" i="11"/>
  <c r="E3556" i="11" l="1"/>
  <c r="F3555" i="11"/>
  <c r="E3557" i="11" l="1"/>
  <c r="F3556" i="11"/>
  <c r="E3558" i="11" l="1"/>
  <c r="F3557" i="11"/>
  <c r="E3559" i="11" l="1"/>
  <c r="F3558" i="11"/>
  <c r="E3560" i="11" l="1"/>
  <c r="F3559" i="11"/>
  <c r="E3561" i="11" l="1"/>
  <c r="F3560" i="11"/>
  <c r="E3562" i="11" l="1"/>
  <c r="F3561" i="11"/>
  <c r="E3563" i="11" l="1"/>
  <c r="F3562" i="11"/>
  <c r="E3564" i="11" l="1"/>
  <c r="F3563" i="11"/>
  <c r="E3565" i="11" l="1"/>
  <c r="F3564" i="11"/>
  <c r="E3566" i="11" l="1"/>
  <c r="F3565" i="11"/>
  <c r="E3567" i="11" l="1"/>
  <c r="F3566" i="11"/>
  <c r="E3568" i="11" l="1"/>
  <c r="F3567" i="11"/>
  <c r="E3569" i="11" l="1"/>
  <c r="F3568" i="11"/>
  <c r="E3570" i="11" l="1"/>
  <c r="F3569" i="11"/>
  <c r="E3571" i="11" l="1"/>
  <c r="F3570" i="11"/>
  <c r="E3572" i="11" l="1"/>
  <c r="F3571" i="11"/>
  <c r="E3573" i="11" l="1"/>
  <c r="F3572" i="11"/>
  <c r="E3574" i="11" l="1"/>
  <c r="F3573" i="11"/>
  <c r="E3575" i="11" l="1"/>
  <c r="F3574" i="11"/>
  <c r="E3576" i="11" l="1"/>
  <c r="F3575" i="11"/>
  <c r="E3577" i="11" l="1"/>
  <c r="F3576" i="11"/>
  <c r="E3578" i="11" l="1"/>
  <c r="F3577" i="11"/>
  <c r="E3579" i="11" l="1"/>
  <c r="F3578" i="11"/>
  <c r="E3580" i="11" l="1"/>
  <c r="F3579" i="11"/>
  <c r="E3581" i="11" l="1"/>
  <c r="F3580" i="11"/>
  <c r="E3582" i="11" l="1"/>
  <c r="F3581" i="11"/>
  <c r="E3583" i="11" l="1"/>
  <c r="F3582" i="11"/>
  <c r="E3584" i="11" l="1"/>
  <c r="F3583" i="11"/>
  <c r="E3585" i="11" l="1"/>
  <c r="F3584" i="11"/>
  <c r="E3586" i="11" l="1"/>
  <c r="F3585" i="11"/>
  <c r="E3587" i="11" l="1"/>
  <c r="F3586" i="11"/>
  <c r="E3588" i="11" l="1"/>
  <c r="F3587" i="11"/>
  <c r="E3589" i="11" l="1"/>
  <c r="F3588" i="11"/>
  <c r="E3590" i="11" l="1"/>
  <c r="F3589" i="11"/>
  <c r="E3591" i="11" l="1"/>
  <c r="F3590" i="11"/>
  <c r="E3592" i="11" l="1"/>
  <c r="F3591" i="11"/>
  <c r="E3593" i="11" l="1"/>
  <c r="F3592" i="11"/>
  <c r="E3594" i="11" l="1"/>
  <c r="F3593" i="11"/>
  <c r="E3595" i="11" l="1"/>
  <c r="F3594" i="11"/>
  <c r="E3596" i="11" l="1"/>
  <c r="F3595" i="11"/>
  <c r="E3597" i="11" l="1"/>
  <c r="F3596" i="11"/>
  <c r="E3598" i="11" l="1"/>
  <c r="F3597" i="11"/>
  <c r="E3599" i="11" l="1"/>
  <c r="F3598" i="11"/>
  <c r="E3600" i="11" l="1"/>
  <c r="F3599" i="11"/>
  <c r="E3601" i="11" l="1"/>
  <c r="F3600" i="11"/>
  <c r="E3602" i="11" l="1"/>
  <c r="F3601" i="11"/>
  <c r="E3603" i="11" l="1"/>
  <c r="F3602" i="11"/>
  <c r="E3604" i="11" l="1"/>
  <c r="F3603" i="11"/>
  <c r="E3605" i="11" l="1"/>
  <c r="F3604" i="11"/>
  <c r="E3606" i="11" l="1"/>
  <c r="F3605" i="11"/>
  <c r="E3607" i="11" l="1"/>
  <c r="F3606" i="11"/>
  <c r="E3608" i="11" l="1"/>
  <c r="F3607" i="11"/>
  <c r="E3609" i="11" l="1"/>
  <c r="F3608" i="11"/>
  <c r="E3610" i="11" l="1"/>
  <c r="F3609" i="11"/>
  <c r="E3611" i="11" l="1"/>
  <c r="F3610" i="11"/>
  <c r="E3612" i="11" l="1"/>
  <c r="F3611" i="11"/>
  <c r="E3613" i="11" l="1"/>
  <c r="F3612" i="11"/>
  <c r="E3614" i="11" l="1"/>
  <c r="F3613" i="11"/>
  <c r="E3615" i="11" l="1"/>
  <c r="F3614" i="11"/>
  <c r="E3616" i="11" l="1"/>
  <c r="F3615" i="11"/>
  <c r="E3617" i="11" l="1"/>
  <c r="F3616" i="11"/>
  <c r="E3618" i="11" l="1"/>
  <c r="F3617" i="11"/>
  <c r="E3619" i="11" l="1"/>
  <c r="F3618" i="11"/>
  <c r="E3620" i="11" l="1"/>
  <c r="F3619" i="11"/>
  <c r="E3621" i="11" l="1"/>
  <c r="F3620" i="11"/>
  <c r="E3622" i="11" l="1"/>
  <c r="F3621" i="11"/>
  <c r="E3623" i="11" l="1"/>
  <c r="F3622" i="11"/>
  <c r="E3624" i="11" l="1"/>
  <c r="F3623" i="11"/>
  <c r="E3625" i="11" l="1"/>
  <c r="F3624" i="11"/>
  <c r="E3626" i="11" l="1"/>
  <c r="F3625" i="11"/>
  <c r="E3627" i="11" l="1"/>
  <c r="F3626" i="11"/>
  <c r="E3628" i="11" l="1"/>
  <c r="F3627" i="11"/>
  <c r="E3629" i="11" l="1"/>
  <c r="F3628" i="11"/>
  <c r="E3630" i="11" l="1"/>
  <c r="F3629" i="11"/>
  <c r="E3631" i="11" l="1"/>
  <c r="F3630" i="11"/>
  <c r="E3632" i="11" l="1"/>
  <c r="F3631" i="11"/>
  <c r="E3633" i="11" l="1"/>
  <c r="F3632" i="11"/>
  <c r="E3634" i="11" l="1"/>
  <c r="F3633" i="11"/>
  <c r="E3635" i="11" l="1"/>
  <c r="F3634" i="11"/>
  <c r="E3636" i="11" l="1"/>
  <c r="F3635" i="11"/>
  <c r="E3637" i="11" l="1"/>
  <c r="F3636" i="11"/>
  <c r="E3638" i="11" l="1"/>
  <c r="F3637" i="11"/>
  <c r="E3639" i="11" l="1"/>
  <c r="F3638" i="11"/>
  <c r="E3640" i="11" l="1"/>
  <c r="F3639" i="11"/>
  <c r="E3641" i="11" l="1"/>
  <c r="F3640" i="11"/>
  <c r="E3642" i="11" l="1"/>
  <c r="F3641" i="11"/>
  <c r="E3643" i="11" l="1"/>
  <c r="F3642" i="11"/>
  <c r="E3644" i="11" l="1"/>
  <c r="F3643" i="11"/>
  <c r="E3645" i="11" l="1"/>
  <c r="F3644" i="11"/>
  <c r="E3646" i="11" l="1"/>
  <c r="F3645" i="11"/>
  <c r="E3647" i="11" l="1"/>
  <c r="F3646" i="11"/>
  <c r="E3648" i="11" l="1"/>
  <c r="F3647" i="11"/>
  <c r="E3649" i="11" l="1"/>
  <c r="F3648" i="11"/>
  <c r="E3650" i="11" l="1"/>
  <c r="F3649" i="11"/>
  <c r="E3651" i="11" l="1"/>
  <c r="F3650" i="11"/>
  <c r="E3652" i="11" l="1"/>
  <c r="F3651" i="11"/>
  <c r="E3653" i="11" l="1"/>
  <c r="F3652" i="11"/>
  <c r="E3654" i="11" l="1"/>
  <c r="F3653" i="11"/>
  <c r="E3655" i="11" l="1"/>
  <c r="F3654" i="11"/>
  <c r="E3656" i="11" l="1"/>
  <c r="F3655" i="11"/>
  <c r="E3657" i="11" l="1"/>
  <c r="F3656" i="11"/>
  <c r="E3658" i="11" l="1"/>
  <c r="F3657" i="11"/>
  <c r="E3659" i="11" l="1"/>
  <c r="F3658" i="11"/>
  <c r="E3660" i="11" l="1"/>
  <c r="F3659" i="11"/>
  <c r="E3661" i="11" l="1"/>
  <c r="F3660" i="11"/>
  <c r="E3662" i="11" l="1"/>
  <c r="F3661" i="11"/>
  <c r="E3663" i="11" l="1"/>
  <c r="F3662" i="11"/>
  <c r="E3664" i="11" l="1"/>
  <c r="F3663" i="11"/>
  <c r="E3665" i="11" l="1"/>
  <c r="F3664" i="11"/>
  <c r="E3666" i="11" l="1"/>
  <c r="F3665" i="11"/>
  <c r="E3667" i="11" l="1"/>
  <c r="F3666" i="11"/>
  <c r="E3668" i="11" l="1"/>
  <c r="F3667" i="11"/>
  <c r="E3669" i="11" l="1"/>
  <c r="F3668" i="11"/>
  <c r="E3670" i="11" l="1"/>
  <c r="F3669" i="11"/>
  <c r="E3671" i="11" l="1"/>
  <c r="F3670" i="11"/>
  <c r="E3672" i="11" l="1"/>
  <c r="F3671" i="11"/>
  <c r="E3673" i="11" l="1"/>
  <c r="F3672" i="11"/>
  <c r="E3674" i="11" l="1"/>
  <c r="F3673" i="11"/>
  <c r="E3675" i="11" l="1"/>
  <c r="F3674" i="11"/>
  <c r="E3676" i="11" l="1"/>
  <c r="F3675" i="11"/>
  <c r="E3677" i="11" l="1"/>
  <c r="F3676" i="11"/>
  <c r="E3678" i="11" l="1"/>
  <c r="F3677" i="11"/>
  <c r="E3679" i="11" l="1"/>
  <c r="F3678" i="11"/>
  <c r="E3680" i="11" l="1"/>
  <c r="F3679" i="11"/>
  <c r="E3681" i="11" l="1"/>
  <c r="F3680" i="11"/>
  <c r="E3682" i="11" l="1"/>
  <c r="F3681" i="11"/>
  <c r="E3683" i="11" l="1"/>
  <c r="F3682" i="11"/>
  <c r="E3684" i="11" l="1"/>
  <c r="F3683" i="11"/>
  <c r="E3685" i="11" l="1"/>
  <c r="F3684" i="11"/>
  <c r="E3686" i="11" l="1"/>
  <c r="F3685" i="11"/>
  <c r="E3687" i="11" l="1"/>
  <c r="F3686" i="11"/>
  <c r="E3688" i="11" l="1"/>
  <c r="F3687" i="11"/>
  <c r="E3689" i="11" l="1"/>
  <c r="F3688" i="11"/>
  <c r="E3690" i="11" l="1"/>
  <c r="F3689" i="11"/>
  <c r="E3691" i="11" l="1"/>
  <c r="F3690" i="11"/>
  <c r="E3692" i="11" l="1"/>
  <c r="F3691" i="11"/>
  <c r="E3693" i="11" l="1"/>
  <c r="F3692" i="11"/>
  <c r="E3694" i="11" l="1"/>
  <c r="F3693" i="11"/>
  <c r="E3695" i="11" l="1"/>
  <c r="F3694" i="11"/>
  <c r="E3696" i="11" l="1"/>
  <c r="F3695" i="11"/>
  <c r="E3697" i="11" l="1"/>
  <c r="F3696" i="11"/>
  <c r="E3698" i="11" l="1"/>
  <c r="F3697" i="11"/>
  <c r="E3699" i="11" l="1"/>
  <c r="F3698" i="11"/>
  <c r="E3700" i="11" l="1"/>
  <c r="F3699" i="11"/>
  <c r="E3701" i="11" l="1"/>
  <c r="F3700" i="11"/>
  <c r="E3702" i="11" l="1"/>
  <c r="F3701" i="11"/>
  <c r="E3703" i="11" l="1"/>
  <c r="F3702" i="11"/>
  <c r="E3704" i="11" l="1"/>
  <c r="F3703" i="11"/>
  <c r="E3705" i="11" l="1"/>
  <c r="F3704" i="11"/>
  <c r="E3706" i="11" l="1"/>
  <c r="F3705" i="11"/>
  <c r="E3707" i="11" l="1"/>
  <c r="F3706" i="11"/>
  <c r="E3708" i="11" l="1"/>
  <c r="F3707" i="11"/>
  <c r="E3709" i="11" l="1"/>
  <c r="F3708" i="11"/>
  <c r="E3710" i="11" l="1"/>
  <c r="F3709" i="11"/>
  <c r="E3711" i="11" l="1"/>
  <c r="F3710" i="11"/>
  <c r="E3712" i="11" l="1"/>
  <c r="F3711" i="11"/>
  <c r="E3713" i="11" l="1"/>
  <c r="F3712" i="11"/>
  <c r="E3714" i="11" l="1"/>
  <c r="F3713" i="11"/>
  <c r="E3715" i="11" l="1"/>
  <c r="F3714" i="11"/>
  <c r="E3716" i="11" l="1"/>
  <c r="F3715" i="11"/>
  <c r="E3717" i="11" l="1"/>
  <c r="F3716" i="11"/>
  <c r="E3718" i="11" l="1"/>
  <c r="F3717" i="11"/>
  <c r="E3719" i="11" l="1"/>
  <c r="F3718" i="11"/>
  <c r="E3720" i="11" l="1"/>
  <c r="F3719" i="11"/>
  <c r="E3721" i="11" l="1"/>
  <c r="F3720" i="11"/>
  <c r="E3722" i="11" l="1"/>
  <c r="F3721" i="11"/>
  <c r="E3723" i="11" l="1"/>
  <c r="F3722" i="11"/>
  <c r="E3724" i="11" l="1"/>
  <c r="F3723" i="11"/>
  <c r="E3725" i="11" l="1"/>
  <c r="F3724" i="11"/>
  <c r="E3726" i="11" l="1"/>
  <c r="F3725" i="11"/>
  <c r="E3727" i="11" l="1"/>
  <c r="F3726" i="11"/>
  <c r="E3728" i="11" l="1"/>
  <c r="F3727" i="11"/>
  <c r="E3729" i="11" l="1"/>
  <c r="F3728" i="11"/>
  <c r="E3730" i="11" l="1"/>
  <c r="F3729" i="11"/>
  <c r="E3731" i="11" l="1"/>
  <c r="F3730" i="11"/>
  <c r="E3732" i="11" l="1"/>
  <c r="F3731" i="11"/>
  <c r="E3733" i="11" l="1"/>
  <c r="F3732" i="11"/>
  <c r="E3734" i="11" l="1"/>
  <c r="F3733" i="11"/>
  <c r="E3735" i="11" l="1"/>
  <c r="F3734" i="11"/>
  <c r="E3736" i="11" l="1"/>
  <c r="F3735" i="11"/>
  <c r="E3737" i="11" l="1"/>
  <c r="F3736" i="11"/>
  <c r="E3738" i="11" l="1"/>
  <c r="F3737" i="11"/>
  <c r="E3739" i="11" l="1"/>
  <c r="F3738" i="11"/>
  <c r="E3740" i="11" l="1"/>
  <c r="F3739" i="11"/>
  <c r="E3741" i="11" l="1"/>
  <c r="F3740" i="11"/>
  <c r="E3742" i="11" l="1"/>
  <c r="F3741" i="11"/>
  <c r="E3743" i="11" l="1"/>
  <c r="F3742" i="11"/>
  <c r="E3744" i="11" l="1"/>
  <c r="F3743" i="11"/>
  <c r="E3745" i="11" l="1"/>
  <c r="F3744" i="11"/>
  <c r="E3746" i="11" l="1"/>
  <c r="F3745" i="11"/>
  <c r="E3747" i="11" l="1"/>
  <c r="F3746" i="11"/>
  <c r="E3748" i="11" l="1"/>
  <c r="F3747" i="11"/>
  <c r="E3749" i="11" l="1"/>
  <c r="F3748" i="11"/>
  <c r="E3750" i="11" l="1"/>
  <c r="F3749" i="11"/>
  <c r="E3751" i="11" l="1"/>
  <c r="F3750" i="11"/>
  <c r="E3752" i="11" l="1"/>
  <c r="F3751" i="11"/>
  <c r="E3753" i="11" l="1"/>
  <c r="F3752" i="11"/>
  <c r="E3754" i="11" l="1"/>
  <c r="F3753" i="11"/>
  <c r="E3755" i="11" l="1"/>
  <c r="F3754" i="11"/>
  <c r="E3756" i="11" l="1"/>
  <c r="F3755" i="11"/>
  <c r="E3757" i="11" l="1"/>
  <c r="F3756" i="11"/>
  <c r="E3758" i="11" l="1"/>
  <c r="F3757" i="11"/>
  <c r="E3759" i="11" l="1"/>
  <c r="F3758" i="11"/>
  <c r="E3760" i="11" l="1"/>
  <c r="F3759" i="11"/>
  <c r="E3761" i="11" l="1"/>
  <c r="F3760" i="11"/>
  <c r="E3762" i="11" l="1"/>
  <c r="F3761" i="11"/>
  <c r="E3763" i="11" l="1"/>
  <c r="F3762" i="11"/>
  <c r="E3764" i="11" l="1"/>
  <c r="F3763" i="11"/>
  <c r="E3765" i="11" l="1"/>
  <c r="F3764" i="11"/>
  <c r="E3766" i="11" l="1"/>
  <c r="F3765" i="11"/>
  <c r="E3767" i="11" l="1"/>
  <c r="F3766" i="11"/>
  <c r="E3768" i="11" l="1"/>
  <c r="F3767" i="11"/>
  <c r="E3769" i="11" l="1"/>
  <c r="F3768" i="11"/>
  <c r="E3770" i="11" l="1"/>
  <c r="F3769" i="11"/>
  <c r="E3771" i="11" l="1"/>
  <c r="F3770" i="11"/>
  <c r="E3772" i="11" l="1"/>
  <c r="F3771" i="11"/>
  <c r="E3773" i="11" l="1"/>
  <c r="F3772" i="11"/>
  <c r="E3774" i="11" l="1"/>
  <c r="F3773" i="11"/>
  <c r="E3775" i="11" l="1"/>
  <c r="F3774" i="11"/>
  <c r="E3776" i="11" l="1"/>
  <c r="F3775" i="11"/>
  <c r="E3777" i="11" l="1"/>
  <c r="F3776" i="11"/>
  <c r="E3778" i="11" l="1"/>
  <c r="F3777" i="11"/>
  <c r="E3779" i="11" l="1"/>
  <c r="F3778" i="11"/>
  <c r="E3780" i="11" l="1"/>
  <c r="F3779" i="11"/>
  <c r="E3781" i="11" l="1"/>
  <c r="F3780" i="11"/>
  <c r="E3782" i="11" l="1"/>
  <c r="F3781" i="11"/>
  <c r="E3783" i="11" l="1"/>
  <c r="F3782" i="11"/>
  <c r="E3784" i="11" l="1"/>
  <c r="F3783" i="11"/>
  <c r="E3785" i="11" l="1"/>
  <c r="F3784" i="11"/>
  <c r="E3786" i="11" l="1"/>
  <c r="F3785" i="11"/>
  <c r="E3787" i="11" l="1"/>
  <c r="F3786" i="11"/>
  <c r="E3788" i="11" l="1"/>
  <c r="F3787" i="11"/>
  <c r="E3789" i="11" l="1"/>
  <c r="F3788" i="11"/>
  <c r="E3790" i="11" l="1"/>
  <c r="F3789" i="11"/>
  <c r="E3791" i="11" l="1"/>
  <c r="F3790" i="11"/>
  <c r="E3792" i="11" l="1"/>
  <c r="F3791" i="11"/>
  <c r="E3793" i="11" l="1"/>
  <c r="F3792" i="11"/>
  <c r="E3794" i="11" l="1"/>
  <c r="F3793" i="11"/>
  <c r="E3795" i="11" l="1"/>
  <c r="F3794" i="11"/>
  <c r="E3796" i="11" l="1"/>
  <c r="F3795" i="11"/>
  <c r="E3797" i="11" l="1"/>
  <c r="F3796" i="11"/>
  <c r="E3798" i="11" l="1"/>
  <c r="F3797" i="11"/>
  <c r="E3799" i="11" l="1"/>
  <c r="F3798" i="11"/>
  <c r="E3800" i="11" l="1"/>
  <c r="F3799" i="11"/>
  <c r="E3801" i="11" l="1"/>
  <c r="F3800" i="11"/>
  <c r="E3802" i="11" l="1"/>
  <c r="F3801" i="11"/>
  <c r="E3803" i="11" l="1"/>
  <c r="F3802" i="11"/>
  <c r="E3804" i="11" l="1"/>
  <c r="F3803" i="11"/>
  <c r="E3805" i="11" l="1"/>
  <c r="F3804" i="11"/>
  <c r="E3806" i="11" l="1"/>
  <c r="F3805" i="11"/>
  <c r="E3807" i="11" l="1"/>
  <c r="F3806" i="11"/>
  <c r="E3808" i="11" l="1"/>
  <c r="F3807" i="11"/>
  <c r="E3809" i="11" l="1"/>
  <c r="F3808" i="11"/>
  <c r="E3810" i="11" l="1"/>
  <c r="F3809" i="11"/>
  <c r="E3811" i="11" l="1"/>
  <c r="F3810" i="11"/>
  <c r="E3812" i="11" l="1"/>
  <c r="F3811" i="11"/>
  <c r="E3813" i="11" l="1"/>
  <c r="F3812" i="11"/>
  <c r="E3814" i="11" l="1"/>
  <c r="F3813" i="11"/>
  <c r="E3815" i="11" l="1"/>
  <c r="F3814" i="11"/>
  <c r="E3816" i="11" l="1"/>
  <c r="F3815" i="11"/>
  <c r="E3817" i="11" l="1"/>
  <c r="F3816" i="11"/>
  <c r="E3818" i="11" l="1"/>
  <c r="F3817" i="11"/>
  <c r="E3819" i="11" l="1"/>
  <c r="F3818" i="11"/>
  <c r="E3820" i="11" l="1"/>
  <c r="F3819" i="11"/>
  <c r="E3821" i="11" l="1"/>
  <c r="F3820" i="11"/>
  <c r="E3822" i="11" l="1"/>
  <c r="F3821" i="11"/>
  <c r="E3823" i="11" l="1"/>
  <c r="F3822" i="11"/>
  <c r="E3824" i="11" l="1"/>
  <c r="F3823" i="11"/>
  <c r="E3825" i="11" l="1"/>
  <c r="F3824" i="11"/>
  <c r="E3826" i="11" l="1"/>
  <c r="F3825" i="11"/>
  <c r="E3827" i="11" l="1"/>
  <c r="F3826" i="11"/>
  <c r="E3828" i="11" l="1"/>
  <c r="F3827" i="11"/>
  <c r="E3829" i="11" l="1"/>
  <c r="F3828" i="11"/>
  <c r="E3830" i="11" l="1"/>
  <c r="F3829" i="11"/>
  <c r="E3831" i="11" l="1"/>
  <c r="F3830" i="11"/>
  <c r="E3832" i="11" l="1"/>
  <c r="F3831" i="11"/>
  <c r="E3833" i="11" l="1"/>
  <c r="F3832" i="11"/>
  <c r="E3834" i="11" l="1"/>
  <c r="F3833" i="11"/>
  <c r="E3835" i="11" l="1"/>
  <c r="F3834" i="11"/>
  <c r="E3836" i="11" l="1"/>
  <c r="F3835" i="11"/>
  <c r="E3837" i="11" l="1"/>
  <c r="F3836" i="11"/>
  <c r="E3838" i="11" l="1"/>
  <c r="F3837" i="11"/>
  <c r="E3839" i="11" l="1"/>
  <c r="F3838" i="11"/>
  <c r="E3840" i="11" l="1"/>
  <c r="F3839" i="11"/>
  <c r="E3841" i="11" l="1"/>
  <c r="F3840" i="11"/>
  <c r="E3842" i="11" l="1"/>
  <c r="F3841" i="11"/>
  <c r="E3843" i="11" l="1"/>
  <c r="F3842" i="11"/>
  <c r="E3844" i="11" l="1"/>
  <c r="F3843" i="11"/>
  <c r="E3845" i="11" l="1"/>
  <c r="F3844" i="11"/>
  <c r="E3846" i="11" l="1"/>
  <c r="F3845" i="11"/>
  <c r="E3847" i="11" l="1"/>
  <c r="F3846" i="11"/>
  <c r="E3848" i="11" l="1"/>
  <c r="F3847" i="11"/>
  <c r="E3849" i="11" l="1"/>
  <c r="F3848" i="11"/>
  <c r="E3850" i="11" l="1"/>
  <c r="F3849" i="11"/>
  <c r="E3851" i="11" l="1"/>
  <c r="F3850" i="11"/>
  <c r="E3852" i="11" l="1"/>
  <c r="F3851" i="11"/>
  <c r="E3853" i="11" l="1"/>
  <c r="F3852" i="11"/>
  <c r="E3854" i="11" l="1"/>
  <c r="F3853" i="11"/>
  <c r="E3855" i="11" l="1"/>
  <c r="F3854" i="11"/>
  <c r="E3856" i="11" l="1"/>
  <c r="F3855" i="11"/>
  <c r="E3857" i="11" l="1"/>
  <c r="F3856" i="11"/>
  <c r="E3858" i="11" l="1"/>
  <c r="F3857" i="11"/>
  <c r="E3859" i="11" l="1"/>
  <c r="F3858" i="11"/>
  <c r="E3860" i="11" l="1"/>
  <c r="F3859" i="11"/>
  <c r="E3861" i="11" l="1"/>
  <c r="F3860" i="11"/>
  <c r="E3862" i="11" l="1"/>
  <c r="F3861" i="11"/>
  <c r="E3863" i="11" l="1"/>
  <c r="F3862" i="11"/>
  <c r="E3864" i="11" l="1"/>
  <c r="F3863" i="11"/>
  <c r="E3865" i="11" l="1"/>
  <c r="F3864" i="11"/>
  <c r="E3866" i="11" l="1"/>
  <c r="F3865" i="11"/>
  <c r="E3867" i="11" l="1"/>
  <c r="F3866" i="11"/>
  <c r="E3868" i="11" l="1"/>
  <c r="F3867" i="11"/>
  <c r="E3869" i="11" l="1"/>
  <c r="F3868" i="11"/>
  <c r="E3870" i="11" l="1"/>
  <c r="F3869" i="11"/>
  <c r="E3871" i="11" l="1"/>
  <c r="F3870" i="11"/>
  <c r="E3872" i="11" l="1"/>
  <c r="F3871" i="11"/>
  <c r="E3873" i="11" l="1"/>
  <c r="F3872" i="11"/>
  <c r="E3874" i="11" l="1"/>
  <c r="F3873" i="11"/>
  <c r="E3875" i="11" l="1"/>
  <c r="F3874" i="11"/>
  <c r="E3876" i="11" l="1"/>
  <c r="F3875" i="11"/>
  <c r="E3877" i="11" l="1"/>
  <c r="F3876" i="11"/>
  <c r="E3878" i="11" l="1"/>
  <c r="F3877" i="11"/>
  <c r="E3879" i="11" l="1"/>
  <c r="F3878" i="11"/>
  <c r="E3880" i="11" l="1"/>
  <c r="F3879" i="11"/>
  <c r="E3881" i="11" l="1"/>
  <c r="F3880" i="11"/>
  <c r="E3882" i="11" l="1"/>
  <c r="F3881" i="11"/>
  <c r="E3883" i="11" l="1"/>
  <c r="F3882" i="11"/>
  <c r="E3884" i="11" l="1"/>
  <c r="F3883" i="11"/>
  <c r="E3885" i="11" l="1"/>
  <c r="F3884" i="11"/>
  <c r="E3886" i="11" l="1"/>
  <c r="F3885" i="11"/>
  <c r="E3887" i="11" l="1"/>
  <c r="F3886" i="11"/>
  <c r="E3888" i="11" l="1"/>
  <c r="F3887" i="11"/>
  <c r="E3889" i="11" l="1"/>
  <c r="F3888" i="11"/>
  <c r="E3890" i="11" l="1"/>
  <c r="F3889" i="11"/>
  <c r="E3891" i="11" l="1"/>
  <c r="F3890" i="11"/>
  <c r="E3892" i="11" l="1"/>
  <c r="F3891" i="11"/>
  <c r="E3893" i="11" l="1"/>
  <c r="F3892" i="11"/>
  <c r="E3894" i="11" l="1"/>
  <c r="F3893" i="11"/>
  <c r="E3895" i="11" l="1"/>
  <c r="F3894" i="11"/>
  <c r="E3896" i="11" l="1"/>
  <c r="F3895" i="11"/>
  <c r="E3897" i="11" l="1"/>
  <c r="F3896" i="11"/>
  <c r="E3898" i="11" l="1"/>
  <c r="F3897" i="11"/>
  <c r="E3899" i="11" l="1"/>
  <c r="F3898" i="11"/>
  <c r="E3900" i="11" l="1"/>
  <c r="F3899" i="11"/>
  <c r="E3901" i="11" l="1"/>
  <c r="F3900" i="11"/>
  <c r="E3902" i="11" l="1"/>
  <c r="F3901" i="11"/>
  <c r="E3903" i="11" l="1"/>
  <c r="F3902" i="11"/>
  <c r="E3904" i="11" l="1"/>
  <c r="F3903" i="11"/>
  <c r="E3905" i="11" l="1"/>
  <c r="F3904" i="11"/>
  <c r="E3906" i="11" l="1"/>
  <c r="F3905" i="11"/>
  <c r="E3907" i="11" l="1"/>
  <c r="F3906" i="11"/>
  <c r="E3908" i="11" l="1"/>
  <c r="F3907" i="11"/>
  <c r="E3909" i="11" l="1"/>
  <c r="F3908" i="11"/>
  <c r="E3910" i="11" l="1"/>
  <c r="F3909" i="11"/>
  <c r="E3911" i="11" l="1"/>
  <c r="F3910" i="11"/>
  <c r="E3912" i="11" l="1"/>
  <c r="F3911" i="11"/>
  <c r="E3913" i="11" l="1"/>
  <c r="F3912" i="11"/>
  <c r="E3914" i="11" l="1"/>
  <c r="F3913" i="11"/>
  <c r="E3915" i="11" l="1"/>
  <c r="F3914" i="11"/>
  <c r="E3916" i="11" l="1"/>
  <c r="F3915" i="11"/>
  <c r="E3917" i="11" l="1"/>
  <c r="F3916" i="11"/>
  <c r="E3918" i="11" l="1"/>
  <c r="F3917" i="11"/>
  <c r="E3919" i="11" l="1"/>
  <c r="F3918" i="11"/>
  <c r="E3920" i="11" l="1"/>
  <c r="F3919" i="11"/>
  <c r="E3921" i="11" l="1"/>
  <c r="F3920" i="11"/>
  <c r="E3922" i="11" l="1"/>
  <c r="F3921" i="11"/>
  <c r="E3923" i="11" l="1"/>
  <c r="F3922" i="11"/>
  <c r="E3924" i="11" l="1"/>
  <c r="F3923" i="11"/>
  <c r="E3925" i="11" l="1"/>
  <c r="F3924" i="11"/>
  <c r="E3926" i="11" l="1"/>
  <c r="F3925" i="11"/>
  <c r="E3927" i="11" l="1"/>
  <c r="F3926" i="11"/>
  <c r="E3928" i="11" l="1"/>
  <c r="F3927" i="11"/>
  <c r="E3929" i="11" l="1"/>
  <c r="F3928" i="11"/>
  <c r="E3930" i="11" l="1"/>
  <c r="F3929" i="11"/>
  <c r="E3931" i="11" l="1"/>
  <c r="F3930" i="11"/>
  <c r="E3932" i="11" l="1"/>
  <c r="F3931" i="11"/>
  <c r="E3933" i="11" l="1"/>
  <c r="F3932" i="11"/>
  <c r="E3934" i="11" l="1"/>
  <c r="F3933" i="11"/>
  <c r="E3935" i="11" l="1"/>
  <c r="F3934" i="11"/>
  <c r="E3936" i="11" l="1"/>
  <c r="F3935" i="11"/>
  <c r="E3937" i="11" l="1"/>
  <c r="F3936" i="11"/>
  <c r="E3938" i="11" l="1"/>
  <c r="F3937" i="11"/>
  <c r="E3939" i="11" l="1"/>
  <c r="F3938" i="11"/>
  <c r="E3940" i="11" l="1"/>
  <c r="F3939" i="11"/>
  <c r="E3941" i="11" l="1"/>
  <c r="F3940" i="11"/>
  <c r="E3942" i="11" l="1"/>
  <c r="F3941" i="11"/>
  <c r="E3943" i="11" l="1"/>
  <c r="F3942" i="11"/>
  <c r="E3944" i="11" l="1"/>
  <c r="F3943" i="11"/>
  <c r="E3945" i="11" l="1"/>
  <c r="F3944" i="11"/>
  <c r="E3946" i="11" l="1"/>
  <c r="F3945" i="11"/>
  <c r="E3947" i="11" l="1"/>
  <c r="F3946" i="11"/>
  <c r="E3948" i="11" l="1"/>
  <c r="F3947" i="11"/>
  <c r="E3949" i="11" l="1"/>
  <c r="F3948" i="11"/>
  <c r="E3950" i="11" l="1"/>
  <c r="F3949" i="11"/>
  <c r="E3951" i="11" l="1"/>
  <c r="F3950" i="11"/>
  <c r="E3952" i="11" l="1"/>
  <c r="F3951" i="11"/>
  <c r="E3953" i="11" l="1"/>
  <c r="F3952" i="11"/>
  <c r="E3954" i="11" l="1"/>
  <c r="F3953" i="11"/>
  <c r="E3955" i="11" l="1"/>
  <c r="F3954" i="11"/>
  <c r="E3956" i="11" l="1"/>
  <c r="F3955" i="11"/>
  <c r="E3957" i="11" l="1"/>
  <c r="F3956" i="11"/>
  <c r="E3958" i="11" l="1"/>
  <c r="F3957" i="11"/>
  <c r="E3959" i="11" l="1"/>
  <c r="F3958" i="11"/>
  <c r="E3960" i="11" l="1"/>
  <c r="F3959" i="11"/>
  <c r="E3961" i="11" l="1"/>
  <c r="F3960" i="11"/>
  <c r="E3962" i="11" l="1"/>
  <c r="F3961" i="11"/>
  <c r="E3963" i="11" l="1"/>
  <c r="F3962" i="11"/>
  <c r="E3964" i="11" l="1"/>
  <c r="F3963" i="11"/>
  <c r="E3965" i="11" l="1"/>
  <c r="F3964" i="11"/>
  <c r="E3966" i="11" l="1"/>
  <c r="F3965" i="11"/>
  <c r="E3967" i="11" l="1"/>
  <c r="F3966" i="11"/>
  <c r="E3968" i="11" l="1"/>
  <c r="F3967" i="11"/>
  <c r="E3969" i="11" l="1"/>
  <c r="F3968" i="11"/>
  <c r="E3970" i="11" l="1"/>
  <c r="F3969" i="11"/>
  <c r="E3971" i="11" l="1"/>
  <c r="F3970" i="11"/>
  <c r="E3972" i="11" l="1"/>
  <c r="F3971" i="11"/>
  <c r="E3973" i="11" l="1"/>
  <c r="F3972" i="11"/>
  <c r="E3974" i="11" l="1"/>
  <c r="F3973" i="11"/>
  <c r="E3975" i="11" l="1"/>
  <c r="F3974" i="11"/>
  <c r="E3976" i="11" l="1"/>
  <c r="F3975" i="11"/>
  <c r="E3977" i="11" l="1"/>
  <c r="F3976" i="11"/>
  <c r="E3978" i="11" l="1"/>
  <c r="F3977" i="11"/>
  <c r="E3979" i="11" l="1"/>
  <c r="F3978" i="11"/>
  <c r="E3980" i="11" l="1"/>
  <c r="F3979" i="11"/>
  <c r="E3981" i="11" l="1"/>
  <c r="F3980" i="11"/>
  <c r="E3982" i="11" l="1"/>
  <c r="F3981" i="11"/>
  <c r="E3983" i="11" l="1"/>
  <c r="F3982" i="11"/>
  <c r="E3984" i="11" l="1"/>
  <c r="F3983" i="11"/>
  <c r="E3985" i="11" l="1"/>
  <c r="F3984" i="11"/>
  <c r="E3986" i="11" l="1"/>
  <c r="F3985" i="11"/>
  <c r="E3987" i="11" l="1"/>
  <c r="F3986" i="11"/>
  <c r="E3988" i="11" l="1"/>
  <c r="F3987" i="11"/>
  <c r="E3989" i="11" l="1"/>
  <c r="F3988" i="11"/>
  <c r="E3990" i="11" l="1"/>
  <c r="F3989" i="11"/>
  <c r="E3991" i="11" l="1"/>
  <c r="F3990" i="11"/>
  <c r="E3992" i="11" l="1"/>
  <c r="F3991" i="11"/>
  <c r="E3993" i="11" l="1"/>
  <c r="F3992" i="11"/>
  <c r="E3994" i="11" l="1"/>
  <c r="F3993" i="11"/>
  <c r="E3995" i="11" l="1"/>
  <c r="F3994" i="11"/>
  <c r="E3996" i="11" l="1"/>
  <c r="F3995" i="11"/>
  <c r="E3997" i="11" l="1"/>
  <c r="F3996" i="11"/>
  <c r="E3998" i="11" l="1"/>
  <c r="F3997" i="11"/>
  <c r="E3999" i="11" l="1"/>
  <c r="F3998" i="11"/>
  <c r="E4000" i="11" l="1"/>
  <c r="F3999" i="11"/>
  <c r="E4001" i="11" l="1"/>
  <c r="F4000" i="11"/>
  <c r="E4002" i="11" l="1"/>
  <c r="F4001" i="11"/>
  <c r="E4003" i="11" l="1"/>
  <c r="F4002" i="11"/>
  <c r="E4004" i="11" l="1"/>
  <c r="F4003" i="11"/>
  <c r="E4005" i="11" l="1"/>
  <c r="F4004" i="11"/>
  <c r="E4006" i="11" l="1"/>
  <c r="F4005" i="11"/>
  <c r="E4007" i="11" l="1"/>
  <c r="F4006" i="11"/>
  <c r="E4008" i="11" l="1"/>
  <c r="F4007" i="11"/>
  <c r="E4009" i="11" l="1"/>
  <c r="F4008" i="11"/>
  <c r="E4010" i="11" l="1"/>
  <c r="F4009" i="11"/>
  <c r="E4011" i="11" l="1"/>
  <c r="F4010" i="11"/>
  <c r="E4012" i="11" l="1"/>
  <c r="F4011" i="11"/>
  <c r="E4013" i="11" l="1"/>
  <c r="F4012" i="11"/>
  <c r="E4014" i="11" l="1"/>
  <c r="F4013" i="11"/>
  <c r="E4015" i="11" l="1"/>
  <c r="F4014" i="11"/>
  <c r="E4016" i="11" l="1"/>
  <c r="F4015" i="11"/>
  <c r="E4017" i="11" l="1"/>
  <c r="F4016" i="11"/>
  <c r="E4018" i="11" l="1"/>
  <c r="F4017" i="11"/>
  <c r="E4019" i="11" l="1"/>
  <c r="F4018" i="11"/>
  <c r="E4020" i="11" l="1"/>
  <c r="F4019" i="11"/>
  <c r="E4021" i="11" l="1"/>
  <c r="F4020" i="11"/>
  <c r="E4022" i="11" l="1"/>
  <c r="F4021" i="11"/>
  <c r="E4023" i="11" l="1"/>
  <c r="F4022" i="11"/>
  <c r="E4024" i="11" l="1"/>
  <c r="F4023" i="11"/>
  <c r="E4025" i="11" l="1"/>
  <c r="F4024" i="11"/>
  <c r="E4026" i="11" l="1"/>
  <c r="F4025" i="11"/>
  <c r="E4027" i="11" l="1"/>
  <c r="F4026" i="11"/>
  <c r="E4028" i="11" l="1"/>
  <c r="F4027" i="11"/>
  <c r="E4029" i="11" l="1"/>
  <c r="F4028" i="11"/>
  <c r="E4030" i="11" l="1"/>
  <c r="F4029" i="11"/>
  <c r="E4031" i="11" l="1"/>
  <c r="F4030" i="11"/>
  <c r="E4032" i="11" l="1"/>
  <c r="F4031" i="11"/>
  <c r="E4033" i="11" l="1"/>
  <c r="F4032" i="11"/>
  <c r="E4034" i="11" l="1"/>
  <c r="F4033" i="11"/>
  <c r="E4035" i="11" l="1"/>
  <c r="F4034" i="11"/>
  <c r="E4036" i="11" l="1"/>
  <c r="F4035" i="11"/>
  <c r="E4037" i="11" l="1"/>
  <c r="F4036" i="11"/>
  <c r="E4038" i="11" l="1"/>
  <c r="F4037" i="11"/>
  <c r="E4039" i="11" l="1"/>
  <c r="F4038" i="11"/>
  <c r="E4040" i="11" l="1"/>
  <c r="F4039" i="11"/>
  <c r="E4041" i="11" l="1"/>
  <c r="F4040" i="11"/>
  <c r="E4042" i="11" l="1"/>
  <c r="F4041" i="11"/>
  <c r="E4043" i="11" l="1"/>
  <c r="F4042" i="11"/>
  <c r="E4044" i="11" l="1"/>
  <c r="F4043" i="11"/>
  <c r="E4045" i="11" l="1"/>
  <c r="F4044" i="11"/>
  <c r="E4046" i="11" l="1"/>
  <c r="F4045" i="11"/>
  <c r="E4047" i="11" l="1"/>
  <c r="F4046" i="11"/>
  <c r="E4048" i="11" l="1"/>
  <c r="F4047" i="11"/>
  <c r="E4049" i="11" l="1"/>
  <c r="F4048" i="11"/>
  <c r="E4050" i="11" l="1"/>
  <c r="F4049" i="11"/>
  <c r="E4051" i="11" l="1"/>
  <c r="F4050" i="11"/>
  <c r="E4052" i="11" l="1"/>
  <c r="F4051" i="11"/>
  <c r="E4053" i="11" l="1"/>
  <c r="F4052" i="11"/>
  <c r="E4054" i="11" l="1"/>
  <c r="F4053" i="11"/>
  <c r="E4055" i="11" l="1"/>
  <c r="F4054" i="11"/>
  <c r="E4056" i="11" l="1"/>
  <c r="F4055" i="11"/>
  <c r="E4057" i="11" l="1"/>
  <c r="F4056" i="11"/>
  <c r="E4058" i="11" l="1"/>
  <c r="F4057" i="11"/>
  <c r="E4059" i="11" l="1"/>
  <c r="F4058" i="11"/>
  <c r="E4060" i="11" l="1"/>
  <c r="F4059" i="11"/>
  <c r="E4061" i="11" l="1"/>
  <c r="F4060" i="11"/>
  <c r="E4062" i="11" l="1"/>
  <c r="F4061" i="11"/>
  <c r="E4063" i="11" l="1"/>
  <c r="F4062" i="11"/>
  <c r="E4064" i="11" l="1"/>
  <c r="F4063" i="11"/>
  <c r="E4065" i="11" l="1"/>
  <c r="F4064" i="11"/>
  <c r="E4066" i="11" l="1"/>
  <c r="F4065" i="11"/>
  <c r="E4067" i="11" l="1"/>
  <c r="F4066" i="11"/>
  <c r="E4068" i="11" l="1"/>
  <c r="F4067" i="11"/>
  <c r="E4069" i="11" l="1"/>
  <c r="F4068" i="11"/>
  <c r="E4070" i="11" l="1"/>
  <c r="F4069" i="11"/>
  <c r="E4071" i="11" l="1"/>
  <c r="F4070" i="11"/>
  <c r="E4072" i="11" l="1"/>
  <c r="F4071" i="11"/>
  <c r="E4073" i="11" l="1"/>
  <c r="F4072" i="11"/>
  <c r="E4074" i="11" l="1"/>
  <c r="F4073" i="11"/>
  <c r="E4075" i="11" l="1"/>
  <c r="F4074" i="11"/>
  <c r="E4076" i="11" l="1"/>
  <c r="F4075" i="11"/>
  <c r="E4077" i="11" l="1"/>
  <c r="F4076" i="11"/>
  <c r="E4078" i="11" l="1"/>
  <c r="F4077" i="11"/>
  <c r="E4079" i="11" l="1"/>
  <c r="F4078" i="11"/>
  <c r="E4080" i="11" l="1"/>
  <c r="F4079" i="11"/>
  <c r="E4081" i="11" l="1"/>
  <c r="F4080" i="11"/>
  <c r="E4082" i="11" l="1"/>
  <c r="F4081" i="11"/>
  <c r="E4083" i="11" l="1"/>
  <c r="F4082" i="11"/>
  <c r="E4084" i="11" l="1"/>
  <c r="F4083" i="11"/>
  <c r="E4085" i="11" l="1"/>
  <c r="F4084" i="11"/>
  <c r="E4086" i="11" l="1"/>
  <c r="F4085" i="11"/>
  <c r="E4087" i="11" l="1"/>
  <c r="F4086" i="11"/>
  <c r="E4088" i="11" l="1"/>
  <c r="F4087" i="11"/>
  <c r="E4089" i="11" l="1"/>
  <c r="F4088" i="11"/>
  <c r="E4090" i="11" l="1"/>
  <c r="F4089" i="11"/>
  <c r="E4091" i="11" l="1"/>
  <c r="F4090" i="11"/>
  <c r="E4092" i="11" l="1"/>
  <c r="F4091" i="11"/>
  <c r="E4093" i="11" l="1"/>
  <c r="F4092" i="11"/>
  <c r="E4094" i="11" l="1"/>
  <c r="F4093" i="11"/>
  <c r="E4095" i="11" l="1"/>
  <c r="F4094" i="11"/>
  <c r="E4096" i="11" l="1"/>
  <c r="F4095" i="11"/>
  <c r="E4097" i="11" l="1"/>
  <c r="F4096" i="11"/>
  <c r="E4098" i="11" l="1"/>
  <c r="F4097" i="11"/>
  <c r="E4099" i="11" l="1"/>
  <c r="F4098" i="11"/>
  <c r="E4100" i="11" l="1"/>
  <c r="F4099" i="11"/>
  <c r="E4101" i="11" l="1"/>
  <c r="F4100" i="11"/>
  <c r="E4102" i="11" l="1"/>
  <c r="F4101" i="11"/>
  <c r="E4103" i="11" l="1"/>
  <c r="F4102" i="11"/>
  <c r="E4104" i="11" l="1"/>
  <c r="F4103" i="11"/>
  <c r="E4105" i="11" l="1"/>
  <c r="F4104" i="11"/>
  <c r="E4106" i="11" l="1"/>
  <c r="F4105" i="11"/>
  <c r="E4107" i="11" l="1"/>
  <c r="F4106" i="11"/>
  <c r="E4108" i="11" l="1"/>
  <c r="F4107" i="11"/>
  <c r="E4109" i="11" l="1"/>
  <c r="F4108" i="11"/>
  <c r="E4110" i="11" l="1"/>
  <c r="F4109" i="11"/>
  <c r="E4111" i="11" l="1"/>
  <c r="F4110" i="11"/>
  <c r="E4112" i="11" l="1"/>
  <c r="F4111" i="11"/>
  <c r="E4113" i="11" l="1"/>
  <c r="F4112" i="11"/>
  <c r="E4114" i="11" l="1"/>
  <c r="F4113" i="11"/>
  <c r="E4115" i="11" l="1"/>
  <c r="F4114" i="11"/>
  <c r="E4116" i="11" l="1"/>
  <c r="F4115" i="11"/>
  <c r="E4117" i="11" l="1"/>
  <c r="F4116" i="11"/>
  <c r="E4118" i="11" l="1"/>
  <c r="F4117" i="11"/>
  <c r="E4119" i="11" l="1"/>
  <c r="F4118" i="11"/>
  <c r="E4120" i="11" l="1"/>
  <c r="F4119" i="11"/>
  <c r="E4121" i="11" l="1"/>
  <c r="F4120" i="11"/>
  <c r="E4122" i="11" l="1"/>
  <c r="F4121" i="11"/>
  <c r="E4123" i="11" l="1"/>
  <c r="F4122" i="11"/>
  <c r="E4124" i="11" l="1"/>
  <c r="F4123" i="11"/>
  <c r="E4125" i="11" l="1"/>
  <c r="F4124" i="11"/>
  <c r="E4126" i="11" l="1"/>
  <c r="F4125" i="11"/>
  <c r="E4127" i="11" l="1"/>
  <c r="F4126" i="11"/>
  <c r="E4128" i="11" l="1"/>
  <c r="F4127" i="11"/>
  <c r="E4129" i="11" l="1"/>
  <c r="F4128" i="11"/>
  <c r="E4130" i="11" l="1"/>
  <c r="F4129" i="11"/>
  <c r="E4131" i="11" l="1"/>
  <c r="F4130" i="11"/>
  <c r="E4132" i="11" l="1"/>
  <c r="F4131" i="11"/>
  <c r="E4133" i="11" l="1"/>
  <c r="F4132" i="11"/>
  <c r="E4134" i="11" l="1"/>
  <c r="F4133" i="11"/>
  <c r="E4135" i="11" l="1"/>
  <c r="F4134" i="11"/>
  <c r="E4136" i="11" l="1"/>
  <c r="F4135" i="11"/>
  <c r="E4137" i="11" l="1"/>
  <c r="F4136" i="11"/>
  <c r="E4138" i="11" l="1"/>
  <c r="F4137" i="11"/>
  <c r="E4139" i="11" l="1"/>
  <c r="F4138" i="11"/>
  <c r="E4140" i="11" l="1"/>
  <c r="F4139" i="11"/>
  <c r="E4141" i="11" l="1"/>
  <c r="F4140" i="11"/>
  <c r="E4142" i="11" l="1"/>
  <c r="F4141" i="11"/>
  <c r="E4143" i="11" l="1"/>
  <c r="F4142" i="11"/>
  <c r="E4144" i="11" l="1"/>
  <c r="F4143" i="11"/>
  <c r="E4145" i="11" l="1"/>
  <c r="F4144" i="11"/>
  <c r="E4146" i="11" l="1"/>
  <c r="F4145" i="11"/>
  <c r="E4147" i="11" l="1"/>
  <c r="F4146" i="11"/>
  <c r="E4148" i="11" l="1"/>
  <c r="F4147" i="11"/>
  <c r="E4149" i="11" l="1"/>
  <c r="F4148" i="11"/>
  <c r="E4150" i="11" l="1"/>
  <c r="F4149" i="11"/>
  <c r="E4151" i="11" l="1"/>
  <c r="F4150" i="11"/>
  <c r="E4152" i="11" l="1"/>
  <c r="F4151" i="11"/>
  <c r="E4153" i="11" l="1"/>
  <c r="F4152" i="11"/>
  <c r="E4154" i="11" l="1"/>
  <c r="F4153" i="11"/>
  <c r="E4155" i="11" l="1"/>
  <c r="F4154" i="11"/>
  <c r="E4156" i="11" l="1"/>
  <c r="F4155" i="11"/>
  <c r="E4157" i="11" l="1"/>
  <c r="F4156" i="11"/>
  <c r="E4158" i="11" l="1"/>
  <c r="F4157" i="11"/>
  <c r="E4159" i="11" l="1"/>
  <c r="F4158" i="11"/>
  <c r="E4160" i="11" l="1"/>
  <c r="F4159" i="11"/>
  <c r="E4161" i="11" l="1"/>
  <c r="F4160" i="11"/>
  <c r="E4162" i="11" l="1"/>
  <c r="F4161" i="11"/>
  <c r="E4163" i="11" l="1"/>
  <c r="F4162" i="11"/>
  <c r="E4164" i="11" l="1"/>
  <c r="F4163" i="11"/>
  <c r="E4165" i="11" l="1"/>
  <c r="F4164" i="11"/>
  <c r="E4166" i="11" l="1"/>
  <c r="F4165" i="11"/>
  <c r="E4167" i="11" l="1"/>
  <c r="F4166" i="11"/>
  <c r="E4168" i="11" l="1"/>
  <c r="F4167" i="11"/>
  <c r="E4169" i="11" l="1"/>
  <c r="F4168" i="11"/>
  <c r="E4170" i="11" l="1"/>
  <c r="F4169" i="11"/>
  <c r="E4171" i="11" l="1"/>
  <c r="F4170" i="11"/>
  <c r="E4172" i="11" l="1"/>
  <c r="F4171" i="11"/>
  <c r="F4172" i="11" l="1"/>
  <c r="E4173" i="11"/>
  <c r="E4174" i="11" l="1"/>
  <c r="F4173" i="11"/>
  <c r="E4175" i="11" l="1"/>
  <c r="F4174" i="11"/>
  <c r="E4176" i="11" l="1"/>
  <c r="F4175" i="11"/>
  <c r="E4177" i="11" l="1"/>
  <c r="F4176" i="11"/>
  <c r="E4178" i="11" l="1"/>
  <c r="F4177" i="11"/>
  <c r="E4179" i="11" l="1"/>
  <c r="F4178" i="11"/>
  <c r="E4180" i="11" l="1"/>
  <c r="F4179" i="11"/>
  <c r="F4180" i="11" l="1"/>
  <c r="E4181" i="11"/>
  <c r="E4182" i="11" l="1"/>
  <c r="F4181" i="11"/>
  <c r="E4183" i="11" l="1"/>
  <c r="F4182" i="11"/>
  <c r="E4184" i="11" l="1"/>
  <c r="F4183" i="11"/>
  <c r="E4185" i="11" l="1"/>
  <c r="F4184" i="11"/>
  <c r="E4186" i="11" l="1"/>
  <c r="F4185" i="11"/>
  <c r="E4187" i="11" l="1"/>
  <c r="F4186" i="11"/>
  <c r="E4188" i="11" l="1"/>
  <c r="F4187" i="11"/>
  <c r="F4188" i="11" l="1"/>
  <c r="E4189" i="11"/>
  <c r="E4190" i="11" l="1"/>
  <c r="F4189" i="11"/>
  <c r="E4191" i="11" l="1"/>
  <c r="F4190" i="11"/>
  <c r="E4192" i="11" l="1"/>
  <c r="F4191" i="11"/>
  <c r="E4193" i="11" l="1"/>
  <c r="F4192" i="11"/>
  <c r="E4194" i="11" l="1"/>
  <c r="F4193" i="11"/>
  <c r="E4195" i="11" l="1"/>
  <c r="F4194" i="11"/>
  <c r="E4196" i="11" l="1"/>
  <c r="F4195" i="11"/>
  <c r="F4196" i="11" l="1"/>
  <c r="E4197" i="11"/>
  <c r="E4198" i="11" l="1"/>
  <c r="F4197" i="11"/>
  <c r="E4199" i="11" l="1"/>
  <c r="F4198" i="11"/>
  <c r="E4200" i="11" l="1"/>
  <c r="F4199" i="11"/>
  <c r="E4201" i="11" l="1"/>
  <c r="F4200" i="11"/>
  <c r="E4202" i="11" l="1"/>
  <c r="F4201" i="11"/>
  <c r="E4203" i="11" l="1"/>
  <c r="F4202" i="11"/>
  <c r="E4204" i="11" l="1"/>
  <c r="F4203" i="11"/>
  <c r="F4204" i="11" l="1"/>
  <c r="E4205" i="11"/>
  <c r="E4206" i="11" l="1"/>
  <c r="F4205" i="11"/>
  <c r="E4207" i="11" l="1"/>
  <c r="F4206" i="11"/>
  <c r="E4208" i="11" l="1"/>
  <c r="F4207" i="11"/>
  <c r="E4209" i="11" l="1"/>
  <c r="F4208" i="11"/>
  <c r="E4210" i="11" l="1"/>
  <c r="F4209" i="11"/>
  <c r="E4211" i="11" l="1"/>
  <c r="F4210" i="11"/>
  <c r="E4212" i="11" l="1"/>
  <c r="F4211" i="11"/>
  <c r="F4212" i="11" l="1"/>
  <c r="E4213" i="11"/>
  <c r="E4214" i="11" l="1"/>
  <c r="F4213" i="11"/>
  <c r="E4215" i="11" l="1"/>
  <c r="F4214" i="11"/>
  <c r="E4216" i="11" l="1"/>
  <c r="F4215" i="11"/>
  <c r="E4217" i="11" l="1"/>
  <c r="F4216" i="11"/>
  <c r="E4218" i="11" l="1"/>
  <c r="F4217" i="11"/>
  <c r="E4219" i="11" l="1"/>
  <c r="F4218" i="11"/>
  <c r="E4220" i="11" l="1"/>
  <c r="F4219" i="11"/>
  <c r="F4220" i="11" l="1"/>
  <c r="E4221" i="11"/>
  <c r="E4222" i="11" l="1"/>
  <c r="F4221" i="11"/>
  <c r="E4223" i="11" l="1"/>
  <c r="F4222" i="11"/>
  <c r="E4224" i="11" l="1"/>
  <c r="F4223" i="11"/>
  <c r="E4225" i="11" l="1"/>
  <c r="F4224" i="11"/>
  <c r="E4226" i="11" l="1"/>
  <c r="F4225" i="11"/>
  <c r="E4227" i="11" l="1"/>
  <c r="F4226" i="11"/>
  <c r="E4228" i="11" l="1"/>
  <c r="F4227" i="11"/>
  <c r="F4228" i="11" l="1"/>
  <c r="E4229" i="11"/>
  <c r="E4230" i="11" l="1"/>
  <c r="F4229" i="11"/>
  <c r="E4231" i="11" l="1"/>
  <c r="F4230" i="11"/>
  <c r="E4232" i="11" l="1"/>
  <c r="F4231" i="11"/>
  <c r="E4233" i="11" l="1"/>
  <c r="F4232" i="11"/>
  <c r="E4234" i="11" l="1"/>
  <c r="F4233" i="11"/>
  <c r="E4235" i="11" l="1"/>
  <c r="F4234" i="11"/>
  <c r="E4236" i="11" l="1"/>
  <c r="F4235" i="11"/>
  <c r="F4236" i="11" l="1"/>
  <c r="E4237" i="11"/>
  <c r="E4238" i="11" l="1"/>
  <c r="F4237" i="11"/>
  <c r="E4239" i="11" l="1"/>
  <c r="F4238" i="11"/>
  <c r="E4240" i="11" l="1"/>
  <c r="F4239" i="11"/>
  <c r="E4241" i="11" l="1"/>
  <c r="F4240" i="11"/>
  <c r="E4242" i="11" l="1"/>
  <c r="F4241" i="11"/>
  <c r="E4243" i="11" l="1"/>
  <c r="F4242" i="11"/>
  <c r="E4244" i="11" l="1"/>
  <c r="F4243" i="11"/>
  <c r="F4244" i="11" l="1"/>
  <c r="E4245" i="11"/>
  <c r="E4246" i="11" l="1"/>
  <c r="F4245" i="11"/>
  <c r="E4247" i="11" l="1"/>
  <c r="F4246" i="11"/>
  <c r="E4248" i="11" l="1"/>
  <c r="F4247" i="11"/>
  <c r="E4249" i="11" l="1"/>
  <c r="F4248" i="11"/>
  <c r="E4250" i="11" l="1"/>
  <c r="F4249" i="11"/>
  <c r="E4251" i="11" l="1"/>
  <c r="F4250" i="11"/>
  <c r="E4252" i="11" l="1"/>
  <c r="F4251" i="11"/>
  <c r="F4252" i="11" l="1"/>
  <c r="E4253" i="11"/>
  <c r="E4254" i="11" l="1"/>
  <c r="F4253" i="11"/>
  <c r="F4254" i="11" l="1"/>
  <c r="E4255" i="11"/>
  <c r="E4256" i="11" l="1"/>
  <c r="F4255" i="11"/>
  <c r="F4256" i="11" l="1"/>
  <c r="E4257" i="11"/>
  <c r="E4258" i="11" l="1"/>
  <c r="F4257" i="11"/>
  <c r="F4258" i="11" l="1"/>
  <c r="E4259" i="11"/>
  <c r="E4260" i="11" l="1"/>
  <c r="F4259" i="11"/>
  <c r="F4260" i="11" l="1"/>
  <c r="E4261" i="11"/>
  <c r="E4262" i="11" l="1"/>
  <c r="F4261" i="11"/>
  <c r="F4262" i="11" l="1"/>
  <c r="E4263" i="11"/>
  <c r="E4264" i="11" l="1"/>
  <c r="F4263" i="11"/>
  <c r="F4264" i="11" l="1"/>
  <c r="E4265" i="11"/>
  <c r="E4266" i="11" l="1"/>
  <c r="F4265" i="11"/>
  <c r="F4266" i="11" l="1"/>
  <c r="E4267" i="11"/>
  <c r="E4268" i="11" l="1"/>
  <c r="F4267" i="11"/>
  <c r="F4268" i="11" l="1"/>
  <c r="E4269" i="11"/>
  <c r="E4270" i="11" l="1"/>
  <c r="F4269" i="11"/>
  <c r="F4270" i="11" l="1"/>
  <c r="E4271" i="11"/>
  <c r="E4272" i="11" l="1"/>
  <c r="F4271" i="11"/>
  <c r="F4272" i="11" l="1"/>
  <c r="E4273" i="11"/>
  <c r="E4274" i="11" l="1"/>
  <c r="F4273" i="11"/>
  <c r="F4274" i="11" l="1"/>
  <c r="E4275" i="11"/>
  <c r="E4276" i="11" l="1"/>
  <c r="F4275" i="11"/>
  <c r="E4277" i="11" l="1"/>
  <c r="F4276" i="11"/>
  <c r="E4278" i="11" l="1"/>
  <c r="F4277" i="11"/>
  <c r="E4279" i="11" l="1"/>
  <c r="F4278" i="11"/>
  <c r="E4280" i="11" l="1"/>
  <c r="F4279" i="11"/>
  <c r="E4281" i="11" l="1"/>
  <c r="F4280" i="11"/>
  <c r="E4282" i="11" l="1"/>
  <c r="F4281" i="11"/>
  <c r="E4283" i="11" l="1"/>
  <c r="F4282" i="11"/>
  <c r="E4284" i="11" l="1"/>
  <c r="F4283" i="11"/>
  <c r="E4285" i="11" l="1"/>
  <c r="F4284" i="11"/>
  <c r="E4286" i="11" l="1"/>
  <c r="F4285" i="11"/>
  <c r="E4287" i="11" l="1"/>
  <c r="F4286" i="11"/>
  <c r="E4288" i="11" l="1"/>
  <c r="F4287" i="11"/>
  <c r="E4289" i="11" l="1"/>
  <c r="F4288" i="11"/>
  <c r="E4290" i="11" l="1"/>
  <c r="F4289" i="11"/>
  <c r="E4291" i="11" l="1"/>
  <c r="F4290" i="11"/>
  <c r="E4292" i="11" l="1"/>
  <c r="F4291" i="11"/>
  <c r="E4293" i="11" l="1"/>
  <c r="F4292" i="11"/>
  <c r="E4294" i="11" l="1"/>
  <c r="F4293" i="11"/>
  <c r="E4295" i="11" l="1"/>
  <c r="F4294" i="11"/>
  <c r="E4296" i="11" l="1"/>
  <c r="F4295" i="11"/>
  <c r="E4297" i="11" l="1"/>
  <c r="F4296" i="11"/>
  <c r="E4298" i="11" l="1"/>
  <c r="F4297" i="11"/>
  <c r="E4299" i="11" l="1"/>
  <c r="F4298" i="11"/>
  <c r="E4300" i="11" l="1"/>
  <c r="F4299" i="11"/>
  <c r="E4301" i="11" l="1"/>
  <c r="F4300" i="11"/>
  <c r="E4302" i="11" l="1"/>
  <c r="F4301" i="11"/>
  <c r="E4303" i="11" l="1"/>
  <c r="F4302" i="11"/>
  <c r="E4304" i="11" l="1"/>
  <c r="F4303" i="11"/>
  <c r="E4305" i="11" l="1"/>
  <c r="F4304" i="11"/>
  <c r="E4306" i="11" l="1"/>
  <c r="F4305" i="11"/>
  <c r="E4307" i="11" l="1"/>
  <c r="F4306" i="11"/>
  <c r="E4308" i="11" l="1"/>
  <c r="F4307" i="11"/>
  <c r="E4309" i="11" l="1"/>
  <c r="F4308" i="11"/>
  <c r="E4310" i="11" l="1"/>
  <c r="F4309" i="11"/>
  <c r="E4311" i="11" l="1"/>
  <c r="F4310" i="11"/>
  <c r="E4312" i="11" l="1"/>
  <c r="F4311" i="11"/>
  <c r="E4313" i="11" l="1"/>
  <c r="F4312" i="11"/>
  <c r="E4314" i="11" l="1"/>
  <c r="F4313" i="11"/>
  <c r="E4315" i="11" l="1"/>
  <c r="F4314" i="11"/>
  <c r="E4316" i="11" l="1"/>
  <c r="F4315" i="11"/>
  <c r="E4317" i="11" l="1"/>
  <c r="F4316" i="11"/>
  <c r="E4318" i="11" l="1"/>
  <c r="F4317" i="11"/>
  <c r="E4319" i="11" l="1"/>
  <c r="F4318" i="11"/>
  <c r="E4320" i="11" l="1"/>
  <c r="F4319" i="11"/>
  <c r="E4321" i="11" l="1"/>
  <c r="F4320" i="11"/>
  <c r="E4322" i="11" l="1"/>
  <c r="F4321" i="11"/>
  <c r="E4323" i="11" l="1"/>
  <c r="F4322" i="11"/>
  <c r="E4324" i="11" l="1"/>
  <c r="F4323" i="11"/>
  <c r="E4325" i="11" l="1"/>
  <c r="F4324" i="11"/>
  <c r="E4326" i="11" l="1"/>
  <c r="F4325" i="11"/>
  <c r="E4327" i="11" l="1"/>
  <c r="F4326" i="11"/>
  <c r="E4328" i="11" l="1"/>
  <c r="F4327" i="11"/>
  <c r="E4329" i="11" l="1"/>
  <c r="F4328" i="11"/>
  <c r="E4330" i="11" l="1"/>
  <c r="F4329" i="11"/>
  <c r="E4331" i="11" l="1"/>
  <c r="F4330" i="11"/>
  <c r="E4332" i="11" l="1"/>
  <c r="F4331" i="11"/>
  <c r="E4333" i="11" l="1"/>
  <c r="F4332" i="11"/>
  <c r="E4334" i="11" l="1"/>
  <c r="F4333" i="11"/>
  <c r="E4335" i="11" l="1"/>
  <c r="F4334" i="11"/>
  <c r="E4336" i="11" l="1"/>
  <c r="F4335" i="11"/>
  <c r="E4337" i="11" l="1"/>
  <c r="F4336" i="11"/>
  <c r="E4338" i="11" l="1"/>
  <c r="F4337" i="11"/>
  <c r="E4339" i="11" l="1"/>
  <c r="F4338" i="11"/>
  <c r="E4340" i="11" l="1"/>
  <c r="F4339" i="11"/>
  <c r="E4341" i="11" l="1"/>
  <c r="F4340" i="11"/>
  <c r="E4342" i="11" l="1"/>
  <c r="F4341" i="11"/>
  <c r="E4343" i="11" l="1"/>
  <c r="F4342" i="11"/>
  <c r="E4344" i="11" l="1"/>
  <c r="F4343" i="11"/>
  <c r="E4345" i="11" l="1"/>
  <c r="F4344" i="11"/>
  <c r="E4346" i="11" l="1"/>
  <c r="F4345" i="11"/>
  <c r="E4347" i="11" l="1"/>
  <c r="F4346" i="11"/>
  <c r="E4348" i="11" l="1"/>
  <c r="F4347" i="11"/>
  <c r="E4349" i="11" l="1"/>
  <c r="F4348" i="11"/>
  <c r="E4350" i="11" l="1"/>
  <c r="F4349" i="11"/>
  <c r="E4351" i="11" l="1"/>
  <c r="F4350" i="11"/>
  <c r="E4352" i="11" l="1"/>
  <c r="F4351" i="11"/>
  <c r="E4353" i="11" l="1"/>
  <c r="F4352" i="11"/>
  <c r="E4354" i="11" l="1"/>
  <c r="F4353" i="11"/>
  <c r="E4355" i="11" l="1"/>
  <c r="F4354" i="11"/>
  <c r="E4356" i="11" l="1"/>
  <c r="F4355" i="11"/>
  <c r="E4357" i="11" l="1"/>
  <c r="F4356" i="11"/>
  <c r="E4358" i="11" l="1"/>
  <c r="F4357" i="11"/>
  <c r="E4359" i="11" l="1"/>
  <c r="F4358" i="11"/>
  <c r="E4360" i="11" l="1"/>
  <c r="F4359" i="11"/>
  <c r="E4361" i="11" l="1"/>
  <c r="F4360" i="11"/>
  <c r="E4362" i="11" l="1"/>
  <c r="F4361" i="11"/>
  <c r="E4363" i="11" l="1"/>
  <c r="F4362" i="11"/>
  <c r="E4364" i="11" l="1"/>
  <c r="F4363" i="11"/>
  <c r="E4365" i="11" l="1"/>
  <c r="F4364" i="11"/>
  <c r="E4366" i="11" l="1"/>
  <c r="F4365" i="11"/>
  <c r="E4367" i="11" l="1"/>
  <c r="F4366" i="11"/>
  <c r="E4368" i="11" l="1"/>
  <c r="F4367" i="11"/>
  <c r="E4369" i="11" l="1"/>
  <c r="F4368" i="11"/>
  <c r="E4370" i="11" l="1"/>
  <c r="F4369" i="11"/>
  <c r="E4371" i="11" l="1"/>
  <c r="F4370" i="11"/>
  <c r="E4372" i="11" l="1"/>
  <c r="F4371" i="11"/>
  <c r="E4373" i="11" l="1"/>
  <c r="F4372" i="11"/>
  <c r="E4374" i="11" l="1"/>
  <c r="F4373" i="11"/>
  <c r="E4375" i="11" l="1"/>
  <c r="F4374" i="11"/>
  <c r="E4376" i="11" l="1"/>
  <c r="F4375" i="11"/>
  <c r="E4377" i="11" l="1"/>
  <c r="F4376" i="11"/>
  <c r="E4378" i="11" l="1"/>
  <c r="F4377" i="11"/>
  <c r="E4379" i="11" l="1"/>
  <c r="F4378" i="11"/>
  <c r="E4380" i="11" l="1"/>
  <c r="F4379" i="11"/>
  <c r="E4381" i="11" l="1"/>
  <c r="F4380" i="11"/>
  <c r="E4382" i="11" l="1"/>
  <c r="F4381" i="11"/>
  <c r="E4383" i="11" l="1"/>
  <c r="F4382" i="11"/>
  <c r="E4384" i="11" l="1"/>
  <c r="F4383" i="11"/>
  <c r="E4385" i="11" l="1"/>
  <c r="F4384" i="11"/>
  <c r="E4386" i="11" l="1"/>
  <c r="F4385" i="11"/>
  <c r="E4387" i="11" l="1"/>
  <c r="F4386" i="11"/>
  <c r="E4388" i="11" l="1"/>
  <c r="F4387" i="11"/>
  <c r="E4389" i="11" l="1"/>
  <c r="F4388" i="11"/>
  <c r="E4390" i="11" l="1"/>
  <c r="F4389" i="11"/>
  <c r="E4391" i="11" l="1"/>
  <c r="F4390" i="11"/>
  <c r="E4392" i="11" l="1"/>
  <c r="F4391" i="11"/>
  <c r="E4393" i="11" l="1"/>
  <c r="F4392" i="11"/>
  <c r="E4394" i="11" l="1"/>
  <c r="F4393" i="11"/>
  <c r="E4395" i="11" l="1"/>
  <c r="F4394" i="11"/>
  <c r="E4396" i="11" l="1"/>
  <c r="F4395" i="11"/>
  <c r="E4397" i="11" l="1"/>
  <c r="F4396" i="11"/>
  <c r="E4398" i="11" l="1"/>
  <c r="F4397" i="11"/>
  <c r="E4399" i="11" l="1"/>
  <c r="F4398" i="11"/>
  <c r="E4400" i="11" l="1"/>
  <c r="F4399" i="11"/>
  <c r="E4401" i="11" l="1"/>
  <c r="F4400" i="11"/>
  <c r="E4402" i="11" l="1"/>
  <c r="F4401" i="11"/>
  <c r="E4403" i="11" l="1"/>
  <c r="F4402" i="11"/>
  <c r="E4404" i="11" l="1"/>
  <c r="F4403" i="11"/>
  <c r="E4405" i="11" l="1"/>
  <c r="F4404" i="11"/>
  <c r="E4406" i="11" l="1"/>
  <c r="F4405" i="11"/>
  <c r="E4407" i="11" l="1"/>
  <c r="F4406" i="11"/>
  <c r="E4408" i="11" l="1"/>
  <c r="F4407" i="11"/>
  <c r="E4409" i="11" l="1"/>
  <c r="F4408" i="11"/>
  <c r="E4410" i="11" l="1"/>
  <c r="F4409" i="11"/>
  <c r="E4411" i="11" l="1"/>
  <c r="F4410" i="11"/>
  <c r="E4412" i="11" l="1"/>
  <c r="F4411" i="11"/>
  <c r="E4413" i="11" l="1"/>
  <c r="F4412" i="11"/>
  <c r="E4414" i="11" l="1"/>
  <c r="F4413" i="11"/>
  <c r="E4415" i="11" l="1"/>
  <c r="F4414" i="11"/>
  <c r="E4416" i="11" l="1"/>
  <c r="F4415" i="11"/>
  <c r="E4417" i="11" l="1"/>
  <c r="F4416" i="11"/>
  <c r="E4418" i="11" l="1"/>
  <c r="F4417" i="11"/>
  <c r="E4419" i="11" l="1"/>
  <c r="F4418" i="11"/>
  <c r="E4420" i="11" l="1"/>
  <c r="F4419" i="11"/>
  <c r="E4421" i="11" l="1"/>
  <c r="F4420" i="11"/>
  <c r="E4422" i="11" l="1"/>
  <c r="F4421" i="11"/>
  <c r="E4423" i="11" l="1"/>
  <c r="F4422" i="11"/>
  <c r="E4424" i="11" l="1"/>
  <c r="F4423" i="11"/>
  <c r="E4425" i="11" l="1"/>
  <c r="F4424" i="11"/>
  <c r="E4426" i="11" l="1"/>
  <c r="F4425" i="11"/>
  <c r="E4427" i="11" l="1"/>
  <c r="F4426" i="11"/>
  <c r="E4428" i="11" l="1"/>
  <c r="F4427" i="11"/>
  <c r="E4429" i="11" l="1"/>
  <c r="F4428" i="11"/>
  <c r="E4430" i="11" l="1"/>
  <c r="F4429" i="11"/>
  <c r="E4431" i="11" l="1"/>
  <c r="F4430" i="11"/>
  <c r="E4432" i="11" l="1"/>
  <c r="F4431" i="11"/>
  <c r="E4433" i="11" l="1"/>
  <c r="F4432" i="11"/>
  <c r="E4434" i="11" l="1"/>
  <c r="F4433" i="11"/>
  <c r="E4435" i="11" l="1"/>
  <c r="F4434" i="11"/>
  <c r="E4436" i="11" l="1"/>
  <c r="F4435" i="11"/>
  <c r="E4437" i="11" l="1"/>
  <c r="F4436" i="11"/>
  <c r="E4438" i="11" l="1"/>
  <c r="F4437" i="11"/>
  <c r="E4439" i="11" l="1"/>
  <c r="F4438" i="11"/>
  <c r="E4440" i="11" l="1"/>
  <c r="F4439" i="11"/>
  <c r="E4441" i="11" l="1"/>
  <c r="F4440" i="11"/>
  <c r="E4442" i="11" l="1"/>
  <c r="F4441" i="11"/>
  <c r="E4443" i="11" l="1"/>
  <c r="F4442" i="11"/>
  <c r="E4444" i="11" l="1"/>
  <c r="F4443" i="11"/>
  <c r="E4445" i="11" l="1"/>
  <c r="F4444" i="11"/>
  <c r="E4446" i="11" l="1"/>
  <c r="F4445" i="11"/>
  <c r="E4447" i="11" l="1"/>
  <c r="F4446" i="11"/>
  <c r="E4448" i="11" l="1"/>
  <c r="F4447" i="11"/>
  <c r="E4449" i="11" l="1"/>
  <c r="F4448" i="11"/>
  <c r="E4450" i="11" l="1"/>
  <c r="F4449" i="11"/>
  <c r="E4451" i="11" l="1"/>
  <c r="F4450" i="11"/>
  <c r="E4452" i="11" l="1"/>
  <c r="F4451" i="11"/>
  <c r="E4453" i="11" l="1"/>
  <c r="F4452" i="11"/>
  <c r="E4454" i="11" l="1"/>
  <c r="F4453" i="11"/>
  <c r="E4455" i="11" l="1"/>
  <c r="F4454" i="11"/>
  <c r="E4456" i="11" l="1"/>
  <c r="F4455" i="11"/>
  <c r="E4457" i="11" l="1"/>
  <c r="F4456" i="11"/>
  <c r="E4458" i="11" l="1"/>
  <c r="F4457" i="11"/>
  <c r="E4459" i="11" l="1"/>
  <c r="F4458" i="11"/>
  <c r="E4460" i="11" l="1"/>
  <c r="F4459" i="11"/>
  <c r="E4461" i="11" l="1"/>
  <c r="F4460" i="11"/>
  <c r="E4462" i="11" l="1"/>
  <c r="F4461" i="11"/>
  <c r="E4463" i="11" l="1"/>
  <c r="F4462" i="11"/>
  <c r="E4464" i="11" l="1"/>
  <c r="F4463" i="11"/>
  <c r="E4465" i="11" l="1"/>
  <c r="F4464" i="11"/>
  <c r="E4466" i="11" l="1"/>
  <c r="F4465" i="11"/>
  <c r="E4467" i="11" l="1"/>
  <c r="F4466" i="11"/>
  <c r="E4468" i="11" l="1"/>
  <c r="F4467" i="11"/>
  <c r="E4469" i="11" l="1"/>
  <c r="F4468" i="11"/>
  <c r="E4470" i="11" l="1"/>
  <c r="F4469" i="11"/>
  <c r="E4471" i="11" l="1"/>
  <c r="F4470" i="11"/>
  <c r="E4472" i="11" l="1"/>
  <c r="F4471" i="11"/>
  <c r="E4473" i="11" l="1"/>
  <c r="F4472" i="11"/>
  <c r="E4474" i="11" l="1"/>
  <c r="F4473" i="11"/>
  <c r="E4475" i="11" l="1"/>
  <c r="F4474" i="11"/>
  <c r="E4476" i="11" l="1"/>
  <c r="F4475" i="11"/>
  <c r="E4477" i="11" l="1"/>
  <c r="F4476" i="11"/>
  <c r="E4478" i="11" l="1"/>
  <c r="F4477" i="11"/>
  <c r="E4479" i="11" l="1"/>
  <c r="F4478" i="11"/>
  <c r="E4480" i="11" l="1"/>
  <c r="F4479" i="11"/>
  <c r="E4481" i="11" l="1"/>
  <c r="F4480" i="11"/>
  <c r="E4482" i="11" l="1"/>
  <c r="F4481" i="11"/>
  <c r="E4483" i="11" l="1"/>
  <c r="F4482" i="11"/>
  <c r="E4484" i="11" l="1"/>
  <c r="F4483" i="11"/>
  <c r="E4485" i="11" l="1"/>
  <c r="F4484" i="11"/>
  <c r="E4486" i="11" l="1"/>
  <c r="F4485" i="11"/>
  <c r="E4487" i="11" l="1"/>
  <c r="F4486" i="11"/>
  <c r="E4488" i="11" l="1"/>
  <c r="F4487" i="11"/>
  <c r="E4489" i="11" l="1"/>
  <c r="F4488" i="11"/>
  <c r="E4490" i="11" l="1"/>
  <c r="F4489" i="11"/>
  <c r="E4491" i="11" l="1"/>
  <c r="F4490" i="11"/>
  <c r="E4492" i="11" l="1"/>
  <c r="F4491" i="11"/>
  <c r="E4493" i="11" l="1"/>
  <c r="F4492" i="11"/>
  <c r="E4494" i="11" l="1"/>
  <c r="F4493" i="11"/>
  <c r="E4495" i="11" l="1"/>
  <c r="F4494" i="11"/>
  <c r="E4496" i="11" l="1"/>
  <c r="F4495" i="11"/>
  <c r="E4497" i="11" l="1"/>
  <c r="F4496" i="11"/>
  <c r="E4498" i="11" l="1"/>
  <c r="F4497" i="11"/>
  <c r="E4499" i="11" l="1"/>
  <c r="F4498" i="11"/>
  <c r="E4500" i="11" l="1"/>
  <c r="F4499" i="11"/>
  <c r="F4500" i="11" l="1"/>
  <c r="E4501" i="11"/>
  <c r="E4502" i="11" l="1"/>
  <c r="F4501" i="11"/>
  <c r="E4503" i="11" l="1"/>
  <c r="F4502" i="11"/>
  <c r="E4504" i="11" l="1"/>
  <c r="F4503" i="11"/>
  <c r="E4505" i="11" l="1"/>
  <c r="F4504" i="11"/>
  <c r="E4506" i="11" l="1"/>
  <c r="F4505" i="11"/>
  <c r="E4507" i="11" l="1"/>
  <c r="F4506" i="11"/>
  <c r="E4508" i="11" l="1"/>
  <c r="F4507" i="11"/>
  <c r="F4508" i="11" l="1"/>
  <c r="E4509" i="11"/>
  <c r="E4510" i="11" l="1"/>
  <c r="F4509" i="11"/>
  <c r="E4511" i="11" l="1"/>
  <c r="F4510" i="11"/>
  <c r="E4512" i="11" l="1"/>
  <c r="F4511" i="11"/>
  <c r="E4513" i="11" l="1"/>
  <c r="F4512" i="11"/>
  <c r="E4514" i="11" l="1"/>
  <c r="F4513" i="11"/>
  <c r="E4515" i="11" l="1"/>
  <c r="F4514" i="11"/>
  <c r="E4516" i="11" l="1"/>
  <c r="F4515" i="11"/>
  <c r="F4516" i="11" l="1"/>
  <c r="E4517" i="11"/>
  <c r="E4518" i="11" l="1"/>
  <c r="F4517" i="11"/>
  <c r="E4519" i="11" l="1"/>
  <c r="F4518" i="11"/>
  <c r="E4520" i="11" l="1"/>
  <c r="F4519" i="11"/>
  <c r="E4521" i="11" l="1"/>
  <c r="F4520" i="11"/>
  <c r="E4522" i="11" l="1"/>
  <c r="F4521" i="11"/>
  <c r="E4523" i="11" l="1"/>
  <c r="F4522" i="11"/>
  <c r="E4524" i="11" l="1"/>
  <c r="F4523" i="11"/>
  <c r="F4524" i="11" l="1"/>
  <c r="E4525" i="11"/>
  <c r="E4526" i="11" l="1"/>
  <c r="F4525" i="11"/>
  <c r="E4527" i="11" l="1"/>
  <c r="F4526" i="11"/>
  <c r="E4528" i="11" l="1"/>
  <c r="F4527" i="11"/>
  <c r="E4529" i="11" l="1"/>
  <c r="F4528" i="11"/>
  <c r="E4530" i="11" l="1"/>
  <c r="F4529" i="11"/>
  <c r="E4531" i="11" l="1"/>
  <c r="F4530" i="11"/>
  <c r="E4532" i="11" l="1"/>
  <c r="F4531" i="11"/>
  <c r="E4533" i="11" l="1"/>
  <c r="F4532" i="11"/>
  <c r="E4534" i="11" l="1"/>
  <c r="F4533" i="11"/>
  <c r="E4535" i="11" l="1"/>
  <c r="F4534" i="11"/>
  <c r="E4536" i="11" l="1"/>
  <c r="F4535" i="11"/>
  <c r="E4537" i="11" l="1"/>
  <c r="F4536" i="11"/>
  <c r="E4538" i="11" l="1"/>
  <c r="F4537" i="11"/>
  <c r="E4539" i="11" l="1"/>
  <c r="F4538" i="11"/>
  <c r="E4540" i="11" l="1"/>
  <c r="F4539" i="11"/>
  <c r="E4541" i="11" l="1"/>
  <c r="F4540" i="11"/>
  <c r="E4542" i="11" l="1"/>
  <c r="F4541" i="11"/>
  <c r="E4543" i="11" l="1"/>
  <c r="F4542" i="11"/>
  <c r="E4544" i="11" l="1"/>
  <c r="F4543" i="11"/>
  <c r="E4545" i="11" l="1"/>
  <c r="F4544" i="11"/>
  <c r="E4546" i="11" l="1"/>
  <c r="F4545" i="11"/>
  <c r="E4547" i="11" l="1"/>
  <c r="F4546" i="11"/>
  <c r="E4548" i="11" l="1"/>
  <c r="F4547" i="11"/>
  <c r="E4549" i="11" l="1"/>
  <c r="F4548" i="11"/>
  <c r="E4550" i="11" l="1"/>
  <c r="F4549" i="11"/>
  <c r="E4551" i="11" l="1"/>
  <c r="F4550" i="11"/>
  <c r="E4552" i="11" l="1"/>
  <c r="F4551" i="11"/>
  <c r="E4553" i="11" l="1"/>
  <c r="F4552" i="11"/>
  <c r="E4554" i="11" l="1"/>
  <c r="F4553" i="11"/>
  <c r="E4555" i="11" l="1"/>
  <c r="F4554" i="11"/>
  <c r="E4556" i="11" l="1"/>
  <c r="F4555" i="11"/>
  <c r="E4557" i="11" l="1"/>
  <c r="F4556" i="11"/>
  <c r="E4558" i="11" l="1"/>
  <c r="F4557" i="11"/>
  <c r="E4559" i="11" l="1"/>
  <c r="F4558" i="11"/>
  <c r="E4560" i="11" l="1"/>
  <c r="F4559" i="11"/>
  <c r="E4561" i="11" l="1"/>
  <c r="F4560" i="11"/>
  <c r="E4562" i="11" l="1"/>
  <c r="F4561" i="11"/>
  <c r="E4563" i="11" l="1"/>
  <c r="F4562" i="11"/>
  <c r="E4564" i="11" l="1"/>
  <c r="F4563" i="11"/>
  <c r="E4565" i="11" l="1"/>
  <c r="F4564" i="11"/>
  <c r="E4566" i="11" l="1"/>
  <c r="F4565" i="11"/>
  <c r="E4567" i="11" l="1"/>
  <c r="F4566" i="11"/>
  <c r="E4568" i="11" l="1"/>
  <c r="F4567" i="11"/>
  <c r="E4569" i="11" l="1"/>
  <c r="F4568" i="11"/>
  <c r="E4570" i="11" l="1"/>
  <c r="F4569" i="11"/>
  <c r="E4571" i="11" l="1"/>
  <c r="F4570" i="11"/>
  <c r="E4572" i="11" l="1"/>
  <c r="F4571" i="11"/>
  <c r="E4573" i="11" l="1"/>
  <c r="F4572" i="11"/>
  <c r="E4574" i="11" l="1"/>
  <c r="F4573" i="11"/>
  <c r="E4575" i="11" l="1"/>
  <c r="F4574" i="11"/>
  <c r="E4576" i="11" l="1"/>
  <c r="F4575" i="11"/>
  <c r="E4577" i="11" l="1"/>
  <c r="F4576" i="11"/>
  <c r="E4578" i="11" l="1"/>
  <c r="F4577" i="11"/>
  <c r="E4579" i="11" l="1"/>
  <c r="F4578" i="11"/>
  <c r="E4580" i="11" l="1"/>
  <c r="F4579" i="11"/>
  <c r="E4581" i="11" l="1"/>
  <c r="F4580" i="11"/>
  <c r="E4582" i="11" l="1"/>
  <c r="F4581" i="11"/>
  <c r="E4583" i="11" l="1"/>
  <c r="F4582" i="11"/>
  <c r="E4584" i="11" l="1"/>
  <c r="F4583" i="11"/>
  <c r="E4585" i="11" l="1"/>
  <c r="F4584" i="11"/>
  <c r="E4586" i="11" l="1"/>
  <c r="F4585" i="11"/>
  <c r="E4587" i="11" l="1"/>
  <c r="F4586" i="11"/>
  <c r="E4588" i="11" l="1"/>
  <c r="F4587" i="11"/>
  <c r="E4589" i="11" l="1"/>
  <c r="F4588" i="11"/>
  <c r="E4590" i="11" l="1"/>
  <c r="F4589" i="11"/>
  <c r="E4591" i="11" l="1"/>
  <c r="F4590" i="11"/>
  <c r="E4592" i="11" l="1"/>
  <c r="F4591" i="11"/>
  <c r="E4593" i="11" l="1"/>
  <c r="F4592" i="11"/>
  <c r="E4594" i="11" l="1"/>
  <c r="F4593" i="11"/>
  <c r="E4595" i="11" l="1"/>
  <c r="F4594" i="11"/>
  <c r="E4596" i="11" l="1"/>
  <c r="F4595" i="11"/>
  <c r="E4597" i="11" l="1"/>
  <c r="F4596" i="11"/>
  <c r="E4598" i="11" l="1"/>
  <c r="F4597" i="11"/>
  <c r="E4599" i="11" l="1"/>
  <c r="F4598" i="11"/>
  <c r="E4600" i="11" l="1"/>
  <c r="F4599" i="11"/>
  <c r="E4601" i="11" l="1"/>
  <c r="F4600" i="11"/>
  <c r="E4602" i="11" l="1"/>
  <c r="F4601" i="11"/>
  <c r="E4603" i="11" l="1"/>
  <c r="F4602" i="11"/>
  <c r="E4604" i="11" l="1"/>
  <c r="F4603" i="11"/>
  <c r="E4605" i="11" l="1"/>
  <c r="F4604" i="11"/>
  <c r="E4606" i="11" l="1"/>
  <c r="F4605" i="11"/>
  <c r="F4606" i="11" l="1"/>
  <c r="E4607" i="11"/>
  <c r="E4608" i="11" l="1"/>
  <c r="F4607" i="11"/>
  <c r="F4608" i="11" l="1"/>
  <c r="E4609" i="11"/>
  <c r="E4610" i="11" l="1"/>
  <c r="F4609" i="11"/>
  <c r="F4610" i="11" l="1"/>
  <c r="E4611" i="11"/>
  <c r="E4612" i="11" l="1"/>
  <c r="F4611" i="11"/>
  <c r="F4612" i="11" l="1"/>
  <c r="E4613" i="11"/>
  <c r="E4614" i="11" l="1"/>
  <c r="F4613" i="11"/>
  <c r="F4614" i="11" l="1"/>
  <c r="E4615" i="11"/>
  <c r="E4616" i="11" l="1"/>
  <c r="F4615" i="11"/>
  <c r="F4616" i="11" l="1"/>
  <c r="E4617" i="11"/>
  <c r="E4618" i="11" l="1"/>
  <c r="F4617" i="11"/>
  <c r="F4618" i="11" l="1"/>
  <c r="E4619" i="11"/>
  <c r="E4620" i="11" l="1"/>
  <c r="F4619" i="11"/>
  <c r="F4620" i="11" l="1"/>
  <c r="E4621" i="11"/>
  <c r="E4622" i="11" l="1"/>
  <c r="F4621" i="11"/>
  <c r="F4622" i="11" l="1"/>
  <c r="E4623" i="11"/>
  <c r="E4624" i="11" l="1"/>
  <c r="F4623" i="11"/>
  <c r="F4624" i="11" l="1"/>
  <c r="E4625" i="11"/>
  <c r="E4626" i="11" l="1"/>
  <c r="F4625" i="11"/>
  <c r="F4626" i="11" l="1"/>
  <c r="E4627" i="11"/>
  <c r="E4628" i="11" l="1"/>
  <c r="F4627" i="11"/>
  <c r="F4628" i="11" l="1"/>
  <c r="E4629" i="11"/>
  <c r="E4630" i="11" l="1"/>
  <c r="F4629" i="11"/>
  <c r="F4630" i="11" l="1"/>
  <c r="E4631" i="11"/>
  <c r="E4632" i="11" l="1"/>
  <c r="F4631" i="11"/>
  <c r="F4632" i="11" l="1"/>
  <c r="E4633" i="11"/>
  <c r="E4634" i="11" l="1"/>
  <c r="F4633" i="11"/>
  <c r="F4634" i="11" l="1"/>
  <c r="E4635" i="11"/>
  <c r="E4636" i="11" l="1"/>
  <c r="F4635" i="11"/>
  <c r="F4636" i="11" l="1"/>
  <c r="E4637" i="11"/>
  <c r="E4638" i="11" l="1"/>
  <c r="F4637" i="11"/>
  <c r="F4638" i="11" l="1"/>
  <c r="E4639" i="11"/>
  <c r="E4640" i="11" l="1"/>
  <c r="F4639" i="11"/>
  <c r="F4640" i="11" l="1"/>
  <c r="E4641" i="11"/>
  <c r="E4642" i="11" l="1"/>
  <c r="F4641" i="11"/>
  <c r="F4642" i="11" l="1"/>
  <c r="E4643" i="11"/>
  <c r="E4644" i="11" l="1"/>
  <c r="F4643" i="11"/>
  <c r="F4644" i="11" l="1"/>
  <c r="E4645" i="11"/>
  <c r="E4646" i="11" l="1"/>
  <c r="F4645" i="11"/>
  <c r="F4646" i="11" l="1"/>
  <c r="E4647" i="11"/>
  <c r="E4648" i="11" l="1"/>
  <c r="F4647" i="11"/>
  <c r="F4648" i="11" l="1"/>
  <c r="E4649" i="11"/>
  <c r="E4650" i="11" l="1"/>
  <c r="F4649" i="11"/>
  <c r="F4650" i="11" l="1"/>
  <c r="E4651" i="11"/>
  <c r="E4652" i="11" l="1"/>
  <c r="F4651" i="11"/>
  <c r="F4652" i="11" l="1"/>
  <c r="E4653" i="11"/>
  <c r="E4654" i="11" l="1"/>
  <c r="F4653" i="11"/>
  <c r="F4654" i="11" l="1"/>
  <c r="E4655" i="11"/>
  <c r="E4656" i="11" l="1"/>
  <c r="F4655" i="11"/>
  <c r="F4656" i="11" l="1"/>
  <c r="E4657" i="11"/>
  <c r="E4658" i="11" l="1"/>
  <c r="F4657" i="11"/>
  <c r="F4658" i="11" l="1"/>
  <c r="E4659" i="11"/>
  <c r="E4660" i="11" l="1"/>
  <c r="F4659" i="11"/>
  <c r="F4660" i="11" l="1"/>
  <c r="E4661" i="11"/>
  <c r="E4662" i="11" l="1"/>
  <c r="F4661" i="11"/>
  <c r="F4662" i="11" l="1"/>
  <c r="E4663" i="11"/>
  <c r="E4664" i="11" l="1"/>
  <c r="F4663" i="11"/>
  <c r="F4664" i="11" l="1"/>
  <c r="E4665" i="11"/>
  <c r="E4666" i="11" l="1"/>
  <c r="F4665" i="11"/>
  <c r="F4666" i="11" l="1"/>
  <c r="E4667" i="11"/>
  <c r="E4668" i="11" l="1"/>
  <c r="F4667" i="11"/>
  <c r="F4668" i="11" l="1"/>
  <c r="E4669" i="11"/>
  <c r="E4670" i="11" l="1"/>
  <c r="F4669" i="11"/>
  <c r="F4670" i="11" l="1"/>
  <c r="E4671" i="11"/>
  <c r="E4672" i="11" l="1"/>
  <c r="F4671" i="11"/>
  <c r="F4672" i="11" l="1"/>
  <c r="E4673" i="11"/>
  <c r="E4674" i="11" l="1"/>
  <c r="F4673" i="11"/>
  <c r="F4674" i="11" l="1"/>
  <c r="E4675" i="11"/>
  <c r="E4676" i="11" l="1"/>
  <c r="F4675" i="11"/>
  <c r="F4676" i="11" l="1"/>
  <c r="E4677" i="11"/>
  <c r="E4678" i="11" l="1"/>
  <c r="F4677" i="11"/>
  <c r="F4678" i="11" l="1"/>
  <c r="E4679" i="11"/>
  <c r="E4680" i="11" l="1"/>
  <c r="F4679" i="11"/>
  <c r="F4680" i="11" l="1"/>
  <c r="E4681" i="11"/>
  <c r="E4682" i="11" l="1"/>
  <c r="F4681" i="11"/>
  <c r="F4682" i="11" l="1"/>
  <c r="E4683" i="11"/>
  <c r="E4684" i="11" l="1"/>
  <c r="F4683" i="11"/>
  <c r="F4684" i="11" l="1"/>
  <c r="E4685" i="11"/>
  <c r="E4686" i="11" l="1"/>
  <c r="F4685" i="11"/>
  <c r="F4686" i="11" l="1"/>
  <c r="E4687" i="11"/>
  <c r="E4688" i="11" l="1"/>
  <c r="F4687" i="11"/>
  <c r="F4688" i="11" l="1"/>
  <c r="E4689" i="11"/>
  <c r="E4690" i="11" l="1"/>
  <c r="F4689" i="11"/>
  <c r="F4690" i="11" l="1"/>
  <c r="E4691" i="11"/>
  <c r="E4692" i="11" l="1"/>
  <c r="F4691" i="11"/>
  <c r="F4692" i="11" l="1"/>
  <c r="E4693" i="11"/>
  <c r="E4694" i="11" l="1"/>
  <c r="F4693" i="11"/>
  <c r="F4694" i="11" l="1"/>
  <c r="E4695" i="11"/>
  <c r="E4696" i="11" l="1"/>
  <c r="F4695" i="11"/>
  <c r="F4696" i="11" l="1"/>
  <c r="E4697" i="11"/>
  <c r="E4698" i="11" l="1"/>
  <c r="F4697" i="11"/>
  <c r="F4698" i="11" l="1"/>
  <c r="E4699" i="11"/>
  <c r="E4700" i="11" l="1"/>
  <c r="F4699" i="11"/>
  <c r="F4700" i="11" l="1"/>
  <c r="E4701" i="11"/>
  <c r="E4702" i="11" l="1"/>
  <c r="F4701" i="11"/>
  <c r="F4702" i="11" l="1"/>
  <c r="E4703" i="11"/>
  <c r="E4704" i="11" l="1"/>
  <c r="F4703" i="11"/>
  <c r="F4704" i="11" l="1"/>
  <c r="E4705" i="11"/>
  <c r="E4706" i="11" l="1"/>
  <c r="F4705" i="11"/>
  <c r="F4706" i="11" l="1"/>
  <c r="E4707" i="11"/>
  <c r="E4708" i="11" l="1"/>
  <c r="F4707" i="11"/>
  <c r="F4708" i="11" l="1"/>
  <c r="E4709" i="11"/>
  <c r="E4710" i="11" l="1"/>
  <c r="F4709" i="11"/>
  <c r="F4710" i="11" l="1"/>
  <c r="E4711" i="11"/>
  <c r="E4712" i="11" l="1"/>
  <c r="F4711" i="11"/>
  <c r="F4712" i="11" l="1"/>
  <c r="E4713" i="11"/>
  <c r="E4714" i="11" l="1"/>
  <c r="F4713" i="11"/>
  <c r="F4714" i="11" l="1"/>
  <c r="E4715" i="11"/>
  <c r="E4716" i="11" l="1"/>
  <c r="F4715" i="11"/>
  <c r="F4716" i="11" l="1"/>
  <c r="E4717" i="11"/>
  <c r="E4718" i="11" l="1"/>
  <c r="F4717" i="11"/>
  <c r="F4718" i="11" l="1"/>
  <c r="E4719" i="11"/>
  <c r="E4720" i="11" l="1"/>
  <c r="F4719" i="11"/>
  <c r="F4720" i="11" l="1"/>
  <c r="E4721" i="11"/>
  <c r="E4722" i="11" l="1"/>
  <c r="F4721" i="11"/>
  <c r="E4723" i="11" l="1"/>
  <c r="F4722" i="11"/>
  <c r="E4724" i="11" l="1"/>
  <c r="F4723" i="11"/>
  <c r="E4725" i="11" l="1"/>
  <c r="F4724" i="11"/>
  <c r="E4726" i="11" l="1"/>
  <c r="F4725" i="11"/>
  <c r="E4727" i="11" l="1"/>
  <c r="F4726" i="11"/>
  <c r="E4728" i="11" l="1"/>
  <c r="F4727" i="11"/>
  <c r="F4728" i="11" l="1"/>
  <c r="E4729" i="11"/>
  <c r="E4730" i="11" l="1"/>
  <c r="F4729" i="11"/>
  <c r="E4731" i="11" l="1"/>
  <c r="F4730" i="11"/>
  <c r="E4732" i="11" l="1"/>
  <c r="F4731" i="11"/>
  <c r="E4733" i="11" l="1"/>
  <c r="F4732" i="11"/>
  <c r="E4734" i="11" l="1"/>
  <c r="F4733" i="11"/>
  <c r="E4735" i="11" l="1"/>
  <c r="F4734" i="11"/>
  <c r="E4736" i="11" l="1"/>
  <c r="F4735" i="11"/>
  <c r="F4736" i="11" l="1"/>
  <c r="E4737" i="11"/>
  <c r="E4738" i="11" l="1"/>
  <c r="F4737" i="11"/>
  <c r="E4739" i="11" l="1"/>
  <c r="F4738" i="11"/>
  <c r="E4740" i="11" l="1"/>
  <c r="F4739" i="11"/>
  <c r="E4741" i="11" l="1"/>
  <c r="F4740" i="11"/>
  <c r="E4742" i="11" l="1"/>
  <c r="F4741" i="11"/>
  <c r="E4743" i="11" l="1"/>
  <c r="F4742" i="11"/>
  <c r="E4744" i="11" l="1"/>
  <c r="F4743" i="11"/>
  <c r="F4744" i="11" l="1"/>
  <c r="E4745" i="11"/>
  <c r="E4746" i="11" l="1"/>
  <c r="F4745" i="11"/>
  <c r="E4747" i="11" l="1"/>
  <c r="F4746" i="11"/>
  <c r="E4748" i="11" l="1"/>
  <c r="F4747" i="11"/>
  <c r="E4749" i="11" l="1"/>
  <c r="F4748" i="11"/>
  <c r="E4750" i="11" l="1"/>
  <c r="F4749" i="11"/>
  <c r="E4751" i="11" l="1"/>
  <c r="F4750" i="11"/>
  <c r="E4752" i="11" l="1"/>
  <c r="F4751" i="11"/>
  <c r="F4752" i="11" l="1"/>
  <c r="E4753" i="11"/>
  <c r="E4754" i="11" l="1"/>
  <c r="F4753" i="11"/>
  <c r="E4755" i="11" l="1"/>
  <c r="F4754" i="11"/>
  <c r="E4756" i="11" l="1"/>
  <c r="F4755" i="11"/>
  <c r="E4757" i="11" l="1"/>
  <c r="F4756" i="11"/>
  <c r="E4758" i="11" l="1"/>
  <c r="F4757" i="11"/>
  <c r="E4759" i="11" l="1"/>
  <c r="F4758" i="11"/>
  <c r="E4760" i="11" l="1"/>
  <c r="F4759" i="11"/>
  <c r="F4760" i="11" l="1"/>
  <c r="E4761" i="11"/>
  <c r="E4762" i="11" l="1"/>
  <c r="F4761" i="11"/>
  <c r="E4763" i="11" l="1"/>
  <c r="F4762" i="11"/>
  <c r="E4764" i="11" l="1"/>
  <c r="F4763" i="11"/>
  <c r="E4765" i="11" l="1"/>
  <c r="F4764" i="11"/>
  <c r="E4766" i="11" l="1"/>
  <c r="F4765" i="11"/>
  <c r="E4767" i="11" l="1"/>
  <c r="F4766" i="11"/>
  <c r="E4768" i="11" l="1"/>
  <c r="F4767" i="11"/>
  <c r="F4768" i="11" l="1"/>
  <c r="E4769" i="11"/>
  <c r="E4770" i="11" l="1"/>
  <c r="F4769" i="11"/>
  <c r="F4770" i="11" l="1"/>
  <c r="E4771" i="11"/>
  <c r="E4772" i="11" l="1"/>
  <c r="F4771" i="11"/>
  <c r="F4772" i="11" l="1"/>
  <c r="E4773" i="11"/>
  <c r="E4774" i="11" l="1"/>
  <c r="F4773" i="11"/>
  <c r="F4774" i="11" l="1"/>
  <c r="E4775" i="11"/>
  <c r="E4776" i="11" l="1"/>
  <c r="F4775" i="11"/>
  <c r="F4776" i="11" l="1"/>
  <c r="E4777" i="11"/>
  <c r="E4778" i="11" l="1"/>
  <c r="F4777" i="11"/>
  <c r="F4778" i="11" l="1"/>
  <c r="E4779" i="11"/>
  <c r="E4780" i="11" l="1"/>
  <c r="F4779" i="11"/>
  <c r="F4780" i="11" l="1"/>
  <c r="E4781" i="11"/>
  <c r="E4782" i="11" l="1"/>
  <c r="F4781" i="11"/>
  <c r="F4782" i="11" l="1"/>
  <c r="E4783" i="11"/>
  <c r="E4784" i="11" l="1"/>
  <c r="F4783" i="11"/>
  <c r="F4784" i="11" l="1"/>
  <c r="E4785" i="11"/>
  <c r="E4786" i="11" l="1"/>
  <c r="F4785" i="11"/>
  <c r="F4786" i="11" l="1"/>
  <c r="E4787" i="11"/>
  <c r="E4788" i="11" l="1"/>
  <c r="F4787" i="11"/>
  <c r="F4788" i="11" l="1"/>
  <c r="E4789" i="11"/>
  <c r="E4790" i="11" l="1"/>
  <c r="F4789" i="11"/>
  <c r="E4791" i="11" l="1"/>
  <c r="F4790" i="11"/>
  <c r="E4792" i="11" l="1"/>
  <c r="F4791" i="11"/>
  <c r="E4793" i="11" l="1"/>
  <c r="F4792" i="11"/>
  <c r="E4794" i="11" l="1"/>
  <c r="F4793" i="11"/>
  <c r="E4795" i="11" l="1"/>
  <c r="F4794" i="11"/>
  <c r="E4796" i="11" l="1"/>
  <c r="F4795" i="11"/>
  <c r="E4797" i="11" l="1"/>
  <c r="F4796" i="11"/>
  <c r="E4798" i="11" l="1"/>
  <c r="F4797" i="11"/>
  <c r="E4799" i="11" l="1"/>
  <c r="F4798" i="11"/>
  <c r="E4800" i="11" l="1"/>
  <c r="F4799" i="11"/>
  <c r="E4801" i="11" l="1"/>
  <c r="F4800" i="11"/>
  <c r="E4802" i="11" l="1"/>
  <c r="F4801" i="11"/>
  <c r="E4803" i="11" l="1"/>
  <c r="F4802" i="11"/>
  <c r="E4804" i="11" l="1"/>
  <c r="F4803" i="11"/>
  <c r="E4805" i="11" l="1"/>
  <c r="F4804" i="11"/>
  <c r="E4806" i="11" l="1"/>
  <c r="F4805" i="11"/>
  <c r="E4807" i="11" l="1"/>
  <c r="F4806" i="11"/>
  <c r="E4808" i="11" l="1"/>
  <c r="F4807" i="11"/>
  <c r="E4809" i="11" l="1"/>
  <c r="F4808" i="11"/>
  <c r="E4810" i="11" l="1"/>
  <c r="F4809" i="11"/>
  <c r="E4811" i="11" l="1"/>
  <c r="F4810" i="11"/>
  <c r="E4812" i="11" l="1"/>
  <c r="F4811" i="11"/>
  <c r="E4813" i="11" l="1"/>
  <c r="F4812" i="11"/>
  <c r="E4814" i="11" l="1"/>
  <c r="F4813" i="11"/>
  <c r="E4815" i="11" l="1"/>
  <c r="F4814" i="11"/>
  <c r="E4816" i="11" l="1"/>
  <c r="F4815" i="11"/>
  <c r="E4817" i="11" l="1"/>
  <c r="F4816" i="11"/>
  <c r="E4818" i="11" l="1"/>
  <c r="F4817" i="11"/>
  <c r="E4819" i="11" l="1"/>
  <c r="F4818" i="11"/>
  <c r="E4820" i="11" l="1"/>
  <c r="F4819" i="11"/>
  <c r="E4821" i="11" l="1"/>
  <c r="F4820" i="11"/>
  <c r="E4822" i="11" l="1"/>
  <c r="F4821" i="11"/>
  <c r="E4823" i="11" l="1"/>
  <c r="F4822" i="11"/>
  <c r="E4824" i="11" l="1"/>
  <c r="F4823" i="11"/>
  <c r="E4825" i="11" l="1"/>
  <c r="F4824" i="11"/>
  <c r="E4826" i="11" l="1"/>
  <c r="F4825" i="11"/>
  <c r="E4827" i="11" l="1"/>
  <c r="F4826" i="11"/>
  <c r="E4828" i="11" l="1"/>
  <c r="F4827" i="11"/>
  <c r="E4829" i="11" l="1"/>
  <c r="F4828" i="11"/>
  <c r="E4830" i="11" l="1"/>
  <c r="F4829" i="11"/>
  <c r="E4831" i="11" l="1"/>
  <c r="F4830" i="11"/>
  <c r="E4832" i="11" l="1"/>
  <c r="F4831" i="11"/>
  <c r="E4833" i="11" l="1"/>
  <c r="F4832" i="11"/>
  <c r="E4834" i="11" l="1"/>
  <c r="F4833" i="11"/>
  <c r="E4835" i="11" l="1"/>
  <c r="F4834" i="11"/>
  <c r="E4836" i="11" l="1"/>
  <c r="F4835" i="11"/>
  <c r="E4837" i="11" l="1"/>
  <c r="F4836" i="11"/>
  <c r="E4838" i="11" l="1"/>
  <c r="F4837" i="11"/>
  <c r="E4839" i="11" l="1"/>
  <c r="F4838" i="11"/>
  <c r="E4840" i="11" l="1"/>
  <c r="F4839" i="11"/>
  <c r="E4841" i="11" l="1"/>
  <c r="F4840" i="11"/>
  <c r="E4842" i="11" l="1"/>
  <c r="F4841" i="11"/>
  <c r="E4843" i="11" l="1"/>
  <c r="F4842" i="11"/>
  <c r="E4844" i="11" l="1"/>
  <c r="F4843" i="11"/>
  <c r="E4845" i="11" l="1"/>
  <c r="F4844" i="11"/>
  <c r="E4846" i="11" l="1"/>
  <c r="F4845" i="11"/>
  <c r="E4847" i="11" l="1"/>
  <c r="F4846" i="11"/>
  <c r="E4848" i="11" l="1"/>
  <c r="F4847" i="11"/>
  <c r="E4849" i="11" l="1"/>
  <c r="F4848" i="11"/>
  <c r="E4850" i="11" l="1"/>
  <c r="F4849" i="11"/>
  <c r="E4851" i="11" l="1"/>
  <c r="F4850" i="11"/>
  <c r="E4852" i="11" l="1"/>
  <c r="F4851" i="11"/>
  <c r="E4853" i="11" l="1"/>
  <c r="F4852" i="11"/>
  <c r="E4854" i="11" l="1"/>
  <c r="F4853" i="11"/>
  <c r="E4855" i="11" l="1"/>
  <c r="F4854" i="11"/>
  <c r="E4856" i="11" l="1"/>
  <c r="F4855" i="11"/>
  <c r="E4857" i="11" l="1"/>
  <c r="F4856" i="11"/>
  <c r="E4858" i="11" l="1"/>
  <c r="F4857" i="11"/>
  <c r="E4859" i="11" l="1"/>
  <c r="F4858" i="11"/>
  <c r="E4860" i="11" l="1"/>
  <c r="F4859" i="11"/>
  <c r="E4861" i="11" l="1"/>
  <c r="F4860" i="11"/>
  <c r="E4862" i="11" l="1"/>
  <c r="F4861" i="11"/>
  <c r="E4863" i="11" l="1"/>
  <c r="F4862" i="11"/>
  <c r="E4864" i="11" l="1"/>
  <c r="F4863" i="11"/>
  <c r="E4865" i="11" l="1"/>
  <c r="F4864" i="11"/>
  <c r="E4866" i="11" l="1"/>
  <c r="F4865" i="11"/>
  <c r="E4867" i="11" l="1"/>
  <c r="F4866" i="11"/>
  <c r="E4868" i="11" l="1"/>
  <c r="F4867" i="11"/>
  <c r="E4869" i="11" l="1"/>
  <c r="F4868" i="11"/>
  <c r="E4870" i="11" l="1"/>
  <c r="F4869" i="11"/>
  <c r="E4871" i="11" l="1"/>
  <c r="F4870" i="11"/>
  <c r="E4872" i="11" l="1"/>
  <c r="F4871" i="11"/>
  <c r="E4873" i="11" l="1"/>
  <c r="F4872" i="11"/>
  <c r="E4874" i="11" l="1"/>
  <c r="F4873" i="11"/>
  <c r="E4875" i="11" l="1"/>
  <c r="F4874" i="11"/>
  <c r="E4876" i="11" l="1"/>
  <c r="F4875" i="11"/>
  <c r="E4877" i="11" l="1"/>
  <c r="F4876" i="11"/>
  <c r="E4878" i="11" l="1"/>
  <c r="F4877" i="11"/>
  <c r="E4879" i="11" l="1"/>
  <c r="F4878" i="11"/>
  <c r="E4880" i="11" l="1"/>
  <c r="F4879" i="11"/>
  <c r="E4881" i="11" l="1"/>
  <c r="F4880" i="11"/>
  <c r="E4882" i="11" l="1"/>
  <c r="F4881" i="11"/>
  <c r="E4883" i="11" l="1"/>
  <c r="F4882" i="11"/>
  <c r="E4884" i="11" l="1"/>
  <c r="F4883" i="11"/>
  <c r="E4885" i="11" l="1"/>
  <c r="F4884" i="11"/>
  <c r="E4886" i="11" l="1"/>
  <c r="F4885" i="11"/>
  <c r="E4887" i="11" l="1"/>
  <c r="F4886" i="11"/>
  <c r="E4888" i="11" l="1"/>
  <c r="F4887" i="11"/>
  <c r="E4889" i="11" l="1"/>
  <c r="F4888" i="11"/>
  <c r="E4890" i="11" l="1"/>
  <c r="F4889" i="11"/>
  <c r="E4891" i="11" l="1"/>
  <c r="F4890" i="11"/>
  <c r="E4892" i="11" l="1"/>
  <c r="F4891" i="11"/>
  <c r="E4893" i="11" l="1"/>
  <c r="F4892" i="11"/>
  <c r="E4894" i="11" l="1"/>
  <c r="F4893" i="11"/>
  <c r="E4895" i="11" l="1"/>
  <c r="F4894" i="11"/>
  <c r="E4896" i="11" l="1"/>
  <c r="F4895" i="11"/>
  <c r="E4897" i="11" l="1"/>
  <c r="F4896" i="11"/>
  <c r="E4898" i="11" l="1"/>
  <c r="F4897" i="11"/>
  <c r="E4899" i="11" l="1"/>
  <c r="F4898" i="11"/>
  <c r="E4900" i="11" l="1"/>
  <c r="F4899" i="11"/>
  <c r="E4901" i="11" l="1"/>
  <c r="F4900" i="11"/>
  <c r="E4902" i="11" l="1"/>
  <c r="F4901" i="11"/>
  <c r="E4903" i="11" l="1"/>
  <c r="F4902" i="11"/>
  <c r="E4904" i="11" l="1"/>
  <c r="F4903" i="11"/>
  <c r="E4905" i="11" l="1"/>
  <c r="F4904" i="11"/>
  <c r="E4906" i="11" l="1"/>
  <c r="F4905" i="11"/>
  <c r="E4907" i="11" l="1"/>
  <c r="F4906" i="11"/>
  <c r="E4908" i="11" l="1"/>
  <c r="F4907" i="11"/>
  <c r="E4909" i="11" l="1"/>
  <c r="F4908" i="11"/>
  <c r="E4910" i="11" l="1"/>
  <c r="F4909" i="11"/>
  <c r="E4911" i="11" l="1"/>
  <c r="F4910" i="11"/>
  <c r="E4912" i="11" l="1"/>
  <c r="F4911" i="11"/>
  <c r="E4913" i="11" l="1"/>
  <c r="F4912" i="11"/>
  <c r="E4914" i="11" l="1"/>
  <c r="F4913" i="11"/>
  <c r="E4915" i="11" l="1"/>
  <c r="F4914" i="11"/>
  <c r="E4916" i="11" l="1"/>
  <c r="F4915" i="11"/>
  <c r="E4917" i="11" l="1"/>
  <c r="F4916" i="11"/>
  <c r="E4918" i="11" l="1"/>
  <c r="F4917" i="11"/>
  <c r="E4919" i="11" l="1"/>
  <c r="F4918" i="11"/>
  <c r="E4920" i="11" l="1"/>
  <c r="F4919" i="11"/>
  <c r="E4921" i="11" l="1"/>
  <c r="F4920" i="11"/>
  <c r="E4922" i="11" l="1"/>
  <c r="F4921" i="11"/>
  <c r="E4923" i="11" l="1"/>
  <c r="F4922" i="11"/>
  <c r="E4924" i="11" l="1"/>
  <c r="F4923" i="11"/>
  <c r="E4925" i="11" l="1"/>
  <c r="F4924" i="11"/>
  <c r="E4926" i="11" l="1"/>
  <c r="F4925" i="11"/>
  <c r="E4927" i="11" l="1"/>
  <c r="F4926" i="11"/>
  <c r="E4928" i="11" l="1"/>
  <c r="F4927" i="11"/>
  <c r="E4929" i="11" l="1"/>
  <c r="F4928" i="11"/>
  <c r="E4930" i="11" l="1"/>
  <c r="F4929" i="11"/>
  <c r="E4931" i="11" l="1"/>
  <c r="F4930" i="11"/>
  <c r="E4932" i="11" l="1"/>
  <c r="F4931" i="11"/>
  <c r="E4933" i="11" l="1"/>
  <c r="F4932" i="11"/>
  <c r="E4934" i="11" l="1"/>
  <c r="F4933" i="11"/>
  <c r="E4935" i="11" l="1"/>
  <c r="F4934" i="11"/>
  <c r="E4936" i="11" l="1"/>
  <c r="F4935" i="11"/>
  <c r="E4937" i="11" l="1"/>
  <c r="F4936" i="11"/>
  <c r="E4938" i="11" l="1"/>
  <c r="F4937" i="11"/>
  <c r="E4939" i="11" l="1"/>
  <c r="F4938" i="11"/>
  <c r="E4940" i="11" l="1"/>
  <c r="F4939" i="11"/>
  <c r="E4941" i="11" l="1"/>
  <c r="F4940" i="11"/>
  <c r="E4942" i="11" l="1"/>
  <c r="F4941" i="11"/>
  <c r="E4943" i="11" l="1"/>
  <c r="F4942" i="11"/>
  <c r="E4944" i="11" l="1"/>
  <c r="F4943" i="11"/>
  <c r="E4945" i="11" l="1"/>
  <c r="F4944" i="11"/>
  <c r="E4946" i="11" l="1"/>
  <c r="F4945" i="11"/>
  <c r="E4947" i="11" l="1"/>
  <c r="F4946" i="11"/>
  <c r="E4948" i="11" l="1"/>
  <c r="F4947" i="11"/>
  <c r="E4949" i="11" l="1"/>
  <c r="F4948" i="11"/>
  <c r="E4950" i="11" l="1"/>
  <c r="F4949" i="11"/>
  <c r="E4951" i="11" l="1"/>
  <c r="F4950" i="11"/>
  <c r="E4952" i="11" l="1"/>
  <c r="F4951" i="11"/>
  <c r="E4953" i="11" l="1"/>
  <c r="F4952" i="11"/>
  <c r="E4954" i="11" l="1"/>
  <c r="F4953" i="11"/>
  <c r="E4955" i="11" l="1"/>
  <c r="F4954" i="11"/>
  <c r="E4956" i="11" l="1"/>
  <c r="F4955" i="11"/>
  <c r="E4957" i="11" l="1"/>
  <c r="F4956" i="11"/>
  <c r="E4958" i="11" l="1"/>
  <c r="F4957" i="11"/>
  <c r="E4959" i="11" l="1"/>
  <c r="F4958" i="11"/>
  <c r="E4960" i="11" l="1"/>
  <c r="F4959" i="11"/>
  <c r="E4961" i="11" l="1"/>
  <c r="F4960" i="11"/>
  <c r="E4962" i="11" l="1"/>
  <c r="F4961" i="11"/>
  <c r="E4963" i="11" l="1"/>
  <c r="F4962" i="11"/>
  <c r="E4964" i="11" l="1"/>
  <c r="F4963" i="11"/>
  <c r="E4965" i="11" l="1"/>
  <c r="F4964" i="11"/>
  <c r="E4966" i="11" l="1"/>
  <c r="F4965" i="11"/>
  <c r="E4967" i="11" l="1"/>
  <c r="F4966" i="11"/>
  <c r="E4968" i="11" l="1"/>
  <c r="F4967" i="11"/>
  <c r="E4969" i="11" l="1"/>
  <c r="F4968" i="11"/>
  <c r="E4970" i="11" l="1"/>
  <c r="F4969" i="11"/>
  <c r="E4971" i="11" l="1"/>
  <c r="F4970" i="11"/>
  <c r="E4972" i="11" l="1"/>
  <c r="F4971" i="11"/>
  <c r="E4973" i="11" l="1"/>
  <c r="F4972" i="11"/>
  <c r="E4974" i="11" l="1"/>
  <c r="F4973" i="11"/>
  <c r="E4975" i="11" l="1"/>
  <c r="F4974" i="11"/>
  <c r="E4976" i="11" l="1"/>
  <c r="F4975" i="11"/>
  <c r="E4977" i="11" l="1"/>
  <c r="F4976" i="11"/>
  <c r="E4978" i="11" l="1"/>
  <c r="F4977" i="11"/>
  <c r="E4979" i="11" l="1"/>
  <c r="F4978" i="11"/>
  <c r="E4980" i="11" l="1"/>
  <c r="F4979" i="11"/>
  <c r="E4981" i="11" l="1"/>
  <c r="F4980" i="11"/>
  <c r="E4982" i="11" l="1"/>
  <c r="F4981" i="11"/>
  <c r="E4983" i="11" l="1"/>
  <c r="F4982" i="11"/>
  <c r="E4984" i="11" l="1"/>
  <c r="F4983" i="11"/>
  <c r="E4985" i="11" l="1"/>
  <c r="F4984" i="11"/>
  <c r="E4986" i="11" l="1"/>
  <c r="F4985" i="11"/>
  <c r="E4987" i="11" l="1"/>
  <c r="F4986" i="11"/>
  <c r="E4988" i="11" l="1"/>
  <c r="F4987" i="11"/>
  <c r="E4989" i="11" l="1"/>
  <c r="F4988" i="11"/>
  <c r="E4990" i="11" l="1"/>
  <c r="F4989" i="11"/>
  <c r="E4991" i="11" l="1"/>
  <c r="F4990" i="11"/>
  <c r="E4992" i="11" l="1"/>
  <c r="F4991" i="11"/>
  <c r="E4993" i="11" l="1"/>
  <c r="F4992" i="11"/>
  <c r="E4994" i="11" l="1"/>
  <c r="F4993" i="11"/>
  <c r="E4995" i="11" l="1"/>
  <c r="F4994" i="11"/>
  <c r="E4996" i="11" l="1"/>
  <c r="F4995" i="11"/>
  <c r="E4997" i="11" l="1"/>
  <c r="F4996" i="11"/>
  <c r="E4998" i="11" l="1"/>
  <c r="F4997" i="11"/>
  <c r="E4999" i="11" l="1"/>
  <c r="F4998" i="11"/>
  <c r="E5000" i="11" l="1"/>
  <c r="F4999" i="11"/>
  <c r="E5001" i="11" l="1"/>
  <c r="F5000" i="11"/>
  <c r="E5002" i="11" l="1"/>
  <c r="F5001" i="11"/>
  <c r="E5003" i="11" l="1"/>
  <c r="F5002" i="11"/>
  <c r="E5004" i="11" l="1"/>
  <c r="F5003" i="11"/>
  <c r="E5005" i="11" l="1"/>
  <c r="F5004" i="11"/>
  <c r="E5006" i="11" l="1"/>
  <c r="F5005" i="11"/>
  <c r="E5007" i="11" l="1"/>
  <c r="F5006" i="11"/>
  <c r="E5008" i="11" l="1"/>
  <c r="F5007" i="11"/>
  <c r="E5009" i="11" l="1"/>
  <c r="F5008" i="11"/>
  <c r="E5010" i="11" l="1"/>
  <c r="F5009" i="11"/>
  <c r="E5011" i="11" l="1"/>
  <c r="F5010" i="11"/>
  <c r="F5011" i="11" l="1"/>
  <c r="E5012" i="11"/>
  <c r="E5013" i="11" l="1"/>
  <c r="F5012" i="11"/>
  <c r="E5014" i="11" l="1"/>
  <c r="F5013" i="11"/>
  <c r="E5015" i="11" l="1"/>
  <c r="F5014" i="11"/>
  <c r="E5016" i="11" l="1"/>
  <c r="F5015" i="11"/>
  <c r="E5017" i="11" l="1"/>
  <c r="F5016" i="11"/>
  <c r="F5017" i="11" l="1"/>
  <c r="E5018" i="11"/>
  <c r="E5019" i="11" l="1"/>
  <c r="F5018" i="11"/>
  <c r="E5020" i="11" l="1"/>
  <c r="F5019" i="11"/>
  <c r="E5021" i="11" l="1"/>
  <c r="F5020" i="11"/>
  <c r="F5021" i="11" l="1"/>
  <c r="E5022" i="11"/>
  <c r="E5023" i="11" l="1"/>
  <c r="F5022" i="11"/>
  <c r="E5024" i="11" l="1"/>
  <c r="F5023" i="11"/>
  <c r="E5025" i="11" l="1"/>
  <c r="F5024" i="11"/>
  <c r="F5025" i="11" l="1"/>
  <c r="E5026" i="11"/>
  <c r="E5027" i="11" l="1"/>
  <c r="F5026" i="11"/>
  <c r="E5028" i="11" l="1"/>
  <c r="F5027" i="11"/>
  <c r="E5029" i="11" l="1"/>
  <c r="F5028" i="11"/>
  <c r="F5029" i="11" l="1"/>
  <c r="E5030" i="11"/>
  <c r="E5031" i="11" l="1"/>
  <c r="F5030" i="11"/>
  <c r="E5032" i="11" l="1"/>
  <c r="F5031" i="11"/>
  <c r="E5033" i="11" l="1"/>
  <c r="F5032" i="11"/>
  <c r="F5033" i="11" l="1"/>
  <c r="E5034" i="11"/>
  <c r="E5035" i="11" l="1"/>
  <c r="F5034" i="11"/>
  <c r="E5036" i="11" l="1"/>
  <c r="F5035" i="11"/>
  <c r="E5037" i="11" l="1"/>
  <c r="F5036" i="11"/>
  <c r="F5037" i="11" l="1"/>
  <c r="E5038" i="11"/>
  <c r="E5039" i="11" l="1"/>
  <c r="F5038" i="11"/>
  <c r="E5040" i="11" l="1"/>
  <c r="F5039" i="11"/>
  <c r="E5041" i="11" l="1"/>
  <c r="F5040" i="11"/>
  <c r="F5041" i="11" l="1"/>
  <c r="E5042" i="11"/>
  <c r="E5043" i="11" l="1"/>
  <c r="F5042" i="11"/>
  <c r="F5043" i="11" l="1"/>
  <c r="E5044" i="11"/>
  <c r="E5045" i="11" l="1"/>
  <c r="F5044" i="11"/>
  <c r="F5045" i="11" l="1"/>
  <c r="E5046" i="11"/>
  <c r="E5047" i="11" l="1"/>
  <c r="F5046" i="11"/>
  <c r="F5047" i="11" l="1"/>
  <c r="E5048" i="11"/>
  <c r="E5049" i="11" l="1"/>
  <c r="F5048" i="11"/>
  <c r="F5049" i="11" l="1"/>
  <c r="E5050" i="11"/>
  <c r="E5051" i="11" l="1"/>
  <c r="F5050" i="11"/>
  <c r="F5051" i="11" l="1"/>
  <c r="E5052" i="11"/>
  <c r="E5053" i="11" l="1"/>
  <c r="F5052" i="11"/>
  <c r="F5053" i="11" l="1"/>
  <c r="E5054" i="11"/>
  <c r="E5055" i="11" l="1"/>
  <c r="F5054" i="11"/>
  <c r="F5055" i="11" l="1"/>
  <c r="E5056" i="11"/>
  <c r="E5057" i="11" l="1"/>
  <c r="F5056" i="11"/>
  <c r="F5057" i="11" l="1"/>
  <c r="E5058" i="11"/>
  <c r="E5059" i="11" l="1"/>
  <c r="F5058" i="11"/>
  <c r="F5059" i="11" l="1"/>
  <c r="E5060" i="11"/>
  <c r="E5061" i="11" l="1"/>
  <c r="F5060" i="11"/>
  <c r="F5061" i="11" l="1"/>
  <c r="E5062" i="11"/>
  <c r="E5063" i="11" l="1"/>
  <c r="F5062" i="11"/>
  <c r="F5063" i="11" l="1"/>
  <c r="E5064" i="11"/>
  <c r="E5065" i="11" l="1"/>
  <c r="F5064" i="11"/>
  <c r="F5065" i="11" l="1"/>
  <c r="E5066" i="11"/>
  <c r="E5067" i="11" l="1"/>
  <c r="F5066" i="11"/>
  <c r="F5067" i="11" l="1"/>
  <c r="E5068" i="11"/>
  <c r="E5069" i="11" l="1"/>
  <c r="F5068" i="11"/>
  <c r="F5069" i="11" l="1"/>
  <c r="E5070" i="11"/>
  <c r="E5071" i="11" l="1"/>
  <c r="F5070" i="11"/>
  <c r="F5071" i="11" l="1"/>
  <c r="E5072" i="11"/>
  <c r="E5073" i="11" l="1"/>
  <c r="F5072" i="11"/>
  <c r="F5073" i="11" l="1"/>
  <c r="E5074" i="11"/>
  <c r="E5075" i="11" l="1"/>
  <c r="F5074" i="11"/>
  <c r="F5075" i="11" l="1"/>
  <c r="E5076" i="11"/>
  <c r="E5077" i="11" l="1"/>
  <c r="F5076" i="11"/>
  <c r="F5077" i="11" l="1"/>
  <c r="E5078" i="11"/>
  <c r="E5079" i="11" l="1"/>
  <c r="F5078" i="11"/>
  <c r="F5079" i="11" l="1"/>
  <c r="E5080" i="11"/>
  <c r="E5081" i="11" l="1"/>
  <c r="F5080" i="11"/>
  <c r="F5081" i="11" l="1"/>
  <c r="E5082" i="11"/>
  <c r="E5083" i="11" l="1"/>
  <c r="F5082" i="11"/>
  <c r="F5083" i="11" l="1"/>
  <c r="E5084" i="11"/>
  <c r="E5085" i="11" l="1"/>
  <c r="F5084" i="11"/>
  <c r="F5085" i="11" l="1"/>
  <c r="E5086" i="11"/>
  <c r="E5087" i="11" l="1"/>
  <c r="F5086" i="11"/>
  <c r="F5087" i="11" l="1"/>
  <c r="E5088" i="11"/>
  <c r="E5089" i="11" l="1"/>
  <c r="F5088" i="11"/>
  <c r="F5089" i="11" l="1"/>
  <c r="E5090" i="11"/>
  <c r="E5091" i="11" l="1"/>
  <c r="F5090" i="11"/>
  <c r="F5091" i="11" l="1"/>
  <c r="E5092" i="11"/>
  <c r="E5093" i="11" l="1"/>
  <c r="F5092" i="11"/>
  <c r="F5093" i="11" l="1"/>
  <c r="E5094" i="11"/>
  <c r="E5095" i="11" l="1"/>
  <c r="F5094" i="11"/>
  <c r="F5095" i="11" l="1"/>
  <c r="E5096" i="11"/>
  <c r="E5097" i="11" l="1"/>
  <c r="F5096" i="11"/>
  <c r="F5097" i="11" l="1"/>
  <c r="E5098" i="11"/>
  <c r="E5099" i="11" l="1"/>
  <c r="F5098" i="11"/>
  <c r="E5100" i="11" l="1"/>
  <c r="F5099" i="11"/>
  <c r="E5101" i="11" l="1"/>
  <c r="F5100" i="11"/>
  <c r="E5102" i="11" l="1"/>
  <c r="F5101" i="11"/>
  <c r="E5103" i="11" l="1"/>
  <c r="F5102" i="11"/>
  <c r="E5104" i="11" l="1"/>
  <c r="F5103" i="11"/>
  <c r="E5105" i="11" l="1"/>
  <c r="F5104" i="11"/>
  <c r="F5105" i="11" l="1"/>
  <c r="E5106" i="11"/>
  <c r="E5107" i="11" l="1"/>
  <c r="F5106" i="11"/>
  <c r="E5108" i="11" l="1"/>
  <c r="F5107" i="11"/>
  <c r="E5109" i="11" l="1"/>
  <c r="F5108" i="11"/>
  <c r="E5110" i="11" l="1"/>
  <c r="F5109" i="11"/>
  <c r="E5111" i="11" l="1"/>
  <c r="F5110" i="11"/>
  <c r="E5112" i="11" l="1"/>
  <c r="F5111" i="11"/>
  <c r="E5113" i="11" l="1"/>
  <c r="F5112" i="11"/>
  <c r="F5113" i="11" l="1"/>
  <c r="E5114" i="11"/>
  <c r="E5115" i="11" l="1"/>
  <c r="F5114" i="11"/>
  <c r="E5116" i="11" l="1"/>
  <c r="F5115" i="11"/>
  <c r="E5117" i="11" l="1"/>
  <c r="F5116" i="11"/>
  <c r="E5118" i="11" l="1"/>
  <c r="F5117" i="11"/>
  <c r="E5119" i="11" l="1"/>
  <c r="F5118" i="11"/>
  <c r="E5120" i="11" l="1"/>
  <c r="F5119" i="11"/>
  <c r="E5121" i="11" l="1"/>
  <c r="F5120" i="11"/>
  <c r="F5121" i="11" l="1"/>
  <c r="E5122" i="11"/>
  <c r="E5123" i="11" l="1"/>
  <c r="F5122" i="11"/>
  <c r="E5124" i="11" l="1"/>
  <c r="F5123" i="11"/>
  <c r="E5125" i="11" l="1"/>
  <c r="F5124" i="11"/>
  <c r="E5126" i="11" l="1"/>
  <c r="F5125" i="11"/>
  <c r="E5127" i="11" l="1"/>
  <c r="F5126" i="11"/>
  <c r="E5128" i="11" l="1"/>
  <c r="F5127" i="11"/>
  <c r="E5129" i="11" l="1"/>
  <c r="F5128" i="11"/>
  <c r="F5129" i="11" l="1"/>
  <c r="E5130" i="11"/>
  <c r="E5131" i="11" l="1"/>
  <c r="F5130" i="11"/>
  <c r="F5131" i="11" l="1"/>
  <c r="E5132" i="11"/>
  <c r="E5133" i="11" l="1"/>
  <c r="F5132" i="11"/>
  <c r="F5133" i="11" l="1"/>
  <c r="E5134" i="11"/>
  <c r="E5135" i="11" l="1"/>
  <c r="F5134" i="11"/>
  <c r="F5135" i="11" l="1"/>
  <c r="E5136" i="11"/>
  <c r="E5137" i="11" l="1"/>
  <c r="F5136" i="11"/>
  <c r="F5137" i="11" l="1"/>
  <c r="E5138" i="11"/>
  <c r="E5139" i="11" l="1"/>
  <c r="F5138" i="11"/>
  <c r="F5139" i="11" l="1"/>
  <c r="E5140" i="11"/>
  <c r="E5141" i="11" l="1"/>
  <c r="F5140" i="11"/>
  <c r="F5141" i="11" l="1"/>
  <c r="E5142" i="11"/>
  <c r="E5143" i="11" l="1"/>
  <c r="F5142" i="11"/>
  <c r="F5143" i="11" l="1"/>
  <c r="E5144" i="11"/>
  <c r="E5145" i="11" l="1"/>
  <c r="F5144" i="11"/>
  <c r="F5145" i="11" l="1"/>
  <c r="E5146" i="11"/>
  <c r="E5147" i="11" l="1"/>
  <c r="F5146" i="11"/>
  <c r="F5147" i="11" l="1"/>
  <c r="E5148" i="11"/>
  <c r="E5149" i="11" l="1"/>
  <c r="F5148" i="11"/>
  <c r="F5149" i="11" l="1"/>
  <c r="E5150" i="11"/>
  <c r="E5151" i="11" l="1"/>
  <c r="F5150" i="11"/>
  <c r="F5151" i="11" l="1"/>
  <c r="E5152" i="11"/>
  <c r="E5153" i="11" l="1"/>
  <c r="F5152" i="11"/>
  <c r="F5153" i="11" l="1"/>
  <c r="E5154" i="11"/>
  <c r="E5155" i="11" l="1"/>
  <c r="F5154" i="11"/>
  <c r="F5155" i="11" l="1"/>
  <c r="E5156" i="11"/>
  <c r="E5157" i="11" l="1"/>
  <c r="F5156" i="11"/>
  <c r="F5157" i="11" l="1"/>
  <c r="E5158" i="11"/>
  <c r="E5159" i="11" l="1"/>
  <c r="F5158" i="11"/>
  <c r="F5159" i="11" l="1"/>
  <c r="E5160" i="11"/>
  <c r="E5161" i="11" l="1"/>
  <c r="F5160" i="11"/>
  <c r="F5161" i="11" l="1"/>
  <c r="E5162" i="11"/>
  <c r="E5163" i="11" l="1"/>
  <c r="F5162" i="11"/>
  <c r="F5163" i="11" l="1"/>
  <c r="E5164" i="11"/>
  <c r="E5165" i="11" l="1"/>
  <c r="F5164" i="11"/>
  <c r="F5165" i="11" l="1"/>
  <c r="E5166" i="11"/>
  <c r="E5167" i="11" l="1"/>
  <c r="F5166" i="11"/>
  <c r="F5167" i="11" l="1"/>
  <c r="E5168" i="11"/>
  <c r="E5169" i="11" l="1"/>
  <c r="F5168" i="11"/>
  <c r="F5169" i="11" l="1"/>
  <c r="E5170" i="11"/>
  <c r="E5171" i="11" l="1"/>
  <c r="F5170" i="11"/>
  <c r="F5171" i="11" l="1"/>
  <c r="E5172" i="11"/>
  <c r="E5173" i="11" l="1"/>
  <c r="F5172" i="11"/>
  <c r="F5173" i="11" l="1"/>
  <c r="E5174" i="11"/>
  <c r="E5175" i="11" l="1"/>
  <c r="F5174" i="11"/>
  <c r="F5175" i="11" l="1"/>
  <c r="E5176" i="11"/>
  <c r="E5177" i="11" l="1"/>
  <c r="F5176" i="11"/>
  <c r="F5177" i="11" l="1"/>
  <c r="E5178" i="11"/>
  <c r="E5179" i="11" l="1"/>
  <c r="F5178" i="11"/>
  <c r="F5179" i="11" l="1"/>
  <c r="E5180" i="11"/>
  <c r="E5181" i="11" l="1"/>
  <c r="F5180" i="11"/>
  <c r="F5181" i="11" l="1"/>
  <c r="E5182" i="11"/>
  <c r="E5183" i="11" l="1"/>
  <c r="F5182" i="11"/>
  <c r="F5183" i="11" l="1"/>
  <c r="E5184" i="11"/>
  <c r="E5185" i="11" l="1"/>
  <c r="F5184" i="11"/>
  <c r="F5185" i="11" l="1"/>
  <c r="E5186" i="11"/>
  <c r="E5187" i="11" l="1"/>
  <c r="F5186" i="11"/>
  <c r="F5187" i="11" l="1"/>
  <c r="E5188" i="11"/>
  <c r="E5189" i="11" l="1"/>
  <c r="F5188" i="11"/>
  <c r="F5189" i="11" l="1"/>
  <c r="E5190" i="11"/>
  <c r="E5191" i="11" l="1"/>
  <c r="F5190" i="11"/>
  <c r="F5191" i="11" l="1"/>
  <c r="E5192" i="11"/>
  <c r="E5193" i="11" l="1"/>
  <c r="F5192" i="11"/>
  <c r="F5193" i="11" l="1"/>
  <c r="E5194" i="11"/>
  <c r="E5195" i="11" l="1"/>
  <c r="F5194" i="11"/>
  <c r="F5195" i="11" l="1"/>
  <c r="E5196" i="11"/>
  <c r="E5197" i="11" l="1"/>
  <c r="F5196" i="11"/>
  <c r="F5197" i="11" l="1"/>
  <c r="E5198" i="11"/>
  <c r="E5199" i="11" l="1"/>
  <c r="F5198" i="11"/>
  <c r="F5199" i="11" l="1"/>
  <c r="E5200" i="11"/>
  <c r="E5201" i="11" l="1"/>
  <c r="F5200" i="11"/>
  <c r="F5201" i="11" l="1"/>
  <c r="E5202" i="11"/>
  <c r="E5203" i="11" l="1"/>
  <c r="F5202" i="11"/>
  <c r="F5203" i="11" l="1"/>
  <c r="E5204" i="11"/>
  <c r="E5205" i="11" l="1"/>
  <c r="F5204" i="11"/>
  <c r="F5205" i="11" l="1"/>
  <c r="E5206" i="11"/>
  <c r="E5207" i="11" l="1"/>
  <c r="F5206" i="11"/>
  <c r="F5207" i="11" l="1"/>
  <c r="E5208" i="11"/>
  <c r="E5209" i="11" l="1"/>
  <c r="F5208" i="11"/>
  <c r="F5209" i="11" l="1"/>
  <c r="E5210" i="11"/>
  <c r="E5211" i="11" l="1"/>
  <c r="F5210" i="11"/>
  <c r="F5211" i="11" l="1"/>
  <c r="E5212" i="11"/>
  <c r="E5213" i="11" l="1"/>
  <c r="F5212" i="11"/>
  <c r="F5213" i="11" l="1"/>
  <c r="E5214" i="11"/>
  <c r="E5215" i="11" l="1"/>
  <c r="F5214" i="11"/>
  <c r="F5215" i="11" l="1"/>
  <c r="E5216" i="11"/>
  <c r="E5217" i="11" l="1"/>
  <c r="F5216" i="11"/>
  <c r="F5217" i="11" l="1"/>
  <c r="E5218" i="11"/>
  <c r="E5219" i="11" l="1"/>
  <c r="F5218" i="11"/>
  <c r="F5219" i="11" l="1"/>
  <c r="E5220" i="11"/>
  <c r="E5221" i="11" l="1"/>
  <c r="F5220" i="11"/>
  <c r="F5221" i="11" l="1"/>
  <c r="E5222" i="11"/>
  <c r="F5222" i="11" l="1"/>
  <c r="E5223" i="11"/>
  <c r="F5223" i="11" l="1"/>
  <c r="E5224" i="11"/>
  <c r="F5224" i="11" l="1"/>
  <c r="E5225" i="11"/>
  <c r="F5225" i="11" l="1"/>
  <c r="E5226" i="11"/>
  <c r="F5226" i="11" l="1"/>
  <c r="E5227" i="11"/>
  <c r="F5227" i="11" l="1"/>
  <c r="E5228" i="11"/>
  <c r="F5228" i="11" l="1"/>
  <c r="E5229" i="11"/>
  <c r="F5229" i="11" l="1"/>
  <c r="E5230" i="11"/>
  <c r="F5230" i="11" l="1"/>
  <c r="E5231" i="11"/>
  <c r="F5231" i="11" l="1"/>
  <c r="E5232" i="11"/>
  <c r="F5232" i="11" l="1"/>
  <c r="E5233" i="11"/>
  <c r="F5233" i="11" l="1"/>
  <c r="E5234" i="11"/>
  <c r="F5234" i="11" l="1"/>
  <c r="E5235" i="11"/>
  <c r="F5235" i="11" l="1"/>
  <c r="E5236" i="11"/>
  <c r="F5236" i="11" l="1"/>
  <c r="E5237" i="11"/>
  <c r="F5237" i="11" l="1"/>
  <c r="E5238" i="11"/>
  <c r="F5238" i="11" l="1"/>
  <c r="E5239" i="11"/>
  <c r="F5239" i="11" l="1"/>
  <c r="E5240" i="11"/>
  <c r="F5240" i="11" l="1"/>
  <c r="E5241" i="11"/>
  <c r="E5242" i="11" l="1"/>
  <c r="F5241" i="11"/>
  <c r="F5242" i="11" l="1"/>
  <c r="E5243" i="11"/>
  <c r="E5244" i="11" l="1"/>
  <c r="F5243" i="11"/>
  <c r="F5244" i="11" l="1"/>
  <c r="E5245" i="11"/>
  <c r="E5246" i="11" l="1"/>
  <c r="F5245" i="11"/>
  <c r="F5246" i="11" l="1"/>
  <c r="E5247" i="11"/>
  <c r="E5248" i="11" l="1"/>
  <c r="F5247" i="11"/>
  <c r="F5248" i="11" l="1"/>
  <c r="E5249" i="11"/>
  <c r="E5250" i="11" l="1"/>
  <c r="F5249" i="11"/>
  <c r="F5250" i="11" l="1"/>
  <c r="E5251" i="11"/>
  <c r="E5252" i="11" l="1"/>
  <c r="F5251" i="11"/>
  <c r="F5252" i="11" l="1"/>
  <c r="E5253" i="11"/>
  <c r="E5254" i="11" l="1"/>
  <c r="F5253" i="11"/>
  <c r="F5254" i="11" l="1"/>
  <c r="E5255" i="11"/>
  <c r="E5256" i="11" l="1"/>
  <c r="F5255" i="11"/>
  <c r="F5256" i="11" l="1"/>
  <c r="E5257" i="11"/>
  <c r="E5258" i="11" l="1"/>
  <c r="F5257" i="11"/>
  <c r="F5258" i="11" l="1"/>
  <c r="E5259" i="11"/>
  <c r="E5260" i="11" l="1"/>
  <c r="F5259" i="11"/>
  <c r="F5260" i="11" l="1"/>
  <c r="E5261" i="11"/>
  <c r="E5262" i="11" l="1"/>
  <c r="F5261" i="11"/>
  <c r="F5262" i="11" l="1"/>
  <c r="E5263" i="11"/>
  <c r="E5264" i="11" l="1"/>
  <c r="F5263" i="11"/>
  <c r="F5264" i="11" l="1"/>
  <c r="E5265" i="11"/>
  <c r="E5266" i="11" l="1"/>
  <c r="F5265" i="11"/>
  <c r="F5266" i="11" l="1"/>
  <c r="E5267" i="11"/>
  <c r="E5268" i="11" l="1"/>
  <c r="F5267" i="11"/>
  <c r="F5268" i="11" l="1"/>
  <c r="E5269" i="11"/>
  <c r="E5270" i="11" l="1"/>
  <c r="F5269" i="11"/>
  <c r="F5270" i="11" l="1"/>
  <c r="E5271" i="11"/>
  <c r="E5272" i="11" l="1"/>
  <c r="F5271" i="11"/>
  <c r="F5272" i="11" l="1"/>
  <c r="E5273" i="11"/>
  <c r="E5274" i="11" l="1"/>
  <c r="F5273" i="11"/>
  <c r="F5274" i="11" l="1"/>
  <c r="E5275" i="11"/>
  <c r="E5276" i="11" l="1"/>
  <c r="F5275" i="11"/>
  <c r="F5276" i="11" l="1"/>
  <c r="E5277" i="11"/>
  <c r="E5278" i="11" l="1"/>
  <c r="F5277" i="11"/>
  <c r="F5278" i="11" l="1"/>
  <c r="E5279" i="11"/>
  <c r="E5280" i="11" l="1"/>
  <c r="F5279" i="11"/>
  <c r="F5280" i="11" l="1"/>
  <c r="E5281" i="11"/>
  <c r="E5282" i="11" l="1"/>
  <c r="F5281" i="11"/>
  <c r="F5282" i="11" l="1"/>
  <c r="E5283" i="11"/>
  <c r="E5284" i="11" l="1"/>
  <c r="F5283" i="11"/>
  <c r="F5284" i="11" l="1"/>
  <c r="E5285" i="11"/>
  <c r="E5286" i="11" l="1"/>
  <c r="F5285" i="11"/>
  <c r="F5286" i="11" l="1"/>
  <c r="E5287" i="11"/>
  <c r="E5288" i="11" l="1"/>
  <c r="F5287" i="11"/>
  <c r="F5288" i="11" l="1"/>
  <c r="E5289" i="11"/>
  <c r="E5290" i="11" l="1"/>
  <c r="F5289" i="11"/>
  <c r="F5290" i="11" l="1"/>
  <c r="E5291" i="11"/>
  <c r="E5292" i="11" l="1"/>
  <c r="F5291" i="11"/>
  <c r="F5292" i="11" l="1"/>
  <c r="E5293" i="11"/>
  <c r="E5294" i="11" l="1"/>
  <c r="F5293" i="11"/>
  <c r="F5294" i="11" l="1"/>
  <c r="E5295" i="11"/>
  <c r="E5296" i="11" l="1"/>
  <c r="F5295" i="11"/>
  <c r="F5296" i="11" l="1"/>
  <c r="E5297" i="11"/>
  <c r="E5298" i="11" l="1"/>
  <c r="F5297" i="11"/>
  <c r="F5298" i="11" l="1"/>
  <c r="E5299" i="11"/>
  <c r="E5300" i="11" l="1"/>
  <c r="F5299" i="11"/>
  <c r="F5300" i="11" l="1"/>
  <c r="E5301" i="11"/>
  <c r="E5302" i="11" l="1"/>
  <c r="F5301" i="11"/>
  <c r="F5302" i="11" l="1"/>
  <c r="E5303" i="11"/>
  <c r="E5304" i="11" l="1"/>
  <c r="F5303" i="11"/>
  <c r="F5304" i="11" l="1"/>
  <c r="E5305" i="11"/>
  <c r="E5306" i="11" l="1"/>
  <c r="F5305" i="11"/>
  <c r="F5306" i="11" l="1"/>
  <c r="E5307" i="11"/>
  <c r="E5308" i="11" l="1"/>
  <c r="F5307" i="11"/>
  <c r="F5308" i="11" l="1"/>
  <c r="E5309" i="11"/>
  <c r="E5310" i="11" l="1"/>
  <c r="F5309" i="11"/>
  <c r="F5310" i="11" l="1"/>
  <c r="E5311" i="11"/>
  <c r="E5312" i="11" l="1"/>
  <c r="F5311" i="11"/>
  <c r="F5312" i="11" l="1"/>
  <c r="E5313" i="11"/>
  <c r="E5314" i="11" l="1"/>
  <c r="F5313" i="11"/>
  <c r="F5314" i="11" l="1"/>
  <c r="E5315" i="11"/>
  <c r="E5316" i="11" l="1"/>
  <c r="F5315" i="11"/>
  <c r="F5316" i="11" l="1"/>
  <c r="E5317" i="11"/>
  <c r="E5318" i="11" l="1"/>
  <c r="F5317" i="11"/>
  <c r="F5318" i="11" l="1"/>
  <c r="E5319" i="11"/>
  <c r="E5320" i="11" l="1"/>
  <c r="F5319" i="11"/>
  <c r="F5320" i="11" l="1"/>
  <c r="E5321" i="11"/>
  <c r="E5322" i="11" l="1"/>
  <c r="F5321" i="11"/>
  <c r="F5322" i="11" l="1"/>
  <c r="E5323" i="11"/>
  <c r="E5324" i="11" l="1"/>
  <c r="F5323" i="11"/>
  <c r="F5324" i="11" l="1"/>
  <c r="E5325" i="11"/>
  <c r="E5326" i="11" l="1"/>
  <c r="F5325" i="11"/>
  <c r="F5326" i="11" l="1"/>
  <c r="E5327" i="11"/>
  <c r="E5328" i="11" l="1"/>
  <c r="F5327" i="11"/>
  <c r="F5328" i="11" l="1"/>
  <c r="E5329" i="11"/>
  <c r="E5330" i="11" l="1"/>
  <c r="F5329" i="11"/>
  <c r="F5330" i="11" l="1"/>
  <c r="E5331" i="11"/>
  <c r="E5332" i="11" l="1"/>
  <c r="F5331" i="11"/>
  <c r="F5332" i="11" l="1"/>
  <c r="E5333" i="11"/>
  <c r="E5334" i="11" l="1"/>
  <c r="F5333" i="11"/>
  <c r="F5334" i="11" l="1"/>
  <c r="E5335" i="11"/>
  <c r="E5336" i="11" l="1"/>
  <c r="F5335" i="11"/>
  <c r="F5336" i="11" l="1"/>
  <c r="E5337" i="11"/>
  <c r="E5338" i="11" l="1"/>
  <c r="F5337" i="11"/>
  <c r="F5338" i="11" l="1"/>
  <c r="E5339" i="11"/>
  <c r="E5340" i="11" l="1"/>
  <c r="F5339" i="11"/>
  <c r="F5340" i="11" l="1"/>
  <c r="E5341" i="11"/>
  <c r="E5342" i="11" l="1"/>
  <c r="F5341" i="11"/>
  <c r="F5342" i="11" l="1"/>
  <c r="E5343" i="11"/>
  <c r="E5344" i="11" l="1"/>
  <c r="F5343" i="11"/>
  <c r="F5344" i="11" l="1"/>
  <c r="E5345" i="11"/>
  <c r="E5346" i="11" l="1"/>
  <c r="F5345" i="11"/>
  <c r="F5346" i="11" l="1"/>
  <c r="E5347" i="11"/>
  <c r="E5348" i="11" l="1"/>
  <c r="F5347" i="11"/>
  <c r="F5348" i="11" l="1"/>
  <c r="E5349" i="11"/>
  <c r="E5350" i="11" l="1"/>
  <c r="F5349" i="11"/>
  <c r="F5350" i="11" l="1"/>
  <c r="E5351" i="11"/>
  <c r="E5352" i="11" l="1"/>
  <c r="F5351" i="11"/>
  <c r="F5352" i="11" l="1"/>
  <c r="E5353" i="11"/>
  <c r="E5354" i="11" l="1"/>
  <c r="F5353" i="11"/>
  <c r="F5354" i="11" l="1"/>
  <c r="E5355" i="11"/>
  <c r="E5356" i="11" l="1"/>
  <c r="F5355" i="11"/>
  <c r="F5356" i="11" l="1"/>
  <c r="E5357" i="11"/>
  <c r="E5358" i="11" l="1"/>
  <c r="F5357" i="11"/>
  <c r="F5358" i="11" l="1"/>
  <c r="E5359" i="11"/>
  <c r="E5360" i="11" l="1"/>
  <c r="F5359" i="11"/>
  <c r="F5360" i="11" l="1"/>
  <c r="E5361" i="11"/>
  <c r="E5362" i="11" l="1"/>
  <c r="F5361" i="11"/>
  <c r="F5362" i="11" l="1"/>
  <c r="E5363" i="11"/>
  <c r="E5364" i="11" l="1"/>
  <c r="F5363" i="11"/>
  <c r="F5364" i="11" l="1"/>
  <c r="E5365" i="11"/>
  <c r="E5366" i="11" l="1"/>
  <c r="F5365" i="11"/>
  <c r="F5366" i="11" l="1"/>
  <c r="E5367" i="11"/>
  <c r="E5368" i="11" l="1"/>
  <c r="F5367" i="11"/>
  <c r="F5368" i="11" l="1"/>
  <c r="E5369" i="11"/>
  <c r="E5370" i="11" l="1"/>
  <c r="F5369" i="11"/>
  <c r="F5370" i="11" l="1"/>
  <c r="E5371" i="11"/>
  <c r="E5372" i="11" l="1"/>
  <c r="F5371" i="11"/>
  <c r="F5372" i="11" l="1"/>
  <c r="E5373" i="11"/>
  <c r="E5374" i="11" l="1"/>
  <c r="F5373" i="11"/>
  <c r="F5374" i="11" l="1"/>
  <c r="E5375" i="11"/>
  <c r="E5376" i="11" l="1"/>
  <c r="F5375" i="11"/>
  <c r="F5376" i="11" l="1"/>
  <c r="E5377" i="11"/>
  <c r="E5378" i="11" l="1"/>
  <c r="F5377" i="11"/>
  <c r="F5378" i="11" l="1"/>
  <c r="E5379" i="11"/>
  <c r="E5380" i="11" l="1"/>
  <c r="F5379" i="11"/>
  <c r="F5380" i="11" l="1"/>
  <c r="E5381" i="11"/>
  <c r="E5382" i="11" l="1"/>
  <c r="F5381" i="11"/>
  <c r="F5382" i="11" l="1"/>
  <c r="E5383" i="11"/>
  <c r="E5384" i="11" l="1"/>
  <c r="F5383" i="11"/>
  <c r="F5384" i="11" l="1"/>
  <c r="E5385" i="11"/>
  <c r="E5386" i="11" l="1"/>
  <c r="F5385" i="11"/>
  <c r="F5386" i="11" l="1"/>
  <c r="E5387" i="11"/>
  <c r="E5388" i="11" l="1"/>
  <c r="F5387" i="11"/>
  <c r="F5388" i="11" l="1"/>
  <c r="E5389" i="11"/>
  <c r="E5390" i="11" l="1"/>
  <c r="F5390" i="11" s="1"/>
  <c r="F538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tc={13497D31-FBF4-4F65-84D8-8D520DF6E3BD}</author>
  </authors>
  <commentList>
    <comment ref="D31" authorId="0" shapeId="0" xr:uid="{13497D31-FBF4-4F65-84D8-8D520DF6E3BD}">
      <text>
        <t>[Threaded comment]
Your version of Excel allows you to read this threaded comment; however, any edits to it will get removed if the file is opened in a newer version of Excel. Learn more: https://go.microsoft.com/fwlink/?linkid=870924
Comment:
    LTSpice voltage is 39.4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tc={F509ABB6-8C2A-48D1-8D58-AC700B4E9377}</author>
    <author>tc={26417B85-C8C6-49EB-8E76-D5096E6269D3}</author>
  </authors>
  <commentList>
    <comment ref="L3" authorId="0" shapeId="0" xr:uid="{F509ABB6-8C2A-48D1-8D58-AC700B4E937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mid point use Vgs(off)/3.4 (See offset volt jfet video).  But this drops the RL value</t>
      </text>
    </comment>
    <comment ref="O3" authorId="1" shapeId="0" xr:uid="{26417B85-C8C6-49EB-8E76-D5096E6269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middle of the Vcc to allow max voltage swing. But for small signal this can be adjusted to allow for suitable RL.  Larger RL larger the gain.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C6153-4B82-4962-A3E4-B59A9860DB68}" keepAlive="1" name="Query - Mosfet with Inductor Model" description="Connection to the 'Mosfet with Inductor Model' query in the workbook." type="5" refreshedVersion="8" background="1" saveData="1">
    <dbPr connection="Provider=Microsoft.Mashup.OleDb.1;Data Source=$Workbook$;Location=&quot;Mosfet with Inductor Model&quot;;Extended Properties=&quot;&quot;" command="SELECT * FROM [Mosfet with Inductor Model]"/>
  </connection>
</connections>
</file>

<file path=xl/sharedStrings.xml><?xml version="1.0" encoding="utf-8"?>
<sst xmlns="http://schemas.openxmlformats.org/spreadsheetml/2006/main" count="1083" uniqueCount="457">
  <si>
    <t>Input Vpeak</t>
  </si>
  <si>
    <t>Applied Vbias</t>
  </si>
  <si>
    <t>Mostfet Vcutoff</t>
  </si>
  <si>
    <t>Conduction Angle</t>
  </si>
  <si>
    <t>Step</t>
  </si>
  <si>
    <t>Input</t>
  </si>
  <si>
    <t>Bias</t>
  </si>
  <si>
    <t>Cutoff</t>
  </si>
  <si>
    <t>145mA-5A</t>
  </si>
  <si>
    <t>Zin (byp)</t>
  </si>
  <si>
    <t>Zin</t>
  </si>
  <si>
    <t>Miller Z</t>
  </si>
  <si>
    <t>Power Out</t>
  </si>
  <si>
    <t xml:space="preserve">Vout (p) </t>
  </si>
  <si>
    <t>Gain (byp w Load)</t>
  </si>
  <si>
    <t>Gain (byp)</t>
  </si>
  <si>
    <t xml:space="preserve">Gain </t>
  </si>
  <si>
    <t>Zb (byp)</t>
  </si>
  <si>
    <t>Zb</t>
  </si>
  <si>
    <t>Rb</t>
  </si>
  <si>
    <t>Rb1</t>
  </si>
  <si>
    <t>Rb2</t>
  </si>
  <si>
    <t>B*RE/10</t>
  </si>
  <si>
    <t>Ib</t>
  </si>
  <si>
    <t>Re</t>
  </si>
  <si>
    <t>Rec</t>
  </si>
  <si>
    <t>RE</t>
  </si>
  <si>
    <t>RC</t>
  </si>
  <si>
    <t>Ic</t>
  </si>
  <si>
    <t>Ve</t>
  </si>
  <si>
    <t>Vb</t>
  </si>
  <si>
    <t>Gain</t>
  </si>
  <si>
    <t>Vout(p)</t>
  </si>
  <si>
    <t>Vout(rms)</t>
  </si>
  <si>
    <t>Power Out (w load)</t>
  </si>
  <si>
    <t>Desired I(rms)</t>
  </si>
  <si>
    <t>Estimated Power Out</t>
  </si>
  <si>
    <t>Vout (rms)</t>
  </si>
  <si>
    <t>RL</t>
  </si>
  <si>
    <t>Selected Beta</t>
  </si>
  <si>
    <t>Icmax 
Beta</t>
  </si>
  <si>
    <t>Ic
B=840-379</t>
  </si>
  <si>
    <t>Ic
B=840</t>
  </si>
  <si>
    <t>Ic
B=379</t>
  </si>
  <si>
    <t>Gain (dB)</t>
  </si>
  <si>
    <t>Gain (x)</t>
  </si>
  <si>
    <t>Cib (Pf)</t>
  </si>
  <si>
    <t>Cob (pF)</t>
  </si>
  <si>
    <t>Ft</t>
  </si>
  <si>
    <t>Max Ic</t>
  </si>
  <si>
    <t>Freq (Mhz)</t>
  </si>
  <si>
    <t>Vin (p)</t>
  </si>
  <si>
    <t>Vcc</t>
  </si>
  <si>
    <t>2SC5706</t>
  </si>
  <si>
    <t>Power Amp</t>
  </si>
  <si>
    <t>10-500mA</t>
  </si>
  <si>
    <t>Vc</t>
  </si>
  <si>
    <t>Beta</t>
  </si>
  <si>
    <t>B@Icmax</t>
  </si>
  <si>
    <t>Ic(200-100)</t>
  </si>
  <si>
    <t>Ic@200</t>
  </si>
  <si>
    <t>Ic@B100</t>
  </si>
  <si>
    <t>2N2219</t>
  </si>
  <si>
    <t>35-400mA</t>
  </si>
  <si>
    <t>2N2222</t>
  </si>
  <si>
    <t>2) Select Load</t>
  </si>
  <si>
    <t>1) Select Transistor (Get Ft, Beta and Max Ic)</t>
  </si>
  <si>
    <t>3) Select Beta based on Estimated Ic</t>
  </si>
  <si>
    <t>Vgs(off)</t>
  </si>
  <si>
    <t>Idss</t>
  </si>
  <si>
    <t>gm0</t>
  </si>
  <si>
    <t>gm</t>
  </si>
  <si>
    <t>Id</t>
  </si>
  <si>
    <t>gain</t>
  </si>
  <si>
    <t>J310</t>
  </si>
  <si>
    <t>Rs</t>
  </si>
  <si>
    <t>Vd</t>
  </si>
  <si>
    <t>Gain 
(With Rs)</t>
  </si>
  <si>
    <t>Vsg</t>
  </si>
  <si>
    <t xml:space="preserve">Gain
(Rs Byp) </t>
  </si>
  <si>
    <t>Vds</t>
  </si>
  <si>
    <t xml:space="preserve">Rd
</t>
  </si>
  <si>
    <t>Power Out (uW)</t>
  </si>
  <si>
    <t>Cgd (pF)</t>
  </si>
  <si>
    <t>Cgs (pF)</t>
  </si>
  <si>
    <t>Zcap</t>
  </si>
  <si>
    <t>Zgs</t>
  </si>
  <si>
    <t>Adj Vin</t>
  </si>
  <si>
    <t>Zmiller</t>
  </si>
  <si>
    <t>rd (RL//Rd)</t>
  </si>
  <si>
    <t>Rg</t>
  </si>
  <si>
    <t>Ic
B=100</t>
  </si>
  <si>
    <t>Ic
B=200</t>
  </si>
  <si>
    <t>Ic
B=100-200</t>
  </si>
  <si>
    <t xml:space="preserve">Max Beta (Ft)
</t>
  </si>
  <si>
    <t>Frequency</t>
  </si>
  <si>
    <t>Beta Gain</t>
  </si>
  <si>
    <t>MHz</t>
  </si>
  <si>
    <t>Freq</t>
  </si>
  <si>
    <t>Zbe</t>
  </si>
  <si>
    <t>Zcbe</t>
  </si>
  <si>
    <t>Rbe</t>
  </si>
  <si>
    <t>3.7Meg  7.1Meg 14.1Meg  28.7Meg</t>
  </si>
  <si>
    <t>Power Out
(uW)</t>
  </si>
  <si>
    <t>Term</t>
  </si>
  <si>
    <t>Un term</t>
  </si>
  <si>
    <t>Un Term</t>
  </si>
  <si>
    <t>Unterm</t>
  </si>
  <si>
    <t>Iin (p)</t>
  </si>
  <si>
    <t>Gain (current)</t>
  </si>
  <si>
    <t>Gain (power)</t>
  </si>
  <si>
    <t>2N7000</t>
  </si>
  <si>
    <t>Vgs(th)</t>
  </si>
  <si>
    <t>Vg (measured)</t>
  </si>
  <si>
    <t>Id (measured)</t>
  </si>
  <si>
    <t>Id(max)</t>
  </si>
  <si>
    <t>K</t>
  </si>
  <si>
    <t>Vgs (Bias)</t>
  </si>
  <si>
    <t>Id (Bias)</t>
  </si>
  <si>
    <t>Power Out (mW)</t>
  </si>
  <si>
    <t>Compliance</t>
  </si>
  <si>
    <t>RD16HHF</t>
  </si>
  <si>
    <t>Rg (bias)</t>
  </si>
  <si>
    <t>Rg (inline)</t>
  </si>
  <si>
    <t>Zgate</t>
  </si>
  <si>
    <t>Actual Gain</t>
  </si>
  <si>
    <t>BS170</t>
  </si>
  <si>
    <t>Zc</t>
  </si>
  <si>
    <t>Zout (unloaded)</t>
  </si>
  <si>
    <t>Vout (adjusted)</t>
  </si>
  <si>
    <t>Zs</t>
  </si>
  <si>
    <t>Iout (p)</t>
  </si>
  <si>
    <t>Power In (mW)</t>
  </si>
  <si>
    <t>Power Out(mW)</t>
  </si>
  <si>
    <t>Not working properly!!!!</t>
  </si>
  <si>
    <t>Not working properly - need to test more!!!</t>
  </si>
  <si>
    <t>Time</t>
  </si>
  <si>
    <t>Increment</t>
  </si>
  <si>
    <t>Vin (t)</t>
  </si>
  <si>
    <t>Vin(0)</t>
  </si>
  <si>
    <t>Degrees</t>
  </si>
  <si>
    <t xml:space="preserve">Id </t>
  </si>
  <si>
    <t>V(L)</t>
  </si>
  <si>
    <t>L (uH)</t>
  </si>
  <si>
    <t>Id(Peak)</t>
  </si>
  <si>
    <t>rms</t>
  </si>
  <si>
    <t>p</t>
  </si>
  <si>
    <t>pp</t>
  </si>
  <si>
    <t>avg</t>
  </si>
  <si>
    <t>L(u)</t>
  </si>
  <si>
    <t>C(n)</t>
  </si>
  <si>
    <t>V</t>
  </si>
  <si>
    <t>E (uJ)</t>
  </si>
  <si>
    <t>R</t>
  </si>
  <si>
    <t>50KHz Snubber Network</t>
  </si>
  <si>
    <t>3.7 MHz Snubber Network with C &amp; R from above</t>
  </si>
  <si>
    <t>Rds(on)</t>
  </si>
  <si>
    <t>Tau</t>
  </si>
  <si>
    <t>Tau (us)</t>
  </si>
  <si>
    <t>I(t)</t>
  </si>
  <si>
    <t>Sin (us)</t>
  </si>
  <si>
    <t xml:space="preserve">Time </t>
  </si>
  <si>
    <t>Vin(t)</t>
  </si>
  <si>
    <t>Vp</t>
  </si>
  <si>
    <t>V(t)</t>
  </si>
  <si>
    <t>Offset</t>
  </si>
  <si>
    <t>Thres</t>
  </si>
  <si>
    <t>Xc</t>
  </si>
  <si>
    <t>Idis</t>
  </si>
  <si>
    <t>% Tau</t>
  </si>
  <si>
    <t>time</t>
  </si>
  <si>
    <t>V(vd1)</t>
  </si>
  <si>
    <t>V(vg1)</t>
  </si>
  <si>
    <t>V(vout)</t>
  </si>
  <si>
    <t>I(Rout)</t>
  </si>
  <si>
    <t>Id(M1)</t>
  </si>
  <si>
    <t>delta</t>
  </si>
  <si>
    <t>Max</t>
  </si>
  <si>
    <t>V(vcc)-V(vd1)</t>
  </si>
  <si>
    <t>I(L7)</t>
  </si>
  <si>
    <t>V(L)_Calc</t>
  </si>
  <si>
    <t>I(L)_Calc</t>
  </si>
  <si>
    <t>Step Information: L=1f  (Run: 1/4)</t>
  </si>
  <si>
    <t>0.000000000000000e+000</t>
  </si>
  <si>
    <t>9.957964623008241e-010</t>
  </si>
  <si>
    <t>2.987389386902472e-009</t>
  </si>
  <si>
    <t>6.970575236105771e-009</t>
  </si>
  <si>
    <t>1.097057523610577e-008</t>
  </si>
  <si>
    <t>1.497057523610577e-008</t>
  </si>
  <si>
    <t>1.897057523610577e-008</t>
  </si>
  <si>
    <t>2.297057523610577e-008</t>
  </si>
  <si>
    <t>2.697057523610577e-008</t>
  </si>
  <si>
    <t>3.097057523610577e-008</t>
  </si>
  <si>
    <t>3.497057523610577e-008</t>
  </si>
  <si>
    <t>3.897057523610577e-008</t>
  </si>
  <si>
    <t>4.297057523610576e-008</t>
  </si>
  <si>
    <t>4.697057523610577e-008</t>
  </si>
  <si>
    <t>5.097057523610576e-008</t>
  </si>
  <si>
    <t>5.497057523610577e-008</t>
  </si>
  <si>
    <t>5.897057523610576e-008</t>
  </si>
  <si>
    <t>6.297057523610576e-008</t>
  </si>
  <si>
    <t>6.697057523610577e-008</t>
  </si>
  <si>
    <t>7.097057523610576e-008</t>
  </si>
  <si>
    <t>7.497057523610576e-008</t>
  </si>
  <si>
    <t>7.897057523610576e-008</t>
  </si>
  <si>
    <t>8.297057523610577e-008</t>
  </si>
  <si>
    <t>8.697057523610576e-008</t>
  </si>
  <si>
    <t>9.097057523610576e-008</t>
  </si>
  <si>
    <t>9.497057523610575e-008</t>
  </si>
  <si>
    <t>9.897057523610576e-008</t>
  </si>
  <si>
    <t>1.029705752361058e-007</t>
  </si>
  <si>
    <t>1.069705752361058e-007</t>
  </si>
  <si>
    <t>1.109705752361058e-007</t>
  </si>
  <si>
    <t>1.149705752361058e-007</t>
  </si>
  <si>
    <t>1.189705752361058e-007</t>
  </si>
  <si>
    <t>1.229705752361058e-007</t>
  </si>
  <si>
    <t>1.269705752361058e-007</t>
  </si>
  <si>
    <t>1.309705752361058e-007</t>
  </si>
  <si>
    <t>1.349705752361057e-007</t>
  </si>
  <si>
    <t>1.389705752361058e-007</t>
  </si>
  <si>
    <t>1.429705752361058e-007</t>
  </si>
  <si>
    <t>1.469705752361057e-007</t>
  </si>
  <si>
    <t>1.509705752361058e-007</t>
  </si>
  <si>
    <t>1.549705752361058e-007</t>
  </si>
  <si>
    <t>1.589705752361057e-007</t>
  </si>
  <si>
    <t>1.629705752361058e-007</t>
  </si>
  <si>
    <t>1.669705752361057e-007</t>
  </si>
  <si>
    <t>1.709705752361058e-007</t>
  </si>
  <si>
    <t>1.749705752361058e-007</t>
  </si>
  <si>
    <t>1.789705752361057e-007</t>
  </si>
  <si>
    <t>1.829705752361058e-007</t>
  </si>
  <si>
    <t>1.869705752361058e-007</t>
  </si>
  <si>
    <t>1.909705752361057e-007</t>
  </si>
  <si>
    <t>1.949705752361058e-007</t>
  </si>
  <si>
    <t>1.989705752361057e-007</t>
  </si>
  <si>
    <t>2.029705752361057e-007</t>
  </si>
  <si>
    <t>2.069705752361058e-007</t>
  </si>
  <si>
    <t>2.109705752361057e-007</t>
  </si>
  <si>
    <t>2.149705752361057e-007</t>
  </si>
  <si>
    <t>2.189705752361058e-007</t>
  </si>
  <si>
    <t>2.229705752361057e-007</t>
  </si>
  <si>
    <t>2.269705752361057e-007</t>
  </si>
  <si>
    <t>2.309705752361057e-007</t>
  </si>
  <si>
    <t>2.349705752361057e-007</t>
  </si>
  <si>
    <t>2.389705752361057e-007</t>
  </si>
  <si>
    <t>2.429705752361058e-007</t>
  </si>
  <si>
    <t>2.469705752361057e-007</t>
  </si>
  <si>
    <t>2.509705752361057e-007</t>
  </si>
  <si>
    <t>2.549705752361058e-007</t>
  </si>
  <si>
    <t>2.589705752361057e-007</t>
  </si>
  <si>
    <t>2.629705752361057e-007</t>
  </si>
  <si>
    <t>2.669705752361058e-007</t>
  </si>
  <si>
    <t>2.709705752361057e-007</t>
  </si>
  <si>
    <t>2.749705752361057e-007</t>
  </si>
  <si>
    <t>2.789705752361057e-007</t>
  </si>
  <si>
    <t>2.829705752361057e-007</t>
  </si>
  <si>
    <t>2.869705752361057e-007</t>
  </si>
  <si>
    <t>2.909705752361057e-007</t>
  </si>
  <si>
    <t>2.949705752361057e-007</t>
  </si>
  <si>
    <t>2.989705752361057e-007</t>
  </si>
  <si>
    <t>3.029705752361057e-007</t>
  </si>
  <si>
    <t>3.069705752361058e-007</t>
  </si>
  <si>
    <t>3.109705752361057e-007</t>
  </si>
  <si>
    <t>3.149705752361057e-007</t>
  </si>
  <si>
    <t>3.189705752361058e-007</t>
  </si>
  <si>
    <t>3.229705752361057e-007</t>
  </si>
  <si>
    <t>3.269705752361057e-007</t>
  </si>
  <si>
    <t>3.309705752361058e-007</t>
  </si>
  <si>
    <t>3.349705752361057e-007</t>
  </si>
  <si>
    <t>3.389705752361057e-007</t>
  </si>
  <si>
    <t>3.429705752361057e-007</t>
  </si>
  <si>
    <t>3.469705752361057e-007</t>
  </si>
  <si>
    <t>3.509705752361057e-007</t>
  </si>
  <si>
    <t>3.549705752361057e-007</t>
  </si>
  <si>
    <t>3.589705752361057e-007</t>
  </si>
  <si>
    <t>3.629705752361057e-007</t>
  </si>
  <si>
    <t>3.669705752361057e-007</t>
  </si>
  <si>
    <t>3.709705752361057e-007</t>
  </si>
  <si>
    <t>3.749705752361057e-007</t>
  </si>
  <si>
    <t>3.789705752361057e-007</t>
  </si>
  <si>
    <t>3.829705752361057e-007</t>
  </si>
  <si>
    <t>3.869705752361057e-007</t>
  </si>
  <si>
    <t>3.909705752361057e-007</t>
  </si>
  <si>
    <t>3.949705752361057e-007</t>
  </si>
  <si>
    <t>3.989705752361057e-007</t>
  </si>
  <si>
    <t>4.029705752361057e-007</t>
  </si>
  <si>
    <t>4.069705752361057e-007</t>
  </si>
  <si>
    <t>4.109705752361057e-007</t>
  </si>
  <si>
    <t>4.149705752361057e-007</t>
  </si>
  <si>
    <t>4.189705752361057e-007</t>
  </si>
  <si>
    <t>4.229705752361057e-007</t>
  </si>
  <si>
    <t>4.269705752361057e-007</t>
  </si>
  <si>
    <t>4.309705752361057e-007</t>
  </si>
  <si>
    <t>4.349705752361057e-007</t>
  </si>
  <si>
    <t>4.389705752361057e-007</t>
  </si>
  <si>
    <t>4.429705752361057e-007</t>
  </si>
  <si>
    <t>4.469705752361057e-007</t>
  </si>
  <si>
    <t>4.509705752361057e-007</t>
  </si>
  <si>
    <t>4.549705752361057e-007</t>
  </si>
  <si>
    <t>4.589705752361057e-007</t>
  </si>
  <si>
    <t>4.629705752361057e-007</t>
  </si>
  <si>
    <t>4.669705752361057e-007</t>
  </si>
  <si>
    <t>4.709705752361057e-007</t>
  </si>
  <si>
    <t>4.749705752361057e-007</t>
  </si>
  <si>
    <t>4.789705752361058e-007</t>
  </si>
  <si>
    <t>4.829705752361057e-007</t>
  </si>
  <si>
    <t>4.869705752361057e-007</t>
  </si>
  <si>
    <t>4.909705752361057e-007</t>
  </si>
  <si>
    <t>4.949705752361057e-007</t>
  </si>
  <si>
    <t>4.989705752361057e-007</t>
  </si>
  <si>
    <t>5.029705752361057e-007</t>
  </si>
  <si>
    <t>5.069705752361057e-007</t>
  </si>
  <si>
    <t>5.109705752361057e-007</t>
  </si>
  <si>
    <t>5.149705752361057e-007</t>
  </si>
  <si>
    <t>5.189705752361057e-007</t>
  </si>
  <si>
    <t>5.229705752361057e-007</t>
  </si>
  <si>
    <t>5.269705752361057e-007</t>
  </si>
  <si>
    <t>5.309705752361057e-007</t>
  </si>
  <si>
    <t>5.349705752361057e-007</t>
  </si>
  <si>
    <t>5.389705752361057e-007</t>
  </si>
  <si>
    <t>5.429705752361057e-007</t>
  </si>
  <si>
    <t>5.469705752361057e-007</t>
  </si>
  <si>
    <t>5.509705752361057e-007</t>
  </si>
  <si>
    <t>5.549705752361057e-007</t>
  </si>
  <si>
    <t>5.589705752361057e-007</t>
  </si>
  <si>
    <t>5.629705752361057e-007</t>
  </si>
  <si>
    <t>5.669705752361057e-007</t>
  </si>
  <si>
    <t>5.709705752361057e-007</t>
  </si>
  <si>
    <t>5.749705752361057e-007</t>
  </si>
  <si>
    <t>5.789705752361056e-007</t>
  </si>
  <si>
    <t>5.829705752361057e-007</t>
  </si>
  <si>
    <t>5.869705752361057e-007</t>
  </si>
  <si>
    <t>5.909705752361057e-007</t>
  </si>
  <si>
    <t>5.949705752361057e-007</t>
  </si>
  <si>
    <t>5.989705752361057e-007</t>
  </si>
  <si>
    <t>6.029705752361056e-007</t>
  </si>
  <si>
    <t>6.069705752361057e-007</t>
  </si>
  <si>
    <t>6.109705752361057e-007</t>
  </si>
  <si>
    <t>6.149705752361057e-007</t>
  </si>
  <si>
    <t>6.189705752361057e-007</t>
  </si>
  <si>
    <t>6.229705752361057e-007</t>
  </si>
  <si>
    <t>6.269705752361057e-007</t>
  </si>
  <si>
    <t>6.309705752361056e-007</t>
  </si>
  <si>
    <t>6.349705752361057e-007</t>
  </si>
  <si>
    <t>6.389705752361057e-007</t>
  </si>
  <si>
    <t>6.429705752361057e-007</t>
  </si>
  <si>
    <t>6.469705752361057e-007</t>
  </si>
  <si>
    <t>6.509705752361057e-007</t>
  </si>
  <si>
    <t>6.549705752361056e-007</t>
  </si>
  <si>
    <t>6.589705752361057e-007</t>
  </si>
  <si>
    <t>6.629705752361057e-007</t>
  </si>
  <si>
    <t>6.669705752361057e-007</t>
  </si>
  <si>
    <t>6.709705752361057e-007</t>
  </si>
  <si>
    <t>6.749705752361057e-007</t>
  </si>
  <si>
    <t>6.789705752361056e-007</t>
  </si>
  <si>
    <t>6.829705752361057e-007</t>
  </si>
  <si>
    <t>6.869705752361057e-007</t>
  </si>
  <si>
    <t>6.909705752361057e-007</t>
  </si>
  <si>
    <t>6.949705752361057e-007</t>
  </si>
  <si>
    <t>6.989705752361057e-007</t>
  </si>
  <si>
    <t>7.029705752361056e-007</t>
  </si>
  <si>
    <t>7.069705752361056e-007</t>
  </si>
  <si>
    <t>7.109705752361057e-007</t>
  </si>
  <si>
    <t>7.149705752361057e-007</t>
  </si>
  <si>
    <t>7.189705752361057e-007</t>
  </si>
  <si>
    <t>7.229705752361057e-007</t>
  </si>
  <si>
    <t>7.269705752361056e-007</t>
  </si>
  <si>
    <t>7.309705752361056e-007</t>
  </si>
  <si>
    <t>7.349705752361057e-007</t>
  </si>
  <si>
    <t>7.389705752361057e-007</t>
  </si>
  <si>
    <t>7.429705752361057e-007</t>
  </si>
  <si>
    <t>7.469705752361057e-007</t>
  </si>
  <si>
    <t>7.509705752361056e-007</t>
  </si>
  <si>
    <t>7.549705752361056e-007</t>
  </si>
  <si>
    <t>7.589705752361056e-007</t>
  </si>
  <si>
    <t>7.629705752361057e-007</t>
  </si>
  <si>
    <t>7.669705752361057e-007</t>
  </si>
  <si>
    <t>7.709705752361057e-007</t>
  </si>
  <si>
    <t>7.749705752361057e-007</t>
  </si>
  <si>
    <t>7.789705752361056e-007</t>
  </si>
  <si>
    <t>7.829705752361056e-007</t>
  </si>
  <si>
    <t>7.869705752361057e-007</t>
  </si>
  <si>
    <t>7.909705752361057e-007</t>
  </si>
  <si>
    <t>7.949705752361057e-007</t>
  </si>
  <si>
    <t>7.989705752361057e-007</t>
  </si>
  <si>
    <t>8.029705752361056e-007</t>
  </si>
  <si>
    <t>8.069705752361056e-007</t>
  </si>
  <si>
    <t>8.109705752361057e-007</t>
  </si>
  <si>
    <t>8.149705752361057e-007</t>
  </si>
  <si>
    <t>8.189705752361057e-007</t>
  </si>
  <si>
    <t>8.229705752361057e-007</t>
  </si>
  <si>
    <t>8.269705752361056e-007</t>
  </si>
  <si>
    <t>8.309705752361056e-007</t>
  </si>
  <si>
    <t>8.349705752361056e-007</t>
  </si>
  <si>
    <t>8.389705752361057e-007</t>
  </si>
  <si>
    <t>8.429705752361057e-007</t>
  </si>
  <si>
    <t>8.469705752361057e-007</t>
  </si>
  <si>
    <t>8.509705752361056e-007</t>
  </si>
  <si>
    <t>8.549705752361056e-007</t>
  </si>
  <si>
    <t>8.589705752361056e-007</t>
  </si>
  <si>
    <t>8.629705752361057e-007</t>
  </si>
  <si>
    <t>8.669705752361057e-007</t>
  </si>
  <si>
    <t>8.709705752361057e-007</t>
  </si>
  <si>
    <t>8.749705752361056e-007</t>
  </si>
  <si>
    <t>8.789705752361056e-007</t>
  </si>
  <si>
    <t>8.829705752361056e-007</t>
  </si>
  <si>
    <t>8.869705752361056e-007</t>
  </si>
  <si>
    <t>8.909705752361057e-007</t>
  </si>
  <si>
    <t>8.949705752361057e-007</t>
  </si>
  <si>
    <t>8.989705752361057e-007</t>
  </si>
  <si>
    <t>9.029705752361056e-007</t>
  </si>
  <si>
    <t>9.069705752361056e-007</t>
  </si>
  <si>
    <t>9.109705752361056e-007</t>
  </si>
  <si>
    <t>9.149705752361057e-007</t>
  </si>
  <si>
    <t>9.189705752361057e-007</t>
  </si>
  <si>
    <t>9.229705752361057e-007</t>
  </si>
  <si>
    <t>9.269705752361056e-007</t>
  </si>
  <si>
    <t>9.309705752361056e-007</t>
  </si>
  <si>
    <t>9.349705752361056e-007</t>
  </si>
  <si>
    <t>9.389705752361057e-007</t>
  </si>
  <si>
    <t>9.429705752361057e-007</t>
  </si>
  <si>
    <t>9.469705752361057e-007</t>
  </si>
  <si>
    <t>9.509705752361056e-007</t>
  </si>
  <si>
    <t>9.549705752361056e-007</t>
  </si>
  <si>
    <t>9.589705752361057e-007</t>
  </si>
  <si>
    <t>9.629705752361056e-007</t>
  </si>
  <si>
    <t>9.669705752361057e-007</t>
  </si>
  <si>
    <t>9.709705752361056e-007</t>
  </si>
  <si>
    <t>9.749705752361056e-007</t>
  </si>
  <si>
    <t>9.789705752361057e-007</t>
  </si>
  <si>
    <t>9.829705752361056e-007</t>
  </si>
  <si>
    <t>9.869705752361057e-007</t>
  </si>
  <si>
    <t>9.909705752361056e-007</t>
  </si>
  <si>
    <t>9.949705752361057e-007</t>
  </si>
  <si>
    <t>9.989705752361055e-007</t>
  </si>
  <si>
    <t>1.000000000000000e-006</t>
  </si>
  <si>
    <t>Step Information: L=1p  (Run: 2/4)</t>
  </si>
  <si>
    <t>Step Information: L=1n  (Run: 3/4)</t>
  </si>
  <si>
    <t>Step Information: L=66µ  (Run: 4/4)</t>
  </si>
  <si>
    <t>Difference</t>
  </si>
  <si>
    <t>%</t>
  </si>
  <si>
    <t>Ratio</t>
  </si>
  <si>
    <t>Inductance (u)</t>
  </si>
  <si>
    <t>5xTau  (u)</t>
  </si>
  <si>
    <t>Freq (KHz)</t>
  </si>
  <si>
    <t>Period (u)</t>
  </si>
  <si>
    <t>% Discharge</t>
  </si>
  <si>
    <t>Cond Ang</t>
  </si>
  <si>
    <t>Charge %</t>
  </si>
  <si>
    <t>Vgs (th)</t>
  </si>
  <si>
    <t>Vin(p)</t>
  </si>
  <si>
    <t>Input (p)</t>
  </si>
  <si>
    <t>Vin(-p)</t>
  </si>
  <si>
    <t>Cond Time (u)</t>
  </si>
  <si>
    <t>V (desired)</t>
  </si>
  <si>
    <t>% Id (p)</t>
  </si>
  <si>
    <t>Id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</si>
</sst>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0.000"/>
    <numFmt numFmtId="167" formatCode="0.0"/>
    <numFmt numFmtId="168" formatCode="0.000000000"/>
    <numFmt numFmtId="169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1" fontId="0" fillId="0" borderId="1" xfId="0" applyNumberFormat="1" applyBorder="1"/>
    <xf numFmtId="2" fontId="0" fillId="2" borderId="1" xfId="0" applyNumberFormat="1" applyFill="1" applyBorder="1"/>
    <xf numFmtId="2" fontId="0" fillId="0" borderId="1" xfId="0" applyNumberFormat="1" applyBorder="1"/>
    <xf numFmtId="1" fontId="0" fillId="3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2" fontId="0" fillId="3" borderId="1" xfId="0" applyNumberFormat="1" applyFill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7" borderId="1" xfId="0" applyFill="1" applyBorder="1"/>
    <xf numFmtId="166" fontId="0" fillId="7" borderId="1" xfId="0" applyNumberFormat="1" applyFill="1" applyBorder="1"/>
    <xf numFmtId="1" fontId="0" fillId="7" borderId="1" xfId="0" applyNumberFormat="1" applyFill="1" applyBorder="1"/>
    <xf numFmtId="165" fontId="0" fillId="7" borderId="1" xfId="0" applyNumberFormat="1" applyFill="1" applyBorder="1"/>
    <xf numFmtId="168" fontId="0" fillId="7" borderId="1" xfId="0" applyNumberFormat="1" applyFill="1" applyBorder="1"/>
    <xf numFmtId="167" fontId="0" fillId="7" borderId="1" xfId="0" applyNumberFormat="1" applyFill="1" applyBorder="1"/>
    <xf numFmtId="2" fontId="0" fillId="7" borderId="1" xfId="0" applyNumberFormat="1" applyFill="1" applyBorder="1"/>
    <xf numFmtId="164" fontId="0" fillId="7" borderId="1" xfId="0" applyNumberFormat="1" applyFill="1" applyBorder="1"/>
    <xf numFmtId="9" fontId="0" fillId="0" borderId="0" xfId="1" applyFont="1"/>
    <xf numFmtId="0" fontId="0" fillId="8" borderId="1" xfId="0" applyFill="1" applyBorder="1" applyAlignment="1">
      <alignment horizontal="center" vertical="top" wrapText="1"/>
    </xf>
    <xf numFmtId="169" fontId="0" fillId="0" borderId="1" xfId="0" applyNumberFormat="1" applyBorder="1"/>
    <xf numFmtId="169" fontId="0" fillId="7" borderId="1" xfId="0" applyNumberFormat="1" applyFill="1" applyBorder="1"/>
    <xf numFmtId="0" fontId="2" fillId="0" borderId="0" xfId="0" applyFont="1"/>
    <xf numFmtId="11" fontId="0" fillId="0" borderId="1" xfId="0" applyNumberFormat="1" applyBorder="1"/>
    <xf numFmtId="0" fontId="0" fillId="4" borderId="2" xfId="0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ill="1" applyBorder="1"/>
    <xf numFmtId="2" fontId="0" fillId="0" borderId="8" xfId="0" applyNumberFormat="1" applyBorder="1"/>
    <xf numFmtId="0" fontId="0" fillId="5" borderId="2" xfId="0" applyFill="1" applyBorder="1" applyAlignment="1">
      <alignment horizontal="center" vertical="top" wrapText="1"/>
    </xf>
    <xf numFmtId="11" fontId="0" fillId="0" borderId="0" xfId="0" applyNumberFormat="1"/>
    <xf numFmtId="0" fontId="0" fillId="9" borderId="1" xfId="0" applyFill="1" applyBorder="1"/>
    <xf numFmtId="9" fontId="0" fillId="0" borderId="1" xfId="1" applyFont="1" applyFill="1" applyBorder="1"/>
    <xf numFmtId="9" fontId="0" fillId="0" borderId="1" xfId="1" applyFont="1" applyBorder="1"/>
    <xf numFmtId="0" fontId="0" fillId="10" borderId="1" xfId="0" applyFill="1" applyBorder="1"/>
    <xf numFmtId="166" fontId="0" fillId="10" borderId="1" xfId="0" applyNumberFormat="1" applyFill="1" applyBorder="1"/>
    <xf numFmtId="2" fontId="0" fillId="10" borderId="1" xfId="0" applyNumberFormat="1" applyFill="1" applyBorder="1"/>
    <xf numFmtId="9" fontId="0" fillId="10" borderId="1" xfId="1" applyFont="1" applyFill="1" applyBorder="1"/>
    <xf numFmtId="0" fontId="0" fillId="8" borderId="0" xfId="0" applyFill="1"/>
    <xf numFmtId="166" fontId="0" fillId="8" borderId="1" xfId="0" applyNumberFormat="1" applyFill="1" applyBorder="1"/>
    <xf numFmtId="9" fontId="0" fillId="8" borderId="0" xfId="1" applyFont="1" applyFill="1"/>
    <xf numFmtId="10" fontId="0" fillId="0" borderId="0" xfId="1" applyNumberFormat="1" applyFont="1"/>
    <xf numFmtId="0" fontId="0" fillId="5" borderId="1" xfId="0" applyFill="1" applyBorder="1"/>
    <xf numFmtId="9" fontId="0" fillId="5" borderId="1" xfId="1" applyFont="1" applyFill="1" applyBorder="1"/>
    <xf numFmtId="0" fontId="0" fillId="8" borderId="1" xfId="0" applyFill="1" applyBorder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0" fontId="0" fillId="0" borderId="1" xfId="1" applyNumberFormat="1" applyFont="1" applyBorder="1"/>
    <xf numFmtId="169" fontId="0" fillId="0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'Mosfet Current with Inductor'!$A$2:$A$254</c:f>
              <c:numCache>
                <c:formatCode>General</c:formatCode>
                <c:ptCount val="253"/>
                <c:pt idx="0">
                  <c:v>0</c:v>
                </c:pt>
                <c:pt idx="1">
                  <c:v>1.0004893664425661E-9</c:v>
                </c:pt>
                <c:pt idx="2">
                  <c:v>3.0014680993276959E-9</c:v>
                </c:pt>
                <c:pt idx="3">
                  <c:v>7.0014680993276953E-9</c:v>
                </c:pt>
                <c:pt idx="4">
                  <c:v>1.10014680993277E-8</c:v>
                </c:pt>
                <c:pt idx="5">
                  <c:v>1.5001468099327699E-8</c:v>
                </c:pt>
                <c:pt idx="6">
                  <c:v>1.9001468099327689E-8</c:v>
                </c:pt>
                <c:pt idx="7">
                  <c:v>2.3001468099327701E-8</c:v>
                </c:pt>
                <c:pt idx="8">
                  <c:v>2.7001468099327691E-8</c:v>
                </c:pt>
                <c:pt idx="9">
                  <c:v>3.1001468099327687E-8</c:v>
                </c:pt>
                <c:pt idx="10">
                  <c:v>3.500146809932769E-8</c:v>
                </c:pt>
                <c:pt idx="11">
                  <c:v>3.9001468099327692E-8</c:v>
                </c:pt>
                <c:pt idx="12">
                  <c:v>4.3001468099327688E-8</c:v>
                </c:pt>
                <c:pt idx="13">
                  <c:v>4.7001468099327691E-8</c:v>
                </c:pt>
                <c:pt idx="14">
                  <c:v>5.1001468099327687E-8</c:v>
                </c:pt>
                <c:pt idx="15">
                  <c:v>5.500146809932769E-8</c:v>
                </c:pt>
                <c:pt idx="16">
                  <c:v>5.9001468099327693E-8</c:v>
                </c:pt>
                <c:pt idx="17">
                  <c:v>6.3001468099327689E-8</c:v>
                </c:pt>
                <c:pt idx="18">
                  <c:v>6.7001468099327685E-8</c:v>
                </c:pt>
                <c:pt idx="19">
                  <c:v>7.1001468099327681E-8</c:v>
                </c:pt>
                <c:pt idx="20">
                  <c:v>7.500146809932769E-8</c:v>
                </c:pt>
                <c:pt idx="21">
                  <c:v>7.9001468099327687E-8</c:v>
                </c:pt>
                <c:pt idx="22">
                  <c:v>8.3001468099327683E-8</c:v>
                </c:pt>
                <c:pt idx="23">
                  <c:v>8.4939139519872048E-8</c:v>
                </c:pt>
                <c:pt idx="24">
                  <c:v>8.6494634772657727E-8</c:v>
                </c:pt>
                <c:pt idx="25">
                  <c:v>8.8371358335414611E-8</c:v>
                </c:pt>
                <c:pt idx="26">
                  <c:v>9.0441514592195006E-8</c:v>
                </c:pt>
                <c:pt idx="27">
                  <c:v>9.315390382465797E-8</c:v>
                </c:pt>
                <c:pt idx="28">
                  <c:v>9.4511503339366281E-8</c:v>
                </c:pt>
                <c:pt idx="29">
                  <c:v>9.5459633194452945E-8</c:v>
                </c:pt>
                <c:pt idx="30">
                  <c:v>9.639535771198905E-8</c:v>
                </c:pt>
                <c:pt idx="31">
                  <c:v>9.760149380322352E-8</c:v>
                </c:pt>
                <c:pt idx="32">
                  <c:v>9.9165715847173172E-8</c:v>
                </c:pt>
                <c:pt idx="33">
                  <c:v>1.007789392650986E-7</c:v>
                </c:pt>
                <c:pt idx="34">
                  <c:v>1.032973291396992E-7</c:v>
                </c:pt>
                <c:pt idx="35">
                  <c:v>1.070501166710516E-7</c:v>
                </c:pt>
                <c:pt idx="36">
                  <c:v>1.110501166710516E-7</c:v>
                </c:pt>
                <c:pt idx="37">
                  <c:v>1.1505011667105159E-7</c:v>
                </c:pt>
                <c:pt idx="38">
                  <c:v>1.190501166710516E-7</c:v>
                </c:pt>
                <c:pt idx="39">
                  <c:v>1.2305011667105161E-7</c:v>
                </c:pt>
                <c:pt idx="40">
                  <c:v>1.2705011667105149E-7</c:v>
                </c:pt>
                <c:pt idx="41">
                  <c:v>1.310501166710516E-7</c:v>
                </c:pt>
                <c:pt idx="42">
                  <c:v>1.3505011667105159E-7</c:v>
                </c:pt>
                <c:pt idx="43">
                  <c:v>1.3905011667105149E-7</c:v>
                </c:pt>
                <c:pt idx="44">
                  <c:v>1.4305011667105161E-7</c:v>
                </c:pt>
                <c:pt idx="45">
                  <c:v>1.4705011667105151E-7</c:v>
                </c:pt>
                <c:pt idx="46">
                  <c:v>1.510501166710516E-7</c:v>
                </c:pt>
                <c:pt idx="47">
                  <c:v>1.5505011667105161E-7</c:v>
                </c:pt>
                <c:pt idx="48">
                  <c:v>1.5905011667105151E-7</c:v>
                </c:pt>
                <c:pt idx="49">
                  <c:v>1.630501166710516E-7</c:v>
                </c:pt>
                <c:pt idx="50">
                  <c:v>1.670501166710515E-7</c:v>
                </c:pt>
                <c:pt idx="51">
                  <c:v>1.7105011667105151E-7</c:v>
                </c:pt>
                <c:pt idx="52">
                  <c:v>1.750501166710516E-7</c:v>
                </c:pt>
                <c:pt idx="53">
                  <c:v>1.7712829974800341E-7</c:v>
                </c:pt>
                <c:pt idx="54">
                  <c:v>1.7796806144753201E-7</c:v>
                </c:pt>
                <c:pt idx="55">
                  <c:v>1.785033658969222E-7</c:v>
                </c:pt>
                <c:pt idx="56">
                  <c:v>1.787787475564247E-7</c:v>
                </c:pt>
                <c:pt idx="57">
                  <c:v>1.7889885340247601E-7</c:v>
                </c:pt>
                <c:pt idx="58">
                  <c:v>1.790272830128304E-7</c:v>
                </c:pt>
                <c:pt idx="59">
                  <c:v>1.7913643714993359E-7</c:v>
                </c:pt>
                <c:pt idx="60">
                  <c:v>1.7923015675458971E-7</c:v>
                </c:pt>
                <c:pt idx="61">
                  <c:v>1.7933880516691361E-7</c:v>
                </c:pt>
                <c:pt idx="62">
                  <c:v>1.7944019164825221E-7</c:v>
                </c:pt>
                <c:pt idx="63">
                  <c:v>1.7954848977134699E-7</c:v>
                </c:pt>
                <c:pt idx="64">
                  <c:v>1.7965256323615869E-7</c:v>
                </c:pt>
                <c:pt idx="65">
                  <c:v>1.797710065458036E-7</c:v>
                </c:pt>
                <c:pt idx="66">
                  <c:v>1.7988187062130539E-7</c:v>
                </c:pt>
                <c:pt idx="67">
                  <c:v>1.800227961806833E-7</c:v>
                </c:pt>
                <c:pt idx="68">
                  <c:v>1.8017205943663639E-7</c:v>
                </c:pt>
                <c:pt idx="69">
                  <c:v>1.8034278483174199E-7</c:v>
                </c:pt>
                <c:pt idx="70">
                  <c:v>1.8057372792386969E-7</c:v>
                </c:pt>
                <c:pt idx="71">
                  <c:v>1.8079860128007519E-7</c:v>
                </c:pt>
                <c:pt idx="72">
                  <c:v>1.8123257642853161E-7</c:v>
                </c:pt>
                <c:pt idx="73">
                  <c:v>1.81643896788096E-7</c:v>
                </c:pt>
                <c:pt idx="74">
                  <c:v>1.823841828814183E-7</c:v>
                </c:pt>
                <c:pt idx="75">
                  <c:v>1.8345601990306581E-7</c:v>
                </c:pt>
                <c:pt idx="76">
                  <c:v>1.8526984057142909E-7</c:v>
                </c:pt>
                <c:pt idx="77">
                  <c:v>1.8884322028448181E-7</c:v>
                </c:pt>
                <c:pt idx="78">
                  <c:v>1.9284322028448179E-7</c:v>
                </c:pt>
                <c:pt idx="79">
                  <c:v>1.968432202844818E-7</c:v>
                </c:pt>
                <c:pt idx="80">
                  <c:v>2.0084322028448181E-7</c:v>
                </c:pt>
                <c:pt idx="81">
                  <c:v>2.0484322028448179E-7</c:v>
                </c:pt>
                <c:pt idx="82">
                  <c:v>2.088432202844818E-7</c:v>
                </c:pt>
                <c:pt idx="83">
                  <c:v>2.1284322028448181E-7</c:v>
                </c:pt>
                <c:pt idx="84">
                  <c:v>2.1684322028448179E-7</c:v>
                </c:pt>
                <c:pt idx="85">
                  <c:v>2.208432202844818E-7</c:v>
                </c:pt>
                <c:pt idx="86">
                  <c:v>2.2484322028448181E-7</c:v>
                </c:pt>
                <c:pt idx="87">
                  <c:v>2.288432202844818E-7</c:v>
                </c:pt>
                <c:pt idx="88">
                  <c:v>2.3284322028448181E-7</c:v>
                </c:pt>
                <c:pt idx="89">
                  <c:v>2.3684322028448179E-7</c:v>
                </c:pt>
                <c:pt idx="90">
                  <c:v>2.408432202844818E-7</c:v>
                </c:pt>
                <c:pt idx="91">
                  <c:v>2.4484322028448178E-7</c:v>
                </c:pt>
                <c:pt idx="92">
                  <c:v>2.4884322028448182E-7</c:v>
                </c:pt>
                <c:pt idx="93">
                  <c:v>2.528432202844818E-7</c:v>
                </c:pt>
                <c:pt idx="94">
                  <c:v>2.5684322028448178E-7</c:v>
                </c:pt>
                <c:pt idx="95">
                  <c:v>2.6084322028448182E-7</c:v>
                </c:pt>
                <c:pt idx="96">
                  <c:v>2.648432202844818E-7</c:v>
                </c:pt>
                <c:pt idx="97">
                  <c:v>2.6884322028448178E-7</c:v>
                </c:pt>
                <c:pt idx="98">
                  <c:v>2.7284322028448182E-7</c:v>
                </c:pt>
                <c:pt idx="99">
                  <c:v>2.768432202844818E-7</c:v>
                </c:pt>
                <c:pt idx="100">
                  <c:v>2.8084322028448179E-7</c:v>
                </c:pt>
                <c:pt idx="101">
                  <c:v>2.8484322028448182E-7</c:v>
                </c:pt>
                <c:pt idx="102">
                  <c:v>2.888432202844818E-7</c:v>
                </c:pt>
                <c:pt idx="103">
                  <c:v>2.9284322028448179E-7</c:v>
                </c:pt>
                <c:pt idx="104">
                  <c:v>2.9684322028448182E-7</c:v>
                </c:pt>
                <c:pt idx="105">
                  <c:v>3.0084322028448181E-7</c:v>
                </c:pt>
                <c:pt idx="106">
                  <c:v>3.0484322028448179E-7</c:v>
                </c:pt>
                <c:pt idx="107">
                  <c:v>3.0884322028448182E-7</c:v>
                </c:pt>
                <c:pt idx="108">
                  <c:v>3.1284322028448181E-7</c:v>
                </c:pt>
                <c:pt idx="109">
                  <c:v>3.1684322028448179E-7</c:v>
                </c:pt>
                <c:pt idx="110">
                  <c:v>3.2084322028448183E-7</c:v>
                </c:pt>
                <c:pt idx="111">
                  <c:v>3.2484322028448181E-7</c:v>
                </c:pt>
                <c:pt idx="112">
                  <c:v>3.2884322028448169E-7</c:v>
                </c:pt>
                <c:pt idx="113">
                  <c:v>3.3284322028448177E-7</c:v>
                </c:pt>
                <c:pt idx="114">
                  <c:v>3.3684322028448181E-7</c:v>
                </c:pt>
                <c:pt idx="115">
                  <c:v>3.4084322028448169E-7</c:v>
                </c:pt>
                <c:pt idx="116">
                  <c:v>3.4484322028448178E-7</c:v>
                </c:pt>
                <c:pt idx="117">
                  <c:v>3.4884322028448181E-7</c:v>
                </c:pt>
                <c:pt idx="118">
                  <c:v>3.5284322028448169E-7</c:v>
                </c:pt>
                <c:pt idx="119">
                  <c:v>3.5490607561732031E-7</c:v>
                </c:pt>
                <c:pt idx="120">
                  <c:v>3.5661444312970312E-7</c:v>
                </c:pt>
                <c:pt idx="121">
                  <c:v>3.5851766748708568E-7</c:v>
                </c:pt>
                <c:pt idx="122">
                  <c:v>3.6044450704493929E-7</c:v>
                </c:pt>
                <c:pt idx="123">
                  <c:v>3.642981861606464E-7</c:v>
                </c:pt>
                <c:pt idx="124">
                  <c:v>3.6632439427864591E-7</c:v>
                </c:pt>
                <c:pt idx="125">
                  <c:v>3.67882569443378E-7</c:v>
                </c:pt>
                <c:pt idx="126">
                  <c:v>3.6936930955675419E-7</c:v>
                </c:pt>
                <c:pt idx="127">
                  <c:v>3.7119862210977972E-7</c:v>
                </c:pt>
                <c:pt idx="128">
                  <c:v>3.7338516468059311E-7</c:v>
                </c:pt>
                <c:pt idx="129">
                  <c:v>3.7700688309035839E-7</c:v>
                </c:pt>
                <c:pt idx="130">
                  <c:v>3.8100688309035847E-7</c:v>
                </c:pt>
                <c:pt idx="131">
                  <c:v>3.8500688309035851E-7</c:v>
                </c:pt>
                <c:pt idx="132">
                  <c:v>3.8900688309035839E-7</c:v>
                </c:pt>
                <c:pt idx="133">
                  <c:v>3.9300688309035848E-7</c:v>
                </c:pt>
                <c:pt idx="134">
                  <c:v>3.9700688309035851E-7</c:v>
                </c:pt>
                <c:pt idx="135">
                  <c:v>4.0100688309035839E-7</c:v>
                </c:pt>
                <c:pt idx="136">
                  <c:v>4.0500688309035848E-7</c:v>
                </c:pt>
                <c:pt idx="137">
                  <c:v>4.0900688309035851E-7</c:v>
                </c:pt>
                <c:pt idx="138">
                  <c:v>4.1300688309035839E-7</c:v>
                </c:pt>
                <c:pt idx="139">
                  <c:v>4.1700688309035848E-7</c:v>
                </c:pt>
                <c:pt idx="140">
                  <c:v>4.2100688309035852E-7</c:v>
                </c:pt>
                <c:pt idx="141">
                  <c:v>4.250068830903585E-7</c:v>
                </c:pt>
                <c:pt idx="142">
                  <c:v>4.2900688309035838E-7</c:v>
                </c:pt>
                <c:pt idx="143">
                  <c:v>4.3300688309035852E-7</c:v>
                </c:pt>
                <c:pt idx="144">
                  <c:v>4.370068830903585E-7</c:v>
                </c:pt>
                <c:pt idx="145">
                  <c:v>4.4100688309035838E-7</c:v>
                </c:pt>
                <c:pt idx="146">
                  <c:v>4.4500688309035852E-7</c:v>
                </c:pt>
                <c:pt idx="147">
                  <c:v>4.4681997270457268E-7</c:v>
                </c:pt>
                <c:pt idx="148">
                  <c:v>4.4684998728096142E-7</c:v>
                </c:pt>
                <c:pt idx="149">
                  <c:v>4.4691001643373881E-7</c:v>
                </c:pt>
                <c:pt idx="150">
                  <c:v>4.470300747392937E-7</c:v>
                </c:pt>
                <c:pt idx="151">
                  <c:v>4.4727019135040351E-7</c:v>
                </c:pt>
                <c:pt idx="152">
                  <c:v>4.4746529487723809E-7</c:v>
                </c:pt>
                <c:pt idx="153">
                  <c:v>4.4766587482651151E-7</c:v>
                </c:pt>
                <c:pt idx="154">
                  <c:v>4.478600030282972E-7</c:v>
                </c:pt>
                <c:pt idx="155">
                  <c:v>4.48093956451482E-7</c:v>
                </c:pt>
                <c:pt idx="156">
                  <c:v>4.4834473880030239E-7</c:v>
                </c:pt>
                <c:pt idx="157">
                  <c:v>4.4873318689281951E-7</c:v>
                </c:pt>
                <c:pt idx="158">
                  <c:v>4.4889878953195681E-7</c:v>
                </c:pt>
                <c:pt idx="159">
                  <c:v>4.4902666685886808E-7</c:v>
                </c:pt>
                <c:pt idx="160">
                  <c:v>4.4918143408427519E-7</c:v>
                </c:pt>
                <c:pt idx="161">
                  <c:v>4.4928426945892672E-7</c:v>
                </c:pt>
                <c:pt idx="162">
                  <c:v>4.4937935590079292E-7</c:v>
                </c:pt>
                <c:pt idx="163">
                  <c:v>4.4949177866650241E-7</c:v>
                </c:pt>
                <c:pt idx="164">
                  <c:v>4.4959974950486032E-7</c:v>
                </c:pt>
                <c:pt idx="165">
                  <c:v>4.497172812830212E-7</c:v>
                </c:pt>
                <c:pt idx="166">
                  <c:v>4.4983349135542838E-7</c:v>
                </c:pt>
                <c:pt idx="167">
                  <c:v>4.4996888946484919E-7</c:v>
                </c:pt>
                <c:pt idx="168">
                  <c:v>4.5011147240704077E-7</c:v>
                </c:pt>
                <c:pt idx="169">
                  <c:v>4.5028938473979808E-7</c:v>
                </c:pt>
                <c:pt idx="170">
                  <c:v>4.5048576264964572E-7</c:v>
                </c:pt>
                <c:pt idx="171">
                  <c:v>4.5075606600632698E-7</c:v>
                </c:pt>
                <c:pt idx="172">
                  <c:v>4.5107502389585888E-7</c:v>
                </c:pt>
                <c:pt idx="173">
                  <c:v>4.5159621468434722E-7</c:v>
                </c:pt>
                <c:pt idx="174">
                  <c:v>4.5229127464258238E-7</c:v>
                </c:pt>
                <c:pt idx="175">
                  <c:v>4.5368139455905291E-7</c:v>
                </c:pt>
                <c:pt idx="176">
                  <c:v>4.5646163439199382E-7</c:v>
                </c:pt>
                <c:pt idx="177">
                  <c:v>4.604616343919938E-7</c:v>
                </c:pt>
                <c:pt idx="178">
                  <c:v>4.6446163439199379E-7</c:v>
                </c:pt>
                <c:pt idx="179">
                  <c:v>4.6846163439199382E-7</c:v>
                </c:pt>
                <c:pt idx="180">
                  <c:v>4.7246163439199381E-7</c:v>
                </c:pt>
                <c:pt idx="181">
                  <c:v>4.7646163439199379E-7</c:v>
                </c:pt>
                <c:pt idx="182">
                  <c:v>4.8046163439199377E-7</c:v>
                </c:pt>
                <c:pt idx="183">
                  <c:v>4.8446163439199386E-7</c:v>
                </c:pt>
                <c:pt idx="184">
                  <c:v>4.8846163439199384E-7</c:v>
                </c:pt>
                <c:pt idx="185">
                  <c:v>4.9246163439199383E-7</c:v>
                </c:pt>
                <c:pt idx="186">
                  <c:v>4.9646163439199381E-7</c:v>
                </c:pt>
                <c:pt idx="187">
                  <c:v>5.0046163439199379E-7</c:v>
                </c:pt>
                <c:pt idx="188">
                  <c:v>5.0446163439199378E-7</c:v>
                </c:pt>
                <c:pt idx="189">
                  <c:v>5.0846163439199376E-7</c:v>
                </c:pt>
                <c:pt idx="190">
                  <c:v>5.1246163439199385E-7</c:v>
                </c:pt>
                <c:pt idx="191">
                  <c:v>5.1646163439199383E-7</c:v>
                </c:pt>
                <c:pt idx="192">
                  <c:v>5.2046163439199381E-7</c:v>
                </c:pt>
                <c:pt idx="193">
                  <c:v>5.244616343919938E-7</c:v>
                </c:pt>
                <c:pt idx="194">
                  <c:v>5.2846163439199378E-7</c:v>
                </c:pt>
                <c:pt idx="195">
                  <c:v>5.3246163439199376E-7</c:v>
                </c:pt>
                <c:pt idx="196">
                  <c:v>5.3646163439199385E-7</c:v>
                </c:pt>
                <c:pt idx="197">
                  <c:v>5.4046163439199383E-7</c:v>
                </c:pt>
                <c:pt idx="198">
                  <c:v>5.4446163439199382E-7</c:v>
                </c:pt>
                <c:pt idx="199">
                  <c:v>5.484616343919938E-7</c:v>
                </c:pt>
                <c:pt idx="200">
                  <c:v>5.5246163439199378E-7</c:v>
                </c:pt>
                <c:pt idx="201">
                  <c:v>5.5646163439199376E-7</c:v>
                </c:pt>
                <c:pt idx="202">
                  <c:v>5.6046163439199375E-7</c:v>
                </c:pt>
                <c:pt idx="203">
                  <c:v>5.6446163439199384E-7</c:v>
                </c:pt>
                <c:pt idx="204">
                  <c:v>5.6846163439199382E-7</c:v>
                </c:pt>
                <c:pt idx="205">
                  <c:v>5.724616343919938E-7</c:v>
                </c:pt>
                <c:pt idx="206">
                  <c:v>5.7646163439199378E-7</c:v>
                </c:pt>
                <c:pt idx="207">
                  <c:v>5.8046163439199377E-7</c:v>
                </c:pt>
                <c:pt idx="208">
                  <c:v>5.8446163439199375E-7</c:v>
                </c:pt>
                <c:pt idx="209">
                  <c:v>5.8846163439199384E-7</c:v>
                </c:pt>
                <c:pt idx="210">
                  <c:v>5.9246163439199382E-7</c:v>
                </c:pt>
                <c:pt idx="211">
                  <c:v>5.9646163439199381E-7</c:v>
                </c:pt>
                <c:pt idx="212">
                  <c:v>6.0046163439199379E-7</c:v>
                </c:pt>
                <c:pt idx="213">
                  <c:v>6.0446163439199377E-7</c:v>
                </c:pt>
                <c:pt idx="214">
                  <c:v>6.0846163439199375E-7</c:v>
                </c:pt>
                <c:pt idx="215">
                  <c:v>6.1246163439199374E-7</c:v>
                </c:pt>
                <c:pt idx="216">
                  <c:v>6.1646163439199383E-7</c:v>
                </c:pt>
                <c:pt idx="217">
                  <c:v>6.2046163439199381E-7</c:v>
                </c:pt>
                <c:pt idx="218">
                  <c:v>6.2396025255192815E-7</c:v>
                </c:pt>
                <c:pt idx="219">
                  <c:v>6.257821209235782E-7</c:v>
                </c:pt>
                <c:pt idx="220">
                  <c:v>6.2732922491452002E-7</c:v>
                </c:pt>
                <c:pt idx="221">
                  <c:v>6.2911639031862255E-7</c:v>
                </c:pt>
                <c:pt idx="222">
                  <c:v>6.314619056988549E-7</c:v>
                </c:pt>
                <c:pt idx="223">
                  <c:v>6.3410731997262577E-7</c:v>
                </c:pt>
                <c:pt idx="224">
                  <c:v>6.3537174571835475E-7</c:v>
                </c:pt>
                <c:pt idx="225">
                  <c:v>6.362922021077277E-7</c:v>
                </c:pt>
                <c:pt idx="226">
                  <c:v>6.3719088323008674E-7</c:v>
                </c:pt>
                <c:pt idx="227">
                  <c:v>6.3861088063818796E-7</c:v>
                </c:pt>
                <c:pt idx="228">
                  <c:v>6.4010887595138616E-7</c:v>
                </c:pt>
                <c:pt idx="229">
                  <c:v>6.4191753694497751E-7</c:v>
                </c:pt>
                <c:pt idx="230">
                  <c:v>6.4466752617930765E-7</c:v>
                </c:pt>
                <c:pt idx="231">
                  <c:v>6.4866752617930763E-7</c:v>
                </c:pt>
                <c:pt idx="232">
                  <c:v>6.5266752617930762E-7</c:v>
                </c:pt>
                <c:pt idx="233">
                  <c:v>6.566675261793076E-7</c:v>
                </c:pt>
                <c:pt idx="234">
                  <c:v>6.6066752617930758E-7</c:v>
                </c:pt>
                <c:pt idx="235">
                  <c:v>6.6466752617930767E-7</c:v>
                </c:pt>
                <c:pt idx="236">
                  <c:v>6.6866752617930765E-7</c:v>
                </c:pt>
                <c:pt idx="237">
                  <c:v>6.7266752617930764E-7</c:v>
                </c:pt>
                <c:pt idx="238">
                  <c:v>6.7666752617930762E-7</c:v>
                </c:pt>
                <c:pt idx="239">
                  <c:v>6.806675261793076E-7</c:v>
                </c:pt>
                <c:pt idx="240">
                  <c:v>6.8466752617930759E-7</c:v>
                </c:pt>
                <c:pt idx="241">
                  <c:v>6.8866752617930767E-7</c:v>
                </c:pt>
                <c:pt idx="242">
                  <c:v>6.9266752617930766E-7</c:v>
                </c:pt>
                <c:pt idx="243">
                  <c:v>6.9666752617930764E-7</c:v>
                </c:pt>
                <c:pt idx="244">
                  <c:v>7.0066752617930762E-7</c:v>
                </c:pt>
                <c:pt idx="245">
                  <c:v>7.0466752617930761E-7</c:v>
                </c:pt>
                <c:pt idx="246">
                  <c:v>7.0866752617930759E-7</c:v>
                </c:pt>
                <c:pt idx="247">
                  <c:v>7.1266752617930768E-7</c:v>
                </c:pt>
                <c:pt idx="248">
                  <c:v>7.1666752617930766E-7</c:v>
                </c:pt>
                <c:pt idx="249">
                  <c:v>7.1821716541104822E-7</c:v>
                </c:pt>
                <c:pt idx="250">
                  <c:v>7.1900584506007946E-7</c:v>
                </c:pt>
                <c:pt idx="251">
                  <c:v>7.1934264613181246E-7</c:v>
                </c:pt>
                <c:pt idx="252">
                  <c:v>7.1950221527569021E-7</c:v>
                </c:pt>
              </c:numCache>
            </c:numRef>
          </c:xVal>
          <c:yVal>
            <c:numRef>
              <c:f>'Mosfet Current with Inductor'!$F$2:$F$254</c:f>
              <c:numCache>
                <c:formatCode>General</c:formatCode>
                <c:ptCount val="253"/>
                <c:pt idx="0">
                  <c:v>2.4840732122763481E-2</c:v>
                </c:pt>
                <c:pt idx="1">
                  <c:v>2.5022247255507661E-2</c:v>
                </c:pt>
                <c:pt idx="2">
                  <c:v>2.5385264203156531E-2</c:v>
                </c:pt>
                <c:pt idx="3">
                  <c:v>2.611089262757264E-2</c:v>
                </c:pt>
                <c:pt idx="4">
                  <c:v>2.6836448569248769E-2</c:v>
                </c:pt>
                <c:pt idx="5">
                  <c:v>2.756191203664049E-2</c:v>
                </c:pt>
                <c:pt idx="6">
                  <c:v>2.828726974150874E-2</c:v>
                </c:pt>
                <c:pt idx="7">
                  <c:v>2.9012506076988361E-2</c:v>
                </c:pt>
                <c:pt idx="8">
                  <c:v>2.9737602542130009E-2</c:v>
                </c:pt>
                <c:pt idx="9">
                  <c:v>3.0462536984542331E-2</c:v>
                </c:pt>
                <c:pt idx="10">
                  <c:v>3.118728259214687E-2</c:v>
                </c:pt>
                <c:pt idx="11">
                  <c:v>3.1911806524743951E-2</c:v>
                </c:pt>
                <c:pt idx="12">
                  <c:v>3.2636068024609902E-2</c:v>
                </c:pt>
                <c:pt idx="13">
                  <c:v>3.3360015750519202E-2</c:v>
                </c:pt>
                <c:pt idx="14">
                  <c:v>3.4083583928875123E-2</c:v>
                </c:pt>
                <c:pt idx="15">
                  <c:v>3.4806686644371601E-2</c:v>
                </c:pt>
                <c:pt idx="16">
                  <c:v>3.5529209097914217E-2</c:v>
                </c:pt>
                <c:pt idx="17">
                  <c:v>3.6250993673372943E-2</c:v>
                </c:pt>
                <c:pt idx="18">
                  <c:v>3.6971816471672921E-2</c:v>
                </c:pt>
                <c:pt idx="19">
                  <c:v>3.7691344287556737E-2</c:v>
                </c:pt>
                <c:pt idx="20">
                  <c:v>3.8409042998777301E-2</c:v>
                </c:pt>
                <c:pt idx="21">
                  <c:v>3.9123909150850233E-2</c:v>
                </c:pt>
                <c:pt idx="22">
                  <c:v>3.983501450976492E-2</c:v>
                </c:pt>
                <c:pt idx="23">
                  <c:v>4.0176846162533343E-2</c:v>
                </c:pt>
                <c:pt idx="24">
                  <c:v>4.0447653112200888E-2</c:v>
                </c:pt>
                <c:pt idx="25">
                  <c:v>4.0766913113774401E-2</c:v>
                </c:pt>
                <c:pt idx="26">
                  <c:v>4.1103659816286837E-2</c:v>
                </c:pt>
                <c:pt idx="27">
                  <c:v>4.1518851028626118E-2</c:v>
                </c:pt>
                <c:pt idx="28">
                  <c:v>4.1712117801936781E-2</c:v>
                </c:pt>
                <c:pt idx="29">
                  <c:v>4.183690703354969E-2</c:v>
                </c:pt>
                <c:pt idx="30">
                  <c:v>4.1950860485636468E-2</c:v>
                </c:pt>
                <c:pt idx="31">
                  <c:v>4.2083426693839132E-2</c:v>
                </c:pt>
                <c:pt idx="32">
                  <c:v>4.2231667972429929E-2</c:v>
                </c:pt>
                <c:pt idx="33">
                  <c:v>4.2348939820575193E-2</c:v>
                </c:pt>
                <c:pt idx="34">
                  <c:v>4.2446133176506938E-2</c:v>
                </c:pt>
                <c:pt idx="35">
                  <c:v>4.2411087626554753E-2</c:v>
                </c:pt>
                <c:pt idx="36">
                  <c:v>4.2120337586270387E-2</c:v>
                </c:pt>
                <c:pt idx="37">
                  <c:v>4.1526110955617097E-2</c:v>
                </c:pt>
                <c:pt idx="38">
                  <c:v>4.06029886547409E-2</c:v>
                </c:pt>
                <c:pt idx="39">
                  <c:v>3.9337557027385388E-2</c:v>
                </c:pt>
                <c:pt idx="40">
                  <c:v>3.77244802921467E-2</c:v>
                </c:pt>
                <c:pt idx="41">
                  <c:v>3.5766920412601308E-2</c:v>
                </c:pt>
                <c:pt idx="42">
                  <c:v>3.3477331277508737E-2</c:v>
                </c:pt>
                <c:pt idx="43">
                  <c:v>3.0878822646106849E-2</c:v>
                </c:pt>
                <c:pt idx="44">
                  <c:v>2.8007428615307899E-2</c:v>
                </c:pt>
                <c:pt idx="45">
                  <c:v>2.4915737759367011E-2</c:v>
                </c:pt>
                <c:pt idx="46">
                  <c:v>2.167831977543502E-2</c:v>
                </c:pt>
                <c:pt idx="47">
                  <c:v>1.8398986479549899E-2</c:v>
                </c:pt>
                <c:pt idx="48">
                  <c:v>1.5218884754327861E-2</c:v>
                </c:pt>
                <c:pt idx="49">
                  <c:v>1.232255652121725E-2</c:v>
                </c:pt>
                <c:pt idx="50">
                  <c:v>9.9362001943921509E-3</c:v>
                </c:pt>
                <c:pt idx="51">
                  <c:v>8.3065879447524315E-3</c:v>
                </c:pt>
                <c:pt idx="52">
                  <c:v>7.5091577537967028E-3</c:v>
                </c:pt>
                <c:pt idx="53">
                  <c:v>7.4675206187743816E-3</c:v>
                </c:pt>
                <c:pt idx="54">
                  <c:v>7.5515588893376086E-3</c:v>
                </c:pt>
                <c:pt idx="55">
                  <c:v>7.6324662889927699E-3</c:v>
                </c:pt>
                <c:pt idx="56">
                  <c:v>7.6790332154276419E-3</c:v>
                </c:pt>
                <c:pt idx="57">
                  <c:v>7.7002461029623392E-3</c:v>
                </c:pt>
                <c:pt idx="58">
                  <c:v>7.7232461318788919E-3</c:v>
                </c:pt>
                <c:pt idx="59">
                  <c:v>7.7428928309357173E-3</c:v>
                </c:pt>
                <c:pt idx="60">
                  <c:v>7.7598141059960308E-3</c:v>
                </c:pt>
                <c:pt idx="61">
                  <c:v>7.779466842747512E-3</c:v>
                </c:pt>
                <c:pt idx="62">
                  <c:v>7.7978272862939549E-3</c:v>
                </c:pt>
                <c:pt idx="63">
                  <c:v>7.8174547455226399E-3</c:v>
                </c:pt>
                <c:pt idx="64">
                  <c:v>7.8363259369629151E-3</c:v>
                </c:pt>
                <c:pt idx="65">
                  <c:v>7.8578097245596452E-3</c:v>
                </c:pt>
                <c:pt idx="66">
                  <c:v>7.8779229431031137E-3</c:v>
                </c:pt>
                <c:pt idx="67">
                  <c:v>7.9034935026460352E-3</c:v>
                </c:pt>
                <c:pt idx="68">
                  <c:v>7.9305791908512863E-3</c:v>
                </c:pt>
                <c:pt idx="69">
                  <c:v>7.9614002308454179E-3</c:v>
                </c:pt>
                <c:pt idx="70">
                  <c:v>8.0030936518653614E-3</c:v>
                </c:pt>
                <c:pt idx="71">
                  <c:v>8.0440331530070922E-3</c:v>
                </c:pt>
                <c:pt idx="72">
                  <c:v>8.1230417843776818E-3</c:v>
                </c:pt>
                <c:pt idx="73">
                  <c:v>8.1976903330275991E-3</c:v>
                </c:pt>
                <c:pt idx="74">
                  <c:v>8.3320429111935802E-3</c:v>
                </c:pt>
                <c:pt idx="75">
                  <c:v>8.5265711187435377E-3</c:v>
                </c:pt>
                <c:pt idx="76">
                  <c:v>8.855771292999708E-3</c:v>
                </c:pt>
                <c:pt idx="77">
                  <c:v>9.504346616537148E-3</c:v>
                </c:pt>
                <c:pt idx="78">
                  <c:v>1.023038354642433E-2</c:v>
                </c:pt>
                <c:pt idx="79">
                  <c:v>1.0956448486140601E-2</c:v>
                </c:pt>
                <c:pt idx="80">
                  <c:v>1.168253610522692E-2</c:v>
                </c:pt>
                <c:pt idx="81">
                  <c:v>1.2408640884471611E-2</c:v>
                </c:pt>
                <c:pt idx="82">
                  <c:v>1.313475783410379E-2</c:v>
                </c:pt>
                <c:pt idx="83">
                  <c:v>1.3860882498748849E-2</c:v>
                </c:pt>
                <c:pt idx="84">
                  <c:v>1.4587010731518239E-2</c:v>
                </c:pt>
                <c:pt idx="85">
                  <c:v>1.531313865841717E-2</c:v>
                </c:pt>
                <c:pt idx="86">
                  <c:v>1.603926254651002E-2</c:v>
                </c:pt>
                <c:pt idx="87">
                  <c:v>1.6765378760381949E-2</c:v>
                </c:pt>
                <c:pt idx="88">
                  <c:v>1.7491483673657389E-2</c:v>
                </c:pt>
                <c:pt idx="89">
                  <c:v>1.8217573621477929E-2</c:v>
                </c:pt>
                <c:pt idx="90">
                  <c:v>1.894364483019869E-2</c:v>
                </c:pt>
                <c:pt idx="91">
                  <c:v>1.9669693362837221E-2</c:v>
                </c:pt>
                <c:pt idx="92">
                  <c:v>2.0395715052003251E-2</c:v>
                </c:pt>
                <c:pt idx="93">
                  <c:v>2.112170543247778E-2</c:v>
                </c:pt>
                <c:pt idx="94">
                  <c:v>2.1847659665635181E-2</c:v>
                </c:pt>
                <c:pt idx="95">
                  <c:v>2.257357245043369E-2</c:v>
                </c:pt>
                <c:pt idx="96">
                  <c:v>2.3299437926574521E-2</c:v>
                </c:pt>
                <c:pt idx="97">
                  <c:v>2.4025249550457109E-2</c:v>
                </c:pt>
                <c:pt idx="98">
                  <c:v>2.4750999959294299E-2</c:v>
                </c:pt>
                <c:pt idx="99">
                  <c:v>2.5476680790052181E-2</c:v>
                </c:pt>
                <c:pt idx="100">
                  <c:v>2.6202282475815141E-2</c:v>
                </c:pt>
                <c:pt idx="101">
                  <c:v>2.6925622928110831E-2</c:v>
                </c:pt>
                <c:pt idx="102">
                  <c:v>2.7648860478229551E-2</c:v>
                </c:pt>
                <c:pt idx="103">
                  <c:v>2.837424735856834E-2</c:v>
                </c:pt>
                <c:pt idx="104">
                  <c:v>2.9099498243246608E-2</c:v>
                </c:pt>
                <c:pt idx="105">
                  <c:v>2.9826570220707879E-2</c:v>
                </c:pt>
                <c:pt idx="106">
                  <c:v>3.0553458809251349E-2</c:v>
                </c:pt>
                <c:pt idx="107">
                  <c:v>3.1278057610939637E-2</c:v>
                </c:pt>
                <c:pt idx="108">
                  <c:v>3.2002402334429719E-2</c:v>
                </c:pt>
                <c:pt idx="109">
                  <c:v>3.2726443675646713E-2</c:v>
                </c:pt>
                <c:pt idx="110">
                  <c:v>3.3450118612100337E-2</c:v>
                </c:pt>
                <c:pt idx="111">
                  <c:v>3.4173345008582282E-2</c:v>
                </c:pt>
                <c:pt idx="112">
                  <c:v>3.489601345675792E-2</c:v>
                </c:pt>
                <c:pt idx="113">
                  <c:v>3.5617974289755189E-2</c:v>
                </c:pt>
                <c:pt idx="114">
                  <c:v>3.6339015994200072E-2</c:v>
                </c:pt>
                <c:pt idx="115">
                  <c:v>3.7058826095629882E-2</c:v>
                </c:pt>
                <c:pt idx="116">
                  <c:v>3.7776910538353033E-2</c:v>
                </c:pt>
                <c:pt idx="117">
                  <c:v>3.8492371102887113E-2</c:v>
                </c:pt>
                <c:pt idx="118">
                  <c:v>3.9204367847831711E-2</c:v>
                </c:pt>
                <c:pt idx="119">
                  <c:v>3.9568975160869983E-2</c:v>
                </c:pt>
                <c:pt idx="120">
                  <c:v>3.9867325137571512E-2</c:v>
                </c:pt>
                <c:pt idx="121">
                  <c:v>4.0192902690673868E-2</c:v>
                </c:pt>
                <c:pt idx="122">
                  <c:v>4.0506020891127162E-2</c:v>
                </c:pt>
                <c:pt idx="123">
                  <c:v>4.1085801011862842E-2</c:v>
                </c:pt>
                <c:pt idx="124">
                  <c:v>4.1359152938907233E-2</c:v>
                </c:pt>
                <c:pt idx="125">
                  <c:v>4.1540823147780237E-2</c:v>
                </c:pt>
                <c:pt idx="126">
                  <c:v>4.1687016321597603E-2</c:v>
                </c:pt>
                <c:pt idx="127">
                  <c:v>4.1827229787389342E-2</c:v>
                </c:pt>
                <c:pt idx="128">
                  <c:v>4.1924717621743712E-2</c:v>
                </c:pt>
                <c:pt idx="129">
                  <c:v>4.192098689913322E-2</c:v>
                </c:pt>
                <c:pt idx="130">
                  <c:v>4.167756889869579E-2</c:v>
                </c:pt>
                <c:pt idx="131">
                  <c:v>4.1140559237572649E-2</c:v>
                </c:pt>
                <c:pt idx="132">
                  <c:v>4.0281955268186231E-2</c:v>
                </c:pt>
                <c:pt idx="133">
                  <c:v>3.9087571894704951E-2</c:v>
                </c:pt>
                <c:pt idx="134">
                  <c:v>3.7551130910435659E-2</c:v>
                </c:pt>
                <c:pt idx="135">
                  <c:v>3.5674660029376443E-2</c:v>
                </c:pt>
                <c:pt idx="136">
                  <c:v>3.3469257013807797E-2</c:v>
                </c:pt>
                <c:pt idx="137">
                  <c:v>3.095640441873166E-2</c:v>
                </c:pt>
                <c:pt idx="138">
                  <c:v>2.8170156988594701E-2</c:v>
                </c:pt>
                <c:pt idx="139">
                  <c:v>2.5160651323118229E-2</c:v>
                </c:pt>
                <c:pt idx="140">
                  <c:v>2.1999382585397929E-2</c:v>
                </c:pt>
                <c:pt idx="141">
                  <c:v>1.8786335804612819E-2</c:v>
                </c:pt>
                <c:pt idx="142">
                  <c:v>1.565807860484366E-2</c:v>
                </c:pt>
                <c:pt idx="143">
                  <c:v>1.279412185682636E-2</c:v>
                </c:pt>
                <c:pt idx="144">
                  <c:v>1.0416044205874799E-2</c:v>
                </c:pt>
                <c:pt idx="145">
                  <c:v>8.7684363587295106E-3</c:v>
                </c:pt>
                <c:pt idx="146">
                  <c:v>7.914402159976781E-3</c:v>
                </c:pt>
                <c:pt idx="147">
                  <c:v>7.8170241073306675E-3</c:v>
                </c:pt>
                <c:pt idx="148">
                  <c:v>7.8184193140354401E-3</c:v>
                </c:pt>
                <c:pt idx="149">
                  <c:v>7.8232614269652147E-3</c:v>
                </c:pt>
                <c:pt idx="150">
                  <c:v>7.8337664981160057E-3</c:v>
                </c:pt>
                <c:pt idx="151">
                  <c:v>7.8570205397448627E-3</c:v>
                </c:pt>
                <c:pt idx="152">
                  <c:v>7.8780629138135855E-3</c:v>
                </c:pt>
                <c:pt idx="153">
                  <c:v>7.9019878973821626E-3</c:v>
                </c:pt>
                <c:pt idx="154">
                  <c:v>7.9271717266774649E-3</c:v>
                </c:pt>
                <c:pt idx="155">
                  <c:v>7.9599625710973128E-3</c:v>
                </c:pt>
                <c:pt idx="156">
                  <c:v>7.9980479075833118E-3</c:v>
                </c:pt>
                <c:pt idx="157">
                  <c:v>8.0611556946445801E-3</c:v>
                </c:pt>
                <c:pt idx="158">
                  <c:v>8.0894142866547881E-3</c:v>
                </c:pt>
                <c:pt idx="159">
                  <c:v>8.1119618771024419E-3</c:v>
                </c:pt>
                <c:pt idx="160">
                  <c:v>8.1395899502507349E-3</c:v>
                </c:pt>
                <c:pt idx="161">
                  <c:v>8.1580667775908808E-3</c:v>
                </c:pt>
                <c:pt idx="162">
                  <c:v>8.1752193363196952E-3</c:v>
                </c:pt>
                <c:pt idx="163">
                  <c:v>8.1955419924274065E-3</c:v>
                </c:pt>
                <c:pt idx="164">
                  <c:v>8.2150869305366771E-3</c:v>
                </c:pt>
                <c:pt idx="165">
                  <c:v>8.2363825443233646E-3</c:v>
                </c:pt>
                <c:pt idx="166">
                  <c:v>8.2574511246438775E-3</c:v>
                </c:pt>
                <c:pt idx="167">
                  <c:v>8.2820077948564021E-3</c:v>
                </c:pt>
                <c:pt idx="168">
                  <c:v>8.3078736554789648E-3</c:v>
                </c:pt>
                <c:pt idx="169">
                  <c:v>8.34015331257589E-3</c:v>
                </c:pt>
                <c:pt idx="170">
                  <c:v>8.3757862544359615E-3</c:v>
                </c:pt>
                <c:pt idx="171">
                  <c:v>8.424835306217144E-3</c:v>
                </c:pt>
                <c:pt idx="172">
                  <c:v>8.4827145761460897E-3</c:v>
                </c:pt>
                <c:pt idx="173">
                  <c:v>8.5772932597802734E-3</c:v>
                </c:pt>
                <c:pt idx="174">
                  <c:v>8.7034254503401357E-3</c:v>
                </c:pt>
                <c:pt idx="175">
                  <c:v>8.9556964825626244E-3</c:v>
                </c:pt>
                <c:pt idx="176">
                  <c:v>9.4602582163953002E-3</c:v>
                </c:pt>
                <c:pt idx="177">
                  <c:v>1.018621797601498E-2</c:v>
                </c:pt>
                <c:pt idx="178">
                  <c:v>1.091221310869777E-2</c:v>
                </c:pt>
                <c:pt idx="179">
                  <c:v>1.163823953217288E-2</c:v>
                </c:pt>
                <c:pt idx="180">
                  <c:v>1.23642903581379E-2</c:v>
                </c:pt>
                <c:pt idx="181">
                  <c:v>1.309035960779676E-2</c:v>
                </c:pt>
                <c:pt idx="182">
                  <c:v>1.38164420025944E-2</c:v>
                </c:pt>
                <c:pt idx="183">
                  <c:v>1.4542532784528181E-2</c:v>
                </c:pt>
                <c:pt idx="184">
                  <c:v>1.5268627580365689E-2</c:v>
                </c:pt>
                <c:pt idx="185">
                  <c:v>1.5994722285922108E-2</c:v>
                </c:pt>
                <c:pt idx="186">
                  <c:v>1.672081297335096E-2</c:v>
                </c:pt>
                <c:pt idx="187">
                  <c:v>1.744689580893679E-2</c:v>
                </c:pt>
                <c:pt idx="188">
                  <c:v>1.8172966981608599E-2</c:v>
                </c:pt>
                <c:pt idx="189">
                  <c:v>1.8899022635365779E-2</c:v>
                </c:pt>
                <c:pt idx="190">
                  <c:v>1.9625058804810351E-2</c:v>
                </c:pt>
                <c:pt idx="191">
                  <c:v>2.0351071349698401E-2</c:v>
                </c:pt>
                <c:pt idx="192">
                  <c:v>2.1077055886881399E-2</c:v>
                </c:pt>
                <c:pt idx="193">
                  <c:v>2.1803007716658131E-2</c:v>
                </c:pt>
                <c:pt idx="194">
                  <c:v>2.2528921740849771E-2</c:v>
                </c:pt>
                <c:pt idx="195">
                  <c:v>2.3254792369655022E-2</c:v>
                </c:pt>
                <c:pt idx="196">
                  <c:v>2.3980613412982851E-2</c:v>
                </c:pt>
                <c:pt idx="197">
                  <c:v>2.470637795228979E-2</c:v>
                </c:pt>
                <c:pt idx="198">
                  <c:v>2.5432078185933189E-2</c:v>
                </c:pt>
                <c:pt idx="199">
                  <c:v>2.615770524145004E-2</c:v>
                </c:pt>
                <c:pt idx="200">
                  <c:v>2.6883248942984241E-2</c:v>
                </c:pt>
                <c:pt idx="201">
                  <c:v>2.7608697521669289E-2</c:v>
                </c:pt>
                <c:pt idx="202">
                  <c:v>2.8334037248052078E-2</c:v>
                </c:pt>
                <c:pt idx="203">
                  <c:v>2.9059251962430269E-2</c:v>
                </c:pt>
                <c:pt idx="204">
                  <c:v>2.9784322463441811E-2</c:v>
                </c:pt>
                <c:pt idx="205">
                  <c:v>3.0509225704242221E-2</c:v>
                </c:pt>
                <c:pt idx="206">
                  <c:v>3.1233933714928969E-2</c:v>
                </c:pt>
                <c:pt idx="207">
                  <c:v>3.1958412137466412E-2</c:v>
                </c:pt>
                <c:pt idx="208">
                  <c:v>3.2682618190294561E-2</c:v>
                </c:pt>
                <c:pt idx="209">
                  <c:v>3.3406497785227453E-2</c:v>
                </c:pt>
                <c:pt idx="210">
                  <c:v>3.4129981338038157E-2</c:v>
                </c:pt>
                <c:pt idx="211">
                  <c:v>3.4852977515934351E-2</c:v>
                </c:pt>
                <c:pt idx="212">
                  <c:v>3.5575363583304112E-2</c:v>
                </c:pt>
                <c:pt idx="213">
                  <c:v>3.6296969855227838E-2</c:v>
                </c:pt>
                <c:pt idx="214">
                  <c:v>3.7017553097392589E-2</c:v>
                </c:pt>
                <c:pt idx="215">
                  <c:v>3.7736746503833449E-2</c:v>
                </c:pt>
                <c:pt idx="216">
                  <c:v>3.845394778718117E-2</c:v>
                </c:pt>
                <c:pt idx="217">
                  <c:v>3.9168187962294453E-2</c:v>
                </c:pt>
                <c:pt idx="218">
                  <c:v>3.9789445002767453E-2</c:v>
                </c:pt>
                <c:pt idx="219">
                  <c:v>4.0110320710248712E-2</c:v>
                </c:pt>
                <c:pt idx="220">
                  <c:v>4.0379083028459391E-2</c:v>
                </c:pt>
                <c:pt idx="221">
                  <c:v>4.0681598407796997E-2</c:v>
                </c:pt>
                <c:pt idx="222">
                  <c:v>4.1059993990980329E-2</c:v>
                </c:pt>
                <c:pt idx="223">
                  <c:v>4.1460165444346622E-2</c:v>
                </c:pt>
                <c:pt idx="224">
                  <c:v>4.1637291892611318E-2</c:v>
                </c:pt>
                <c:pt idx="225">
                  <c:v>4.1756377872497072E-2</c:v>
                </c:pt>
                <c:pt idx="226">
                  <c:v>4.1863339667513738E-2</c:v>
                </c:pt>
                <c:pt idx="227">
                  <c:v>4.2014761078171169E-2</c:v>
                </c:pt>
                <c:pt idx="228">
                  <c:v>4.214983777829568E-2</c:v>
                </c:pt>
                <c:pt idx="229">
                  <c:v>4.2268598640089187E-2</c:v>
                </c:pt>
                <c:pt idx="230">
                  <c:v>4.2346512651358609E-2</c:v>
                </c:pt>
                <c:pt idx="231">
                  <c:v>4.2252744459449293E-2</c:v>
                </c:pt>
                <c:pt idx="232">
                  <c:v>4.1891959104451662E-2</c:v>
                </c:pt>
                <c:pt idx="233">
                  <c:v>4.1218377795861169E-2</c:v>
                </c:pt>
                <c:pt idx="234">
                  <c:v>4.0212771417804667E-2</c:v>
                </c:pt>
                <c:pt idx="235">
                  <c:v>3.8863832538442743E-2</c:v>
                </c:pt>
                <c:pt idx="236">
                  <c:v>3.716838209963793E-2</c:v>
                </c:pt>
                <c:pt idx="237">
                  <c:v>3.5131878629959881E-2</c:v>
                </c:pt>
                <c:pt idx="238">
                  <c:v>3.2769342300235517E-2</c:v>
                </c:pt>
                <c:pt idx="239">
                  <c:v>3.010692462928384E-2</c:v>
                </c:pt>
                <c:pt idx="240">
                  <c:v>2.7184496480225761E-2</c:v>
                </c:pt>
                <c:pt idx="241">
                  <c:v>2.4059727280783129E-2</c:v>
                </c:pt>
                <c:pt idx="242">
                  <c:v>2.0814031437786849E-2</c:v>
                </c:pt>
                <c:pt idx="243">
                  <c:v>1.7560212722170138E-2</c:v>
                </c:pt>
                <c:pt idx="244">
                  <c:v>1.445038776697781E-2</c:v>
                </c:pt>
                <c:pt idx="245">
                  <c:v>1.1680663674533701E-2</c:v>
                </c:pt>
                <c:pt idx="246">
                  <c:v>9.4857100479337347E-3</c:v>
                </c:pt>
                <c:pt idx="247">
                  <c:v>8.1084104232656759E-3</c:v>
                </c:pt>
                <c:pt idx="248">
                  <c:v>7.5624930784769428E-3</c:v>
                </c:pt>
                <c:pt idx="249">
                  <c:v>7.6124069092671064E-3</c:v>
                </c:pt>
                <c:pt idx="250">
                  <c:v>7.718184868580823E-3</c:v>
                </c:pt>
                <c:pt idx="251">
                  <c:v>7.7742982584874587E-3</c:v>
                </c:pt>
                <c:pt idx="252">
                  <c:v>7.8025453535746601E-3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B-4587-A72F-5ACD42435C6F}"/>
            </c:ext>
          </c:extLst>
        </c:ser>
        <c:ser>
          <c:idx val="1"/>
          <c:order val="1"/>
          <c:tx>
            <c:v>Id(Cal)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'Mosfet Current with Inductor'!$A$2:$A$254</c:f>
              <c:numCache>
                <c:formatCode>General</c:formatCode>
                <c:ptCount val="253"/>
                <c:pt idx="0">
                  <c:v>0</c:v>
                </c:pt>
                <c:pt idx="1">
                  <c:v>1.0004893664425661E-9</c:v>
                </c:pt>
                <c:pt idx="2">
                  <c:v>3.0014680993276959E-9</c:v>
                </c:pt>
                <c:pt idx="3">
                  <c:v>7.0014680993276953E-9</c:v>
                </c:pt>
                <c:pt idx="4">
                  <c:v>1.10014680993277E-8</c:v>
                </c:pt>
                <c:pt idx="5">
                  <c:v>1.5001468099327699E-8</c:v>
                </c:pt>
                <c:pt idx="6">
                  <c:v>1.9001468099327689E-8</c:v>
                </c:pt>
                <c:pt idx="7">
                  <c:v>2.3001468099327701E-8</c:v>
                </c:pt>
                <c:pt idx="8">
                  <c:v>2.7001468099327691E-8</c:v>
                </c:pt>
                <c:pt idx="9">
                  <c:v>3.1001468099327687E-8</c:v>
                </c:pt>
                <c:pt idx="10">
                  <c:v>3.500146809932769E-8</c:v>
                </c:pt>
                <c:pt idx="11">
                  <c:v>3.9001468099327692E-8</c:v>
                </c:pt>
                <c:pt idx="12">
                  <c:v>4.3001468099327688E-8</c:v>
                </c:pt>
                <c:pt idx="13">
                  <c:v>4.7001468099327691E-8</c:v>
                </c:pt>
                <c:pt idx="14">
                  <c:v>5.1001468099327687E-8</c:v>
                </c:pt>
                <c:pt idx="15">
                  <c:v>5.500146809932769E-8</c:v>
                </c:pt>
                <c:pt idx="16">
                  <c:v>5.9001468099327693E-8</c:v>
                </c:pt>
                <c:pt idx="17">
                  <c:v>6.3001468099327689E-8</c:v>
                </c:pt>
                <c:pt idx="18">
                  <c:v>6.7001468099327685E-8</c:v>
                </c:pt>
                <c:pt idx="19">
                  <c:v>7.1001468099327681E-8</c:v>
                </c:pt>
                <c:pt idx="20">
                  <c:v>7.500146809932769E-8</c:v>
                </c:pt>
                <c:pt idx="21">
                  <c:v>7.9001468099327687E-8</c:v>
                </c:pt>
                <c:pt idx="22">
                  <c:v>8.3001468099327683E-8</c:v>
                </c:pt>
                <c:pt idx="23">
                  <c:v>8.4939139519872048E-8</c:v>
                </c:pt>
                <c:pt idx="24">
                  <c:v>8.6494634772657727E-8</c:v>
                </c:pt>
                <c:pt idx="25">
                  <c:v>8.8371358335414611E-8</c:v>
                </c:pt>
                <c:pt idx="26">
                  <c:v>9.0441514592195006E-8</c:v>
                </c:pt>
                <c:pt idx="27">
                  <c:v>9.315390382465797E-8</c:v>
                </c:pt>
                <c:pt idx="28">
                  <c:v>9.4511503339366281E-8</c:v>
                </c:pt>
                <c:pt idx="29">
                  <c:v>9.5459633194452945E-8</c:v>
                </c:pt>
                <c:pt idx="30">
                  <c:v>9.639535771198905E-8</c:v>
                </c:pt>
                <c:pt idx="31">
                  <c:v>9.760149380322352E-8</c:v>
                </c:pt>
                <c:pt idx="32">
                  <c:v>9.9165715847173172E-8</c:v>
                </c:pt>
                <c:pt idx="33">
                  <c:v>1.007789392650986E-7</c:v>
                </c:pt>
                <c:pt idx="34">
                  <c:v>1.032973291396992E-7</c:v>
                </c:pt>
                <c:pt idx="35">
                  <c:v>1.070501166710516E-7</c:v>
                </c:pt>
                <c:pt idx="36">
                  <c:v>1.110501166710516E-7</c:v>
                </c:pt>
                <c:pt idx="37">
                  <c:v>1.1505011667105159E-7</c:v>
                </c:pt>
                <c:pt idx="38">
                  <c:v>1.190501166710516E-7</c:v>
                </c:pt>
                <c:pt idx="39">
                  <c:v>1.2305011667105161E-7</c:v>
                </c:pt>
                <c:pt idx="40">
                  <c:v>1.2705011667105149E-7</c:v>
                </c:pt>
                <c:pt idx="41">
                  <c:v>1.310501166710516E-7</c:v>
                </c:pt>
                <c:pt idx="42">
                  <c:v>1.3505011667105159E-7</c:v>
                </c:pt>
                <c:pt idx="43">
                  <c:v>1.3905011667105149E-7</c:v>
                </c:pt>
                <c:pt idx="44">
                  <c:v>1.4305011667105161E-7</c:v>
                </c:pt>
                <c:pt idx="45">
                  <c:v>1.4705011667105151E-7</c:v>
                </c:pt>
                <c:pt idx="46">
                  <c:v>1.510501166710516E-7</c:v>
                </c:pt>
                <c:pt idx="47">
                  <c:v>1.5505011667105161E-7</c:v>
                </c:pt>
                <c:pt idx="48">
                  <c:v>1.5905011667105151E-7</c:v>
                </c:pt>
                <c:pt idx="49">
                  <c:v>1.630501166710516E-7</c:v>
                </c:pt>
                <c:pt idx="50">
                  <c:v>1.670501166710515E-7</c:v>
                </c:pt>
                <c:pt idx="51">
                  <c:v>1.7105011667105151E-7</c:v>
                </c:pt>
                <c:pt idx="52">
                  <c:v>1.750501166710516E-7</c:v>
                </c:pt>
                <c:pt idx="53">
                  <c:v>1.7712829974800341E-7</c:v>
                </c:pt>
                <c:pt idx="54">
                  <c:v>1.7796806144753201E-7</c:v>
                </c:pt>
                <c:pt idx="55">
                  <c:v>1.785033658969222E-7</c:v>
                </c:pt>
                <c:pt idx="56">
                  <c:v>1.787787475564247E-7</c:v>
                </c:pt>
                <c:pt idx="57">
                  <c:v>1.7889885340247601E-7</c:v>
                </c:pt>
                <c:pt idx="58">
                  <c:v>1.790272830128304E-7</c:v>
                </c:pt>
                <c:pt idx="59">
                  <c:v>1.7913643714993359E-7</c:v>
                </c:pt>
                <c:pt idx="60">
                  <c:v>1.7923015675458971E-7</c:v>
                </c:pt>
                <c:pt idx="61">
                  <c:v>1.7933880516691361E-7</c:v>
                </c:pt>
                <c:pt idx="62">
                  <c:v>1.7944019164825221E-7</c:v>
                </c:pt>
                <c:pt idx="63">
                  <c:v>1.7954848977134699E-7</c:v>
                </c:pt>
                <c:pt idx="64">
                  <c:v>1.7965256323615869E-7</c:v>
                </c:pt>
                <c:pt idx="65">
                  <c:v>1.797710065458036E-7</c:v>
                </c:pt>
                <c:pt idx="66">
                  <c:v>1.7988187062130539E-7</c:v>
                </c:pt>
                <c:pt idx="67">
                  <c:v>1.800227961806833E-7</c:v>
                </c:pt>
                <c:pt idx="68">
                  <c:v>1.8017205943663639E-7</c:v>
                </c:pt>
                <c:pt idx="69">
                  <c:v>1.8034278483174199E-7</c:v>
                </c:pt>
                <c:pt idx="70">
                  <c:v>1.8057372792386969E-7</c:v>
                </c:pt>
                <c:pt idx="71">
                  <c:v>1.8079860128007519E-7</c:v>
                </c:pt>
                <c:pt idx="72">
                  <c:v>1.8123257642853161E-7</c:v>
                </c:pt>
                <c:pt idx="73">
                  <c:v>1.81643896788096E-7</c:v>
                </c:pt>
                <c:pt idx="74">
                  <c:v>1.823841828814183E-7</c:v>
                </c:pt>
                <c:pt idx="75">
                  <c:v>1.8345601990306581E-7</c:v>
                </c:pt>
                <c:pt idx="76">
                  <c:v>1.8526984057142909E-7</c:v>
                </c:pt>
                <c:pt idx="77">
                  <c:v>1.8884322028448181E-7</c:v>
                </c:pt>
                <c:pt idx="78">
                  <c:v>1.9284322028448179E-7</c:v>
                </c:pt>
                <c:pt idx="79">
                  <c:v>1.968432202844818E-7</c:v>
                </c:pt>
                <c:pt idx="80">
                  <c:v>2.0084322028448181E-7</c:v>
                </c:pt>
                <c:pt idx="81">
                  <c:v>2.0484322028448179E-7</c:v>
                </c:pt>
                <c:pt idx="82">
                  <c:v>2.088432202844818E-7</c:v>
                </c:pt>
                <c:pt idx="83">
                  <c:v>2.1284322028448181E-7</c:v>
                </c:pt>
                <c:pt idx="84">
                  <c:v>2.1684322028448179E-7</c:v>
                </c:pt>
                <c:pt idx="85">
                  <c:v>2.208432202844818E-7</c:v>
                </c:pt>
                <c:pt idx="86">
                  <c:v>2.2484322028448181E-7</c:v>
                </c:pt>
                <c:pt idx="87">
                  <c:v>2.288432202844818E-7</c:v>
                </c:pt>
                <c:pt idx="88">
                  <c:v>2.3284322028448181E-7</c:v>
                </c:pt>
                <c:pt idx="89">
                  <c:v>2.3684322028448179E-7</c:v>
                </c:pt>
                <c:pt idx="90">
                  <c:v>2.408432202844818E-7</c:v>
                </c:pt>
                <c:pt idx="91">
                  <c:v>2.4484322028448178E-7</c:v>
                </c:pt>
                <c:pt idx="92">
                  <c:v>2.4884322028448182E-7</c:v>
                </c:pt>
                <c:pt idx="93">
                  <c:v>2.528432202844818E-7</c:v>
                </c:pt>
                <c:pt idx="94">
                  <c:v>2.5684322028448178E-7</c:v>
                </c:pt>
                <c:pt idx="95">
                  <c:v>2.6084322028448182E-7</c:v>
                </c:pt>
                <c:pt idx="96">
                  <c:v>2.648432202844818E-7</c:v>
                </c:pt>
                <c:pt idx="97">
                  <c:v>2.6884322028448178E-7</c:v>
                </c:pt>
                <c:pt idx="98">
                  <c:v>2.7284322028448182E-7</c:v>
                </c:pt>
                <c:pt idx="99">
                  <c:v>2.768432202844818E-7</c:v>
                </c:pt>
                <c:pt idx="100">
                  <c:v>2.8084322028448179E-7</c:v>
                </c:pt>
                <c:pt idx="101">
                  <c:v>2.8484322028448182E-7</c:v>
                </c:pt>
                <c:pt idx="102">
                  <c:v>2.888432202844818E-7</c:v>
                </c:pt>
                <c:pt idx="103">
                  <c:v>2.9284322028448179E-7</c:v>
                </c:pt>
                <c:pt idx="104">
                  <c:v>2.9684322028448182E-7</c:v>
                </c:pt>
                <c:pt idx="105">
                  <c:v>3.0084322028448181E-7</c:v>
                </c:pt>
                <c:pt idx="106">
                  <c:v>3.0484322028448179E-7</c:v>
                </c:pt>
                <c:pt idx="107">
                  <c:v>3.0884322028448182E-7</c:v>
                </c:pt>
                <c:pt idx="108">
                  <c:v>3.1284322028448181E-7</c:v>
                </c:pt>
                <c:pt idx="109">
                  <c:v>3.1684322028448179E-7</c:v>
                </c:pt>
                <c:pt idx="110">
                  <c:v>3.2084322028448183E-7</c:v>
                </c:pt>
                <c:pt idx="111">
                  <c:v>3.2484322028448181E-7</c:v>
                </c:pt>
                <c:pt idx="112">
                  <c:v>3.2884322028448169E-7</c:v>
                </c:pt>
                <c:pt idx="113">
                  <c:v>3.3284322028448177E-7</c:v>
                </c:pt>
                <c:pt idx="114">
                  <c:v>3.3684322028448181E-7</c:v>
                </c:pt>
                <c:pt idx="115">
                  <c:v>3.4084322028448169E-7</c:v>
                </c:pt>
                <c:pt idx="116">
                  <c:v>3.4484322028448178E-7</c:v>
                </c:pt>
                <c:pt idx="117">
                  <c:v>3.4884322028448181E-7</c:v>
                </c:pt>
                <c:pt idx="118">
                  <c:v>3.5284322028448169E-7</c:v>
                </c:pt>
                <c:pt idx="119">
                  <c:v>3.5490607561732031E-7</c:v>
                </c:pt>
                <c:pt idx="120">
                  <c:v>3.5661444312970312E-7</c:v>
                </c:pt>
                <c:pt idx="121">
                  <c:v>3.5851766748708568E-7</c:v>
                </c:pt>
                <c:pt idx="122">
                  <c:v>3.6044450704493929E-7</c:v>
                </c:pt>
                <c:pt idx="123">
                  <c:v>3.642981861606464E-7</c:v>
                </c:pt>
                <c:pt idx="124">
                  <c:v>3.6632439427864591E-7</c:v>
                </c:pt>
                <c:pt idx="125">
                  <c:v>3.67882569443378E-7</c:v>
                </c:pt>
                <c:pt idx="126">
                  <c:v>3.6936930955675419E-7</c:v>
                </c:pt>
                <c:pt idx="127">
                  <c:v>3.7119862210977972E-7</c:v>
                </c:pt>
                <c:pt idx="128">
                  <c:v>3.7338516468059311E-7</c:v>
                </c:pt>
                <c:pt idx="129">
                  <c:v>3.7700688309035839E-7</c:v>
                </c:pt>
                <c:pt idx="130">
                  <c:v>3.8100688309035847E-7</c:v>
                </c:pt>
                <c:pt idx="131">
                  <c:v>3.8500688309035851E-7</c:v>
                </c:pt>
                <c:pt idx="132">
                  <c:v>3.8900688309035839E-7</c:v>
                </c:pt>
                <c:pt idx="133">
                  <c:v>3.9300688309035848E-7</c:v>
                </c:pt>
                <c:pt idx="134">
                  <c:v>3.9700688309035851E-7</c:v>
                </c:pt>
                <c:pt idx="135">
                  <c:v>4.0100688309035839E-7</c:v>
                </c:pt>
                <c:pt idx="136">
                  <c:v>4.0500688309035848E-7</c:v>
                </c:pt>
                <c:pt idx="137">
                  <c:v>4.0900688309035851E-7</c:v>
                </c:pt>
                <c:pt idx="138">
                  <c:v>4.1300688309035839E-7</c:v>
                </c:pt>
                <c:pt idx="139">
                  <c:v>4.1700688309035848E-7</c:v>
                </c:pt>
                <c:pt idx="140">
                  <c:v>4.2100688309035852E-7</c:v>
                </c:pt>
                <c:pt idx="141">
                  <c:v>4.250068830903585E-7</c:v>
                </c:pt>
                <c:pt idx="142">
                  <c:v>4.2900688309035838E-7</c:v>
                </c:pt>
                <c:pt idx="143">
                  <c:v>4.3300688309035852E-7</c:v>
                </c:pt>
                <c:pt idx="144">
                  <c:v>4.370068830903585E-7</c:v>
                </c:pt>
                <c:pt idx="145">
                  <c:v>4.4100688309035838E-7</c:v>
                </c:pt>
                <c:pt idx="146">
                  <c:v>4.4500688309035852E-7</c:v>
                </c:pt>
                <c:pt idx="147">
                  <c:v>4.4681997270457268E-7</c:v>
                </c:pt>
                <c:pt idx="148">
                  <c:v>4.4684998728096142E-7</c:v>
                </c:pt>
                <c:pt idx="149">
                  <c:v>4.4691001643373881E-7</c:v>
                </c:pt>
                <c:pt idx="150">
                  <c:v>4.470300747392937E-7</c:v>
                </c:pt>
                <c:pt idx="151">
                  <c:v>4.4727019135040351E-7</c:v>
                </c:pt>
                <c:pt idx="152">
                  <c:v>4.4746529487723809E-7</c:v>
                </c:pt>
                <c:pt idx="153">
                  <c:v>4.4766587482651151E-7</c:v>
                </c:pt>
                <c:pt idx="154">
                  <c:v>4.478600030282972E-7</c:v>
                </c:pt>
                <c:pt idx="155">
                  <c:v>4.48093956451482E-7</c:v>
                </c:pt>
                <c:pt idx="156">
                  <c:v>4.4834473880030239E-7</c:v>
                </c:pt>
                <c:pt idx="157">
                  <c:v>4.4873318689281951E-7</c:v>
                </c:pt>
                <c:pt idx="158">
                  <c:v>4.4889878953195681E-7</c:v>
                </c:pt>
                <c:pt idx="159">
                  <c:v>4.4902666685886808E-7</c:v>
                </c:pt>
                <c:pt idx="160">
                  <c:v>4.4918143408427519E-7</c:v>
                </c:pt>
                <c:pt idx="161">
                  <c:v>4.4928426945892672E-7</c:v>
                </c:pt>
                <c:pt idx="162">
                  <c:v>4.4937935590079292E-7</c:v>
                </c:pt>
                <c:pt idx="163">
                  <c:v>4.4949177866650241E-7</c:v>
                </c:pt>
                <c:pt idx="164">
                  <c:v>4.4959974950486032E-7</c:v>
                </c:pt>
                <c:pt idx="165">
                  <c:v>4.497172812830212E-7</c:v>
                </c:pt>
                <c:pt idx="166">
                  <c:v>4.4983349135542838E-7</c:v>
                </c:pt>
                <c:pt idx="167">
                  <c:v>4.4996888946484919E-7</c:v>
                </c:pt>
                <c:pt idx="168">
                  <c:v>4.5011147240704077E-7</c:v>
                </c:pt>
                <c:pt idx="169">
                  <c:v>4.5028938473979808E-7</c:v>
                </c:pt>
                <c:pt idx="170">
                  <c:v>4.5048576264964572E-7</c:v>
                </c:pt>
                <c:pt idx="171">
                  <c:v>4.5075606600632698E-7</c:v>
                </c:pt>
                <c:pt idx="172">
                  <c:v>4.5107502389585888E-7</c:v>
                </c:pt>
                <c:pt idx="173">
                  <c:v>4.5159621468434722E-7</c:v>
                </c:pt>
                <c:pt idx="174">
                  <c:v>4.5229127464258238E-7</c:v>
                </c:pt>
                <c:pt idx="175">
                  <c:v>4.5368139455905291E-7</c:v>
                </c:pt>
                <c:pt idx="176">
                  <c:v>4.5646163439199382E-7</c:v>
                </c:pt>
                <c:pt idx="177">
                  <c:v>4.604616343919938E-7</c:v>
                </c:pt>
                <c:pt idx="178">
                  <c:v>4.6446163439199379E-7</c:v>
                </c:pt>
                <c:pt idx="179">
                  <c:v>4.6846163439199382E-7</c:v>
                </c:pt>
                <c:pt idx="180">
                  <c:v>4.7246163439199381E-7</c:v>
                </c:pt>
                <c:pt idx="181">
                  <c:v>4.7646163439199379E-7</c:v>
                </c:pt>
                <c:pt idx="182">
                  <c:v>4.8046163439199377E-7</c:v>
                </c:pt>
                <c:pt idx="183">
                  <c:v>4.8446163439199386E-7</c:v>
                </c:pt>
                <c:pt idx="184">
                  <c:v>4.8846163439199384E-7</c:v>
                </c:pt>
                <c:pt idx="185">
                  <c:v>4.9246163439199383E-7</c:v>
                </c:pt>
                <c:pt idx="186">
                  <c:v>4.9646163439199381E-7</c:v>
                </c:pt>
                <c:pt idx="187">
                  <c:v>5.0046163439199379E-7</c:v>
                </c:pt>
                <c:pt idx="188">
                  <c:v>5.0446163439199378E-7</c:v>
                </c:pt>
                <c:pt idx="189">
                  <c:v>5.0846163439199376E-7</c:v>
                </c:pt>
                <c:pt idx="190">
                  <c:v>5.1246163439199385E-7</c:v>
                </c:pt>
                <c:pt idx="191">
                  <c:v>5.1646163439199383E-7</c:v>
                </c:pt>
                <c:pt idx="192">
                  <c:v>5.2046163439199381E-7</c:v>
                </c:pt>
                <c:pt idx="193">
                  <c:v>5.244616343919938E-7</c:v>
                </c:pt>
                <c:pt idx="194">
                  <c:v>5.2846163439199378E-7</c:v>
                </c:pt>
                <c:pt idx="195">
                  <c:v>5.3246163439199376E-7</c:v>
                </c:pt>
                <c:pt idx="196">
                  <c:v>5.3646163439199385E-7</c:v>
                </c:pt>
                <c:pt idx="197">
                  <c:v>5.4046163439199383E-7</c:v>
                </c:pt>
                <c:pt idx="198">
                  <c:v>5.4446163439199382E-7</c:v>
                </c:pt>
                <c:pt idx="199">
                  <c:v>5.484616343919938E-7</c:v>
                </c:pt>
                <c:pt idx="200">
                  <c:v>5.5246163439199378E-7</c:v>
                </c:pt>
                <c:pt idx="201">
                  <c:v>5.5646163439199376E-7</c:v>
                </c:pt>
                <c:pt idx="202">
                  <c:v>5.6046163439199375E-7</c:v>
                </c:pt>
                <c:pt idx="203">
                  <c:v>5.6446163439199384E-7</c:v>
                </c:pt>
                <c:pt idx="204">
                  <c:v>5.6846163439199382E-7</c:v>
                </c:pt>
                <c:pt idx="205">
                  <c:v>5.724616343919938E-7</c:v>
                </c:pt>
                <c:pt idx="206">
                  <c:v>5.7646163439199378E-7</c:v>
                </c:pt>
                <c:pt idx="207">
                  <c:v>5.8046163439199377E-7</c:v>
                </c:pt>
                <c:pt idx="208">
                  <c:v>5.8446163439199375E-7</c:v>
                </c:pt>
                <c:pt idx="209">
                  <c:v>5.8846163439199384E-7</c:v>
                </c:pt>
                <c:pt idx="210">
                  <c:v>5.9246163439199382E-7</c:v>
                </c:pt>
                <c:pt idx="211">
                  <c:v>5.9646163439199381E-7</c:v>
                </c:pt>
                <c:pt idx="212">
                  <c:v>6.0046163439199379E-7</c:v>
                </c:pt>
                <c:pt idx="213">
                  <c:v>6.0446163439199377E-7</c:v>
                </c:pt>
                <c:pt idx="214">
                  <c:v>6.0846163439199375E-7</c:v>
                </c:pt>
                <c:pt idx="215">
                  <c:v>6.1246163439199374E-7</c:v>
                </c:pt>
                <c:pt idx="216">
                  <c:v>6.1646163439199383E-7</c:v>
                </c:pt>
                <c:pt idx="217">
                  <c:v>6.2046163439199381E-7</c:v>
                </c:pt>
                <c:pt idx="218">
                  <c:v>6.2396025255192815E-7</c:v>
                </c:pt>
                <c:pt idx="219">
                  <c:v>6.257821209235782E-7</c:v>
                </c:pt>
                <c:pt idx="220">
                  <c:v>6.2732922491452002E-7</c:v>
                </c:pt>
                <c:pt idx="221">
                  <c:v>6.2911639031862255E-7</c:v>
                </c:pt>
                <c:pt idx="222">
                  <c:v>6.314619056988549E-7</c:v>
                </c:pt>
                <c:pt idx="223">
                  <c:v>6.3410731997262577E-7</c:v>
                </c:pt>
                <c:pt idx="224">
                  <c:v>6.3537174571835475E-7</c:v>
                </c:pt>
                <c:pt idx="225">
                  <c:v>6.362922021077277E-7</c:v>
                </c:pt>
                <c:pt idx="226">
                  <c:v>6.3719088323008674E-7</c:v>
                </c:pt>
                <c:pt idx="227">
                  <c:v>6.3861088063818796E-7</c:v>
                </c:pt>
                <c:pt idx="228">
                  <c:v>6.4010887595138616E-7</c:v>
                </c:pt>
                <c:pt idx="229">
                  <c:v>6.4191753694497751E-7</c:v>
                </c:pt>
                <c:pt idx="230">
                  <c:v>6.4466752617930765E-7</c:v>
                </c:pt>
                <c:pt idx="231">
                  <c:v>6.4866752617930763E-7</c:v>
                </c:pt>
                <c:pt idx="232">
                  <c:v>6.5266752617930762E-7</c:v>
                </c:pt>
                <c:pt idx="233">
                  <c:v>6.566675261793076E-7</c:v>
                </c:pt>
                <c:pt idx="234">
                  <c:v>6.6066752617930758E-7</c:v>
                </c:pt>
                <c:pt idx="235">
                  <c:v>6.6466752617930767E-7</c:v>
                </c:pt>
                <c:pt idx="236">
                  <c:v>6.6866752617930765E-7</c:v>
                </c:pt>
                <c:pt idx="237">
                  <c:v>6.7266752617930764E-7</c:v>
                </c:pt>
                <c:pt idx="238">
                  <c:v>6.7666752617930762E-7</c:v>
                </c:pt>
                <c:pt idx="239">
                  <c:v>6.806675261793076E-7</c:v>
                </c:pt>
                <c:pt idx="240">
                  <c:v>6.8466752617930759E-7</c:v>
                </c:pt>
                <c:pt idx="241">
                  <c:v>6.8866752617930767E-7</c:v>
                </c:pt>
                <c:pt idx="242">
                  <c:v>6.9266752617930766E-7</c:v>
                </c:pt>
                <c:pt idx="243">
                  <c:v>6.9666752617930764E-7</c:v>
                </c:pt>
                <c:pt idx="244">
                  <c:v>7.0066752617930762E-7</c:v>
                </c:pt>
                <c:pt idx="245">
                  <c:v>7.0466752617930761E-7</c:v>
                </c:pt>
                <c:pt idx="246">
                  <c:v>7.0866752617930759E-7</c:v>
                </c:pt>
                <c:pt idx="247">
                  <c:v>7.1266752617930768E-7</c:v>
                </c:pt>
                <c:pt idx="248">
                  <c:v>7.1666752617930766E-7</c:v>
                </c:pt>
                <c:pt idx="249">
                  <c:v>7.1821716541104822E-7</c:v>
                </c:pt>
                <c:pt idx="250">
                  <c:v>7.1900584506007946E-7</c:v>
                </c:pt>
                <c:pt idx="251">
                  <c:v>7.1934264613181246E-7</c:v>
                </c:pt>
                <c:pt idx="252">
                  <c:v>7.1950221527569021E-7</c:v>
                </c:pt>
              </c:numCache>
            </c:numRef>
          </c:xVal>
          <c:yVal>
            <c:numRef>
              <c:f>'Mosfet Current with Inductor'!$S$2:$S$254</c:f>
              <c:numCache>
                <c:formatCode>General</c:formatCode>
                <c:ptCount val="253"/>
                <c:pt idx="0">
                  <c:v>1.6513685875658199</c:v>
                </c:pt>
                <c:pt idx="1">
                  <c:v>1.6377571882334421</c:v>
                </c:pt>
                <c:pt idx="2">
                  <c:v>1.6076266685605725</c:v>
                </c:pt>
                <c:pt idx="3">
                  <c:v>1.5389600384356927</c:v>
                </c:pt>
                <c:pt idx="4">
                  <c:v>1.4606866664548255</c:v>
                </c:pt>
                <c:pt idx="5">
                  <c:v>1.3727062838356634</c:v>
                </c:pt>
                <c:pt idx="6">
                  <c:v>1.2768503388239572</c:v>
                </c:pt>
                <c:pt idx="7">
                  <c:v>1.1750694555932204</c:v>
                </c:pt>
                <c:pt idx="8">
                  <c:v>1.06937787041956</c:v>
                </c:pt>
                <c:pt idx="9">
                  <c:v>0.96179688934635599</c:v>
                </c:pt>
                <c:pt idx="10">
                  <c:v>0.8542992070548282</c:v>
                </c:pt>
                <c:pt idx="11">
                  <c:v>0.74875588497408418</c:v>
                </c:pt>
                <c:pt idx="12">
                  <c:v>0.64688768860488377</c:v>
                </c:pt>
                <c:pt idx="13">
                  <c:v>0.55022232442520624</c:v>
                </c:pt>
                <c:pt idx="14">
                  <c:v>0.46005890873934763</c:v>
                </c:pt>
                <c:pt idx="15">
                  <c:v>0.37744074503283348</c:v>
                </c:pt>
                <c:pt idx="16">
                  <c:v>0.30313719744909812</c:v>
                </c:pt>
                <c:pt idx="17">
                  <c:v>0.237635130957778</c:v>
                </c:pt>
                <c:pt idx="18">
                  <c:v>0.18114005907045708</c:v>
                </c:pt>
                <c:pt idx="19">
                  <c:v>0.13358680592282346</c:v>
                </c:pt>
                <c:pt idx="20">
                  <c:v>9.4659169325290116E-2</c:v>
                </c:pt>
                <c:pt idx="21">
                  <c:v>6.3817803499527245E-2</c:v>
                </c:pt>
                <c:pt idx="22">
                  <c:v>4.0139356514032054E-2</c:v>
                </c:pt>
                <c:pt idx="23">
                  <c:v>3.1068156923956692E-2</c:v>
                </c:pt>
                <c:pt idx="24">
                  <c:v>2.4901525810914569E-2</c:v>
                </c:pt>
                <c:pt idx="25">
                  <c:v>1.8613499902821892E-2</c:v>
                </c:pt>
                <c:pt idx="26">
                  <c:v>1.2998766244394167E-2</c:v>
                </c:pt>
                <c:pt idx="27">
                  <c:v>7.4244157222489006E-3</c:v>
                </c:pt>
                <c:pt idx="28">
                  <c:v>5.3180957269295653E-3</c:v>
                </c:pt>
                <c:pt idx="29">
                  <c:v>4.1084083653509067E-3</c:v>
                </c:pt>
                <c:pt idx="30">
                  <c:v>3.1023559969336322E-3</c:v>
                </c:pt>
                <c:pt idx="31">
                  <c:v>2.0527903289894373E-3</c:v>
                </c:pt>
                <c:pt idx="32">
                  <c:v>1.0555447882559237E-3</c:v>
                </c:pt>
                <c:pt idx="33">
                  <c:v>4.0688142894733831E-4</c:v>
                </c:pt>
                <c:pt idx="34">
                  <c:v>8.5524535433920928E-6</c:v>
                </c:pt>
                <c:pt idx="35">
                  <c:v>3.5919405582041536E-4</c:v>
                </c:pt>
                <c:pt idx="36">
                  <c:v>1.387018690512105E-3</c:v>
                </c:pt>
                <c:pt idx="37">
                  <c:v>2.4852290528154237E-3</c:v>
                </c:pt>
                <c:pt idx="38">
                  <c:v>3.201945818724421E-3</c:v>
                </c:pt>
                <c:pt idx="39">
                  <c:v>3.2931322243174395E-3</c:v>
                </c:pt>
                <c:pt idx="40">
                  <c:v>2.7296288497287201E-3</c:v>
                </c:pt>
                <c:pt idx="41">
                  <c:v>1.6983328999883205E-3</c:v>
                </c:pt>
                <c:pt idx="42">
                  <c:v>5.9423283807565313E-4</c:v>
                </c:pt>
                <c:pt idx="43">
                  <c:v>3.5740246677913065E-6</c:v>
                </c:pt>
                <c:pt idx="44">
                  <c:v>6.7873657577918842E-4</c:v>
                </c:pt>
                <c:pt idx="45">
                  <c:v>3.5056867723219846E-3</c:v>
                </c:pt>
                <c:pt idx="46">
                  <c:v>9.4651162816217806E-3</c:v>
                </c:pt>
                <c:pt idx="47">
                  <c:v>1.958862594761427E-2</c:v>
                </c:pt>
                <c:pt idx="48">
                  <c:v>3.4911576843876142E-2</c:v>
                </c:pt>
                <c:pt idx="49">
                  <c:v>5.6424548493105707E-2</c:v>
                </c:pt>
                <c:pt idx="50">
                  <c:v>8.5025703582255058E-2</c:v>
                </c:pt>
                <c:pt idx="51">
                  <c:v>0.12147651935312036</c:v>
                </c:pt>
                <c:pt idx="52">
                  <c:v>0.16618209172736406</c:v>
                </c:pt>
                <c:pt idx="53">
                  <c:v>0.19279843199320298</c:v>
                </c:pt>
                <c:pt idx="54">
                  <c:v>0.20424270273820874</c:v>
                </c:pt>
                <c:pt idx="55">
                  <c:v>0.21174105392282577</c:v>
                </c:pt>
                <c:pt idx="56">
                  <c:v>0.21566676783475278</c:v>
                </c:pt>
                <c:pt idx="57">
                  <c:v>0.21739715237167268</c:v>
                </c:pt>
                <c:pt idx="58">
                  <c:v>0.21926033192669364</c:v>
                </c:pt>
                <c:pt idx="59">
                  <c:v>0.2208529671827964</c:v>
                </c:pt>
                <c:pt idx="60">
                  <c:v>0.22222681217635729</c:v>
                </c:pt>
                <c:pt idx="61">
                  <c:v>0.2238264515309393</c:v>
                </c:pt>
                <c:pt idx="62">
                  <c:v>0.22532562144443874</c:v>
                </c:pt>
                <c:pt idx="63">
                  <c:v>0.22693375300484883</c:v>
                </c:pt>
                <c:pt idx="64">
                  <c:v>0.22848563025879587</c:v>
                </c:pt>
                <c:pt idx="65">
                  <c:v>0.23025939370521906</c:v>
                </c:pt>
                <c:pt idx="66">
                  <c:v>0.23192698226375083</c:v>
                </c:pt>
                <c:pt idx="67">
                  <c:v>0.23405692333396511</c:v>
                </c:pt>
                <c:pt idx="68">
                  <c:v>0.23632517655559079</c:v>
                </c:pt>
                <c:pt idx="69">
                  <c:v>0.23893525005771338</c:v>
                </c:pt>
                <c:pt idx="70">
                  <c:v>0.24249211453180256</c:v>
                </c:pt>
                <c:pt idx="71">
                  <c:v>0.24598510014989436</c:v>
                </c:pt>
                <c:pt idx="72">
                  <c:v>0.25280680670764794</c:v>
                </c:pt>
                <c:pt idx="73">
                  <c:v>0.25937124846071524</c:v>
                </c:pt>
                <c:pt idx="74">
                  <c:v>0.2714296790328144</c:v>
                </c:pt>
                <c:pt idx="75">
                  <c:v>0.28943672709944229</c:v>
                </c:pt>
                <c:pt idx="76">
                  <c:v>0.32137168609557165</c:v>
                </c:pt>
                <c:pt idx="77">
                  <c:v>0.38941183773783189</c:v>
                </c:pt>
                <c:pt idx="78">
                  <c:v>0.47323517167526286</c:v>
                </c:pt>
                <c:pt idx="79">
                  <c:v>0.56445608196843555</c:v>
                </c:pt>
                <c:pt idx="80">
                  <c:v>0.66199823952180004</c:v>
                </c:pt>
                <c:pt idx="81">
                  <c:v>0.76452598176723563</c:v>
                </c:pt>
                <c:pt idx="82">
                  <c:v>0.87047991933249769</c:v>
                </c:pt>
                <c:pt idx="83">
                  <c:v>0.97811364062736372</c:v>
                </c:pt>
                <c:pt idx="84">
                  <c:v>1.0855374565010252</c:v>
                </c:pt>
                <c:pt idx="85">
                  <c:v>1.1907678278259519</c:v>
                </c:pt>
                <c:pt idx="86">
                  <c:v>1.2917809006354344</c:v>
                </c:pt>
                <c:pt idx="87">
                  <c:v>1.3865684358709538</c:v>
                </c:pt>
                <c:pt idx="88">
                  <c:v>1.473194321021575</c:v>
                </c:pt>
                <c:pt idx="89">
                  <c:v>1.5498498273483683</c:v>
                </c:pt>
                <c:pt idx="90">
                  <c:v>1.6149058046106834</c:v>
                </c:pt>
                <c:pt idx="91">
                  <c:v>1.6669601023691218</c:v>
                </c:pt>
                <c:pt idx="92">
                  <c:v>1.7048786572877244</c:v>
                </c:pt>
                <c:pt idx="93">
                  <c:v>1.7278288926541185</c:v>
                </c:pt>
                <c:pt idx="94">
                  <c:v>1.7353043273070625</c:v>
                </c:pt>
                <c:pt idx="95">
                  <c:v>1.7271395807960626</c:v>
                </c:pt>
                <c:pt idx="96">
                  <c:v>1.7035152785165579</c:v>
                </c:pt>
                <c:pt idx="97">
                  <c:v>1.6649526945391229</c:v>
                </c:pt>
                <c:pt idx="98">
                  <c:v>1.6122983093445786</c:v>
                </c:pt>
                <c:pt idx="99">
                  <c:v>1.5466987932300493</c:v>
                </c:pt>
                <c:pt idx="100">
                  <c:v>1.4695672419186772</c:v>
                </c:pt>
                <c:pt idx="101">
                  <c:v>1.3825417789681516</c:v>
                </c:pt>
                <c:pt idx="102">
                  <c:v>1.2874378901544872</c:v>
                </c:pt>
                <c:pt idx="103">
                  <c:v>1.1861960559798628</c:v>
                </c:pt>
                <c:pt idx="104">
                  <c:v>1.0808263999058909</c:v>
                </c:pt>
                <c:pt idx="105">
                  <c:v>0.97335216449759998</c:v>
                </c:pt>
                <c:pt idx="106">
                  <c:v>0.86575384923601129</c:v>
                </c:pt>
                <c:pt idx="107">
                  <c:v>0.75991582117379586</c:v>
                </c:pt>
                <c:pt idx="108">
                  <c:v>0.65757710834920136</c:v>
                </c:pt>
                <c:pt idx="109">
                  <c:v>0.56028793667248011</c:v>
                </c:pt>
                <c:pt idx="110">
                  <c:v>0.46937336728718265</c:v>
                </c:pt>
                <c:pt idx="111">
                  <c:v>0.385905141477908</c:v>
                </c:pt>
                <c:pt idx="112">
                  <c:v>0.31068255074187995</c:v>
                </c:pt>
                <c:pt idx="113">
                  <c:v>0.24422284006830738</c:v>
                </c:pt>
                <c:pt idx="114">
                  <c:v>0.1867613183659316</c:v>
                </c:pt>
                <c:pt idx="115">
                  <c:v>0.13826102081783548</c:v>
                </c:pt>
                <c:pt idx="116">
                  <c:v>9.8431439601631837E-2</c:v>
                </c:pt>
                <c:pt idx="117">
                  <c:v>6.6755564536692499E-2</c:v>
                </c:pt>
                <c:pt idx="118">
                  <c:v>4.233735595489737E-2</c:v>
                </c:pt>
                <c:pt idx="119">
                  <c:v>3.2386055934535973E-2</c:v>
                </c:pt>
                <c:pt idx="120">
                  <c:v>2.5465999451293228E-2</c:v>
                </c:pt>
                <c:pt idx="121">
                  <c:v>1.8989280369840579E-2</c:v>
                </c:pt>
                <c:pt idx="122">
                  <c:v>1.3685231836257843E-2</c:v>
                </c:pt>
                <c:pt idx="123">
                  <c:v>6.0828478646660243E-3</c:v>
                </c:pt>
                <c:pt idx="124">
                  <c:v>3.4677554370493272E-3</c:v>
                </c:pt>
                <c:pt idx="125">
                  <c:v>2.0472414995669685E-3</c:v>
                </c:pt>
                <c:pt idx="126">
                  <c:v>1.0913093346572695E-3</c:v>
                </c:pt>
                <c:pt idx="127">
                  <c:v>3.6302109824341329E-4</c:v>
                </c:pt>
                <c:pt idx="128">
                  <c:v>1.6015761434496226E-5</c:v>
                </c:pt>
                <c:pt idx="129">
                  <c:v>3.0003513537000528E-4</c:v>
                </c:pt>
                <c:pt idx="130">
                  <c:v>1.296944278067233E-3</c:v>
                </c:pt>
                <c:pt idx="131">
                  <c:v>2.4088201842421427E-3</c:v>
                </c:pt>
                <c:pt idx="132">
                  <c:v>3.1671411834348177E-3</c:v>
                </c:pt>
                <c:pt idx="133">
                  <c:v>3.3113194332320445E-3</c:v>
                </c:pt>
                <c:pt idx="134">
                  <c:v>2.7951658125332738E-3</c:v>
                </c:pt>
                <c:pt idx="135">
                  <c:v>1.7887911981047219E-3</c:v>
                </c:pt>
                <c:pt idx="136">
                  <c:v>6.713544326197344E-4</c:v>
                </c:pt>
                <c:pt idx="137">
                  <c:v>1.4908100276580561E-5</c:v>
                </c:pt>
                <c:pt idx="138">
                  <c:v>5.599000292695938E-4</c:v>
                </c:pt>
                <c:pt idx="139">
                  <c:v>3.1831710591271687E-3</c:v>
                </c:pt>
                <c:pt idx="140">
                  <c:v>8.8595442532451944E-3</c:v>
                </c:pt>
                <c:pt idx="141">
                  <c:v>1.8618342971356196E-2</c:v>
                </c:pt>
                <c:pt idx="142">
                  <c:v>3.3496438026543694E-2</c:v>
                </c:pt>
                <c:pt idx="143">
                  <c:v>5.4489736940044782E-2</c:v>
                </c:pt>
                <c:pt idx="144">
                  <c:v>8.2505385365306882E-2</c:v>
                </c:pt>
                <c:pt idx="145">
                  <c:v>0.11831715464377163</c:v>
                </c:pt>
                <c:pt idx="146">
                  <c:v>0.16232003979606538</c:v>
                </c:pt>
                <c:pt idx="147">
                  <c:v>0.18507580428824247</c:v>
                </c:pt>
                <c:pt idx="148">
                  <c:v>0.18546959587379114</c:v>
                </c:pt>
                <c:pt idx="149">
                  <c:v>0.18626107910715001</c:v>
                </c:pt>
                <c:pt idx="150">
                  <c:v>0.18784980373841359</c:v>
                </c:pt>
                <c:pt idx="151">
                  <c:v>0.19104900928683724</c:v>
                </c:pt>
                <c:pt idx="152">
                  <c:v>0.19366878911366261</c:v>
                </c:pt>
                <c:pt idx="153">
                  <c:v>0.19638001304997565</c:v>
                </c:pt>
                <c:pt idx="154">
                  <c:v>0.19902141699254106</c:v>
                </c:pt>
                <c:pt idx="155">
                  <c:v>0.20222975153366493</c:v>
                </c:pt>
                <c:pt idx="156">
                  <c:v>0.2057033076726352</c:v>
                </c:pt>
                <c:pt idx="157">
                  <c:v>0.21115459873473946</c:v>
                </c:pt>
                <c:pt idx="158">
                  <c:v>0.21350697838117882</c:v>
                </c:pt>
                <c:pt idx="159">
                  <c:v>0.21533849381087203</c:v>
                </c:pt>
                <c:pt idx="160">
                  <c:v>0.2175713826113948</c:v>
                </c:pt>
                <c:pt idx="161">
                  <c:v>0.21906431784537184</c:v>
                </c:pt>
                <c:pt idx="162">
                  <c:v>0.22045141259754195</c:v>
                </c:pt>
                <c:pt idx="163">
                  <c:v>0.22209883913688269</c:v>
                </c:pt>
                <c:pt idx="164">
                  <c:v>0.22368829086034556</c:v>
                </c:pt>
                <c:pt idx="165">
                  <c:v>0.22542641685946999</c:v>
                </c:pt>
                <c:pt idx="166">
                  <c:v>0.22715297753236749</c:v>
                </c:pt>
                <c:pt idx="167">
                  <c:v>0.22917449653593328</c:v>
                </c:pt>
                <c:pt idx="168">
                  <c:v>0.23131469451156733</c:v>
                </c:pt>
                <c:pt idx="169">
                  <c:v>0.23400149188847993</c:v>
                </c:pt>
                <c:pt idx="170">
                  <c:v>0.23698817888758505</c:v>
                </c:pt>
                <c:pt idx="171">
                  <c:v>0.24113510516524739</c:v>
                </c:pt>
                <c:pt idx="172">
                  <c:v>0.24608239127701823</c:v>
                </c:pt>
                <c:pt idx="173">
                  <c:v>0.2542912876021402</c:v>
                </c:pt>
                <c:pt idx="174">
                  <c:v>0.26548185006695035</c:v>
                </c:pt>
                <c:pt idx="175">
                  <c:v>0.28869312461265489</c:v>
                </c:pt>
                <c:pt idx="176">
                  <c:v>0.33829423924685398</c:v>
                </c:pt>
                <c:pt idx="177">
                  <c:v>0.4167848548440915</c:v>
                </c:pt>
                <c:pt idx="178">
                  <c:v>0.50320126500107465</c:v>
                </c:pt>
                <c:pt idx="179">
                  <c:v>0.59668676533239551</c:v>
                </c:pt>
                <c:pt idx="180">
                  <c:v>0.69607028844104568</c:v>
                </c:pt>
                <c:pt idx="181">
                  <c:v>0.7999371523131793</c:v>
                </c:pt>
                <c:pt idx="182">
                  <c:v>0.90666045774609483</c:v>
                </c:pt>
                <c:pt idx="183">
                  <c:v>1.0144403024471249</c:v>
                </c:pt>
                <c:pt idx="184">
                  <c:v>1.1213496058073062</c:v>
                </c:pt>
                <c:pt idx="185">
                  <c:v>1.225385103962068</c:v>
                </c:pt>
                <c:pt idx="186">
                  <c:v>1.3245218902657072</c:v>
                </c:pt>
                <c:pt idx="187">
                  <c:v>1.4167697456378932</c:v>
                </c:pt>
                <c:pt idx="188">
                  <c:v>1.5002294328301851</c:v>
                </c:pt>
                <c:pt idx="189">
                  <c:v>1.5731471196283866</c:v>
                </c:pt>
                <c:pt idx="190">
                  <c:v>1.6339651497748915</c:v>
                </c:pt>
                <c:pt idx="191">
                  <c:v>1.681367494454294</c:v>
                </c:pt>
                <c:pt idx="192">
                  <c:v>1.7143183882448023</c:v>
                </c:pt>
                <c:pt idx="193">
                  <c:v>1.7320928753213098</c:v>
                </c:pt>
                <c:pt idx="194">
                  <c:v>1.7342982571315697</c:v>
                </c:pt>
                <c:pt idx="195">
                  <c:v>1.7208857325337561</c:v>
                </c:pt>
                <c:pt idx="196">
                  <c:v>1.6921518453915319</c:v>
                </c:pt>
                <c:pt idx="197">
                  <c:v>1.6487296917259877</c:v>
                </c:pt>
                <c:pt idx="198">
                  <c:v>1.5915701772997612</c:v>
                </c:pt>
                <c:pt idx="199">
                  <c:v>1.5219139453167669</c:v>
                </c:pt>
                <c:pt idx="200">
                  <c:v>1.4412549016411487</c:v>
                </c:pt>
                <c:pt idx="201">
                  <c:v>1.3512965409554678</c:v>
                </c:pt>
                <c:pt idx="202">
                  <c:v>1.2539025123527028</c:v>
                </c:pt>
                <c:pt idx="203">
                  <c:v>1.1510430487861456</c:v>
                </c:pt>
                <c:pt idx="204">
                  <c:v>1.0447390155472669</c:v>
                </c:pt>
                <c:pt idx="205">
                  <c:v>0.93700540377469654</c:v>
                </c:pt>
                <c:pt idx="206">
                  <c:v>0.82979610395773518</c:v>
                </c:pt>
                <c:pt idx="207">
                  <c:v>0.72495174081468672</c:v>
                </c:pt>
                <c:pt idx="208">
                  <c:v>0.62415223724372737</c:v>
                </c:pt>
                <c:pt idx="209">
                  <c:v>0.52887560467859762</c:v>
                </c:pt>
                <c:pt idx="210">
                  <c:v>0.44036423670489844</c:v>
                </c:pt>
                <c:pt idx="211">
                  <c:v>0.35959971918492967</c:v>
                </c:pt>
                <c:pt idx="212">
                  <c:v>0.28728687327133412</c:v>
                </c:pt>
                <c:pt idx="213">
                  <c:v>0.22384742714147232</c:v>
                </c:pt>
                <c:pt idx="214">
                  <c:v>0.16942338011873451</c:v>
                </c:pt>
                <c:pt idx="215">
                  <c:v>0.12388979068006085</c:v>
                </c:pt>
                <c:pt idx="216">
                  <c:v>8.6876405185967218E-2</c:v>
                </c:pt>
                <c:pt idx="217">
                  <c:v>5.7744497874886523E-2</c:v>
                </c:pt>
                <c:pt idx="218">
                  <c:v>3.8047025976783964E-2</c:v>
                </c:pt>
                <c:pt idx="219">
                  <c:v>2.9795568509236821E-2</c:v>
                </c:pt>
                <c:pt idx="220">
                  <c:v>2.3830805340199195E-2</c:v>
                </c:pt>
                <c:pt idx="221">
                  <c:v>1.8002543113948253E-2</c:v>
                </c:pt>
                <c:pt idx="222">
                  <c:v>1.1880676357950514E-2</c:v>
                </c:pt>
                <c:pt idx="223">
                  <c:v>6.7419270814964181E-3</c:v>
                </c:pt>
                <c:pt idx="224">
                  <c:v>4.8885717260076086E-3</c:v>
                </c:pt>
                <c:pt idx="225">
                  <c:v>3.7744031665544586E-3</c:v>
                </c:pt>
                <c:pt idx="226">
                  <c:v>2.8582650033512793E-3</c:v>
                </c:pt>
                <c:pt idx="227">
                  <c:v>1.7128808166251151E-3</c:v>
                </c:pt>
                <c:pt idx="228">
                  <c:v>8.5957760725508675E-4</c:v>
                </c:pt>
                <c:pt idx="229">
                  <c:v>2.512371444994278E-4</c:v>
                </c:pt>
                <c:pt idx="230">
                  <c:v>5.3098997862358991E-6</c:v>
                </c:pt>
                <c:pt idx="231">
                  <c:v>5.9406993637466316E-4</c:v>
                </c:pt>
                <c:pt idx="232">
                  <c:v>1.6983404450753024E-3</c:v>
                </c:pt>
                <c:pt idx="233">
                  <c:v>2.7297703223142442E-3</c:v>
                </c:pt>
                <c:pt idx="234">
                  <c:v>3.2932853414599267E-3</c:v>
                </c:pt>
                <c:pt idx="235">
                  <c:v>3.2020549800408334E-3</c:v>
                </c:pt>
                <c:pt idx="236">
                  <c:v>2.4853469316289891E-3</c:v>
                </c:pt>
                <c:pt idx="237">
                  <c:v>1.3872359418864585E-3</c:v>
                </c:pt>
                <c:pt idx="238">
                  <c:v>3.5621107836344697E-4</c:v>
                </c:pt>
                <c:pt idx="239">
                  <c:v>2.6041229831778436E-5</c:v>
                </c:pt>
                <c:pt idx="240">
                  <c:v>1.1885582934667632E-3</c:v>
                </c:pt>
                <c:pt idx="241">
                  <c:v>4.7592898486723753E-3</c:v>
                </c:pt>
                <c:pt idx="242">
                  <c:v>1.1737120693304662E-2</c:v>
                </c:pt>
                <c:pt idx="243">
                  <c:v>2.3159407745201609E-2</c:v>
                </c:pt>
                <c:pt idx="244">
                  <c:v>4.0054250872266037E-2</c:v>
                </c:pt>
                <c:pt idx="245">
                  <c:v>6.3391953719873759E-2</c:v>
                </c:pt>
                <c:pt idx="246">
                  <c:v>9.4038067943721812E-2</c:v>
                </c:pt>
                <c:pt idx="247">
                  <c:v>0.13271000369956554</c:v>
                </c:pt>
                <c:pt idx="248">
                  <c:v>0.17970428892741941</c:v>
                </c:pt>
                <c:pt idx="249">
                  <c:v>0.20022915792527801</c:v>
                </c:pt>
                <c:pt idx="250">
                  <c:v>0.21120433818266077</c:v>
                </c:pt>
                <c:pt idx="251">
                  <c:v>0.21600280498174398</c:v>
                </c:pt>
                <c:pt idx="252">
                  <c:v>0.21830664971302532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B-4587-A72F-5ACD4243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65216"/>
        <c:axId val="2114065632"/>
      </c:scatterChart>
      <c:valAx>
        <c:axId val="21140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5632"/>
        <c:crosses val="autoZero"/>
        <c:crossBetween val="midCat"/>
      </c:valAx>
      <c:valAx>
        <c:axId val="21140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28026322171742E-2"/>
          <c:y val="0.10191330343796713"/>
          <c:w val="0.92183554571079029"/>
          <c:h val="0.78784718053741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'Mosfet Current with Inductor'!$B$1</c:f>
              <c:strCache>
                <c:ptCount val="1"/>
                <c:pt idx="0">
                  <c:v>V(vcc)-V(vd1)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'Mosfet Current with Inductor'!$A$27:$A$60</c:f>
              <c:numCache>
                <c:formatCode>General</c:formatCode>
                <c:ptCount val="34"/>
                <c:pt idx="0">
                  <c:v>8.8371358335414611E-8</c:v>
                </c:pt>
                <c:pt idx="1">
                  <c:v>9.0441514592195006E-8</c:v>
                </c:pt>
                <c:pt idx="2">
                  <c:v>9.315390382465797E-8</c:v>
                </c:pt>
                <c:pt idx="3">
                  <c:v>9.4511503339366281E-8</c:v>
                </c:pt>
                <c:pt idx="4">
                  <c:v>9.5459633194452945E-8</c:v>
                </c:pt>
                <c:pt idx="5">
                  <c:v>9.639535771198905E-8</c:v>
                </c:pt>
                <c:pt idx="6">
                  <c:v>9.760149380322352E-8</c:v>
                </c:pt>
                <c:pt idx="7">
                  <c:v>9.9165715847173172E-8</c:v>
                </c:pt>
                <c:pt idx="8">
                  <c:v>1.007789392650986E-7</c:v>
                </c:pt>
                <c:pt idx="9">
                  <c:v>1.032973291396992E-7</c:v>
                </c:pt>
                <c:pt idx="10">
                  <c:v>1.070501166710516E-7</c:v>
                </c:pt>
                <c:pt idx="11">
                  <c:v>1.110501166710516E-7</c:v>
                </c:pt>
                <c:pt idx="12">
                  <c:v>1.1505011667105159E-7</c:v>
                </c:pt>
                <c:pt idx="13">
                  <c:v>1.190501166710516E-7</c:v>
                </c:pt>
                <c:pt idx="14">
                  <c:v>1.2305011667105161E-7</c:v>
                </c:pt>
                <c:pt idx="15">
                  <c:v>1.2705011667105149E-7</c:v>
                </c:pt>
                <c:pt idx="16">
                  <c:v>1.310501166710516E-7</c:v>
                </c:pt>
                <c:pt idx="17">
                  <c:v>1.3505011667105159E-7</c:v>
                </c:pt>
                <c:pt idx="18">
                  <c:v>1.3905011667105149E-7</c:v>
                </c:pt>
                <c:pt idx="19">
                  <c:v>1.4305011667105161E-7</c:v>
                </c:pt>
                <c:pt idx="20">
                  <c:v>1.4705011667105151E-7</c:v>
                </c:pt>
                <c:pt idx="21">
                  <c:v>1.510501166710516E-7</c:v>
                </c:pt>
                <c:pt idx="22">
                  <c:v>1.5505011667105161E-7</c:v>
                </c:pt>
                <c:pt idx="23">
                  <c:v>1.5905011667105151E-7</c:v>
                </c:pt>
                <c:pt idx="24">
                  <c:v>1.630501166710516E-7</c:v>
                </c:pt>
                <c:pt idx="25">
                  <c:v>1.670501166710515E-7</c:v>
                </c:pt>
                <c:pt idx="26">
                  <c:v>1.7105011667105151E-7</c:v>
                </c:pt>
                <c:pt idx="27">
                  <c:v>1.750501166710516E-7</c:v>
                </c:pt>
                <c:pt idx="28">
                  <c:v>1.7712829974800341E-7</c:v>
                </c:pt>
                <c:pt idx="29">
                  <c:v>1.7796806144753201E-7</c:v>
                </c:pt>
                <c:pt idx="30">
                  <c:v>1.785033658969222E-7</c:v>
                </c:pt>
                <c:pt idx="31">
                  <c:v>1.787787475564247E-7</c:v>
                </c:pt>
                <c:pt idx="32">
                  <c:v>1.7889885340247601E-7</c:v>
                </c:pt>
                <c:pt idx="33">
                  <c:v>1.790272830128304E-7</c:v>
                </c:pt>
              </c:numCache>
            </c:numRef>
          </c:xVal>
          <c:yVal>
            <c:numRef>
              <c:f>'Mosfet Current with Inductor'!$B$27:$B$60</c:f>
              <c:numCache>
                <c:formatCode>General</c:formatCode>
                <c:ptCount val="34"/>
                <c:pt idx="0">
                  <c:v>11.08251004248331</c:v>
                </c:pt>
                <c:pt idx="1">
                  <c:v>10.516465232844689</c:v>
                </c:pt>
                <c:pt idx="2">
                  <c:v>9.5173054482809629</c:v>
                </c:pt>
                <c:pt idx="3">
                  <c:v>8.8931938482076998</c:v>
                </c:pt>
                <c:pt idx="4">
                  <c:v>8.3733406082420814</c:v>
                </c:pt>
                <c:pt idx="5">
                  <c:v>7.788973870889115</c:v>
                </c:pt>
                <c:pt idx="6">
                  <c:v>6.942807142118907</c:v>
                </c:pt>
                <c:pt idx="7">
                  <c:v>5.7212573491032561</c:v>
                </c:pt>
                <c:pt idx="8">
                  <c:v>4.3142554094705456</c:v>
                </c:pt>
                <c:pt idx="9">
                  <c:v>1.8419345700354219</c:v>
                </c:pt>
                <c:pt idx="10">
                  <c:v>-2.2870302352211209</c:v>
                </c:pt>
                <c:pt idx="11">
                  <c:v>-7.1617552030400837</c:v>
                </c:pt>
                <c:pt idx="12">
                  <c:v>-12.44500632509445</c:v>
                </c:pt>
                <c:pt idx="13">
                  <c:v>-18.015164461855779</c:v>
                </c:pt>
                <c:pt idx="14">
                  <c:v>-23.741136049210699</c:v>
                </c:pt>
                <c:pt idx="15">
                  <c:v>-29.48744564667113</c:v>
                </c:pt>
                <c:pt idx="16">
                  <c:v>-35.109145838019373</c:v>
                </c:pt>
                <c:pt idx="17">
                  <c:v>-40.444558595184859</c:v>
                </c:pt>
                <c:pt idx="18">
                  <c:v>-45.303732313108078</c:v>
                </c:pt>
                <c:pt idx="19">
                  <c:v>-49.450138563206579</c:v>
                </c:pt>
                <c:pt idx="20">
                  <c:v>-52.574044691168723</c:v>
                </c:pt>
                <c:pt idx="21">
                  <c:v>-54.259859295793397</c:v>
                </c:pt>
                <c:pt idx="22">
                  <c:v>-53.958250276726091</c:v>
                </c:pt>
                <c:pt idx="23">
                  <c:v>-50.986558979902298</c:v>
                </c:pt>
                <c:pt idx="24">
                  <c:v>-44.595440939848658</c:v>
                </c:pt>
                <c:pt idx="25">
                  <c:v>-34.159513893165652</c:v>
                </c:pt>
                <c:pt idx="26">
                  <c:v>-19.62493985660651</c:v>
                </c:pt>
                <c:pt idx="27">
                  <c:v>-2.368247108811822</c:v>
                </c:pt>
                <c:pt idx="28">
                  <c:v>6.5983917342414733</c:v>
                </c:pt>
                <c:pt idx="29">
                  <c:v>9.6300126759948377</c:v>
                </c:pt>
                <c:pt idx="30">
                  <c:v>11.09934957970151</c:v>
                </c:pt>
                <c:pt idx="31">
                  <c:v>11.640488305682281</c:v>
                </c:pt>
                <c:pt idx="32">
                  <c:v>11.779110319507771</c:v>
                </c:pt>
                <c:pt idx="33">
                  <c:v>11.86048209677093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D-45E2-9FAD-82C0C3286719}"/>
            </c:ext>
          </c:extLst>
        </c:ser>
        <c:ser>
          <c:idx val="6"/>
          <c:order val="1"/>
          <c:tx>
            <c:strRef>
              <c:f>'Mosfet Current with Inductor'!$H$1</c:f>
              <c:strCache>
                <c:ptCount val="1"/>
                <c:pt idx="0">
                  <c:v>V(L)_Calc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'Mosfet Current with Inductor'!$A$27:$A$60</c:f>
              <c:numCache>
                <c:formatCode>General</c:formatCode>
                <c:ptCount val="34"/>
                <c:pt idx="0">
                  <c:v>8.8371358335414611E-8</c:v>
                </c:pt>
                <c:pt idx="1">
                  <c:v>9.0441514592195006E-8</c:v>
                </c:pt>
                <c:pt idx="2">
                  <c:v>9.315390382465797E-8</c:v>
                </c:pt>
                <c:pt idx="3">
                  <c:v>9.4511503339366281E-8</c:v>
                </c:pt>
                <c:pt idx="4">
                  <c:v>9.5459633194452945E-8</c:v>
                </c:pt>
                <c:pt idx="5">
                  <c:v>9.639535771198905E-8</c:v>
                </c:pt>
                <c:pt idx="6">
                  <c:v>9.760149380322352E-8</c:v>
                </c:pt>
                <c:pt idx="7">
                  <c:v>9.9165715847173172E-8</c:v>
                </c:pt>
                <c:pt idx="8">
                  <c:v>1.007789392650986E-7</c:v>
                </c:pt>
                <c:pt idx="9">
                  <c:v>1.032973291396992E-7</c:v>
                </c:pt>
                <c:pt idx="10">
                  <c:v>1.070501166710516E-7</c:v>
                </c:pt>
                <c:pt idx="11">
                  <c:v>1.110501166710516E-7</c:v>
                </c:pt>
                <c:pt idx="12">
                  <c:v>1.1505011667105159E-7</c:v>
                </c:pt>
                <c:pt idx="13">
                  <c:v>1.190501166710516E-7</c:v>
                </c:pt>
                <c:pt idx="14">
                  <c:v>1.2305011667105161E-7</c:v>
                </c:pt>
                <c:pt idx="15">
                  <c:v>1.2705011667105149E-7</c:v>
                </c:pt>
                <c:pt idx="16">
                  <c:v>1.310501166710516E-7</c:v>
                </c:pt>
                <c:pt idx="17">
                  <c:v>1.3505011667105159E-7</c:v>
                </c:pt>
                <c:pt idx="18">
                  <c:v>1.3905011667105149E-7</c:v>
                </c:pt>
                <c:pt idx="19">
                  <c:v>1.4305011667105161E-7</c:v>
                </c:pt>
                <c:pt idx="20">
                  <c:v>1.4705011667105151E-7</c:v>
                </c:pt>
                <c:pt idx="21">
                  <c:v>1.510501166710516E-7</c:v>
                </c:pt>
                <c:pt idx="22">
                  <c:v>1.5505011667105161E-7</c:v>
                </c:pt>
                <c:pt idx="23">
                  <c:v>1.5905011667105151E-7</c:v>
                </c:pt>
                <c:pt idx="24">
                  <c:v>1.630501166710516E-7</c:v>
                </c:pt>
                <c:pt idx="25">
                  <c:v>1.670501166710515E-7</c:v>
                </c:pt>
                <c:pt idx="26">
                  <c:v>1.7105011667105151E-7</c:v>
                </c:pt>
                <c:pt idx="27">
                  <c:v>1.750501166710516E-7</c:v>
                </c:pt>
                <c:pt idx="28">
                  <c:v>1.7712829974800341E-7</c:v>
                </c:pt>
                <c:pt idx="29">
                  <c:v>1.7796806144753201E-7</c:v>
                </c:pt>
                <c:pt idx="30">
                  <c:v>1.785033658969222E-7</c:v>
                </c:pt>
                <c:pt idx="31">
                  <c:v>1.787787475564247E-7</c:v>
                </c:pt>
                <c:pt idx="32">
                  <c:v>1.7889885340247601E-7</c:v>
                </c:pt>
                <c:pt idx="33">
                  <c:v>1.790272830128304E-7</c:v>
                </c:pt>
              </c:numCache>
            </c:numRef>
          </c:xVal>
          <c:yVal>
            <c:numRef>
              <c:f>'Mosfet Current with Inductor'!$H$27:$H$60</c:f>
              <c:numCache>
                <c:formatCode>General</c:formatCode>
                <c:ptCount val="34"/>
                <c:pt idx="0">
                  <c:v>11.22763124095839</c:v>
                </c:pt>
                <c:pt idx="1">
                  <c:v>10.736040959722811</c:v>
                </c:pt>
                <c:pt idx="2">
                  <c:v>10.102760948328113</c:v>
                </c:pt>
                <c:pt idx="3">
                  <c:v>9.3957068342385028</c:v>
                </c:pt>
                <c:pt idx="4">
                  <c:v>8.6866680152152931</c:v>
                </c:pt>
                <c:pt idx="5">
                  <c:v>8.0375449149617122</c:v>
                </c:pt>
                <c:pt idx="6">
                  <c:v>7.2540485314728675</c:v>
                </c:pt>
                <c:pt idx="7">
                  <c:v>6.2548181217854584</c:v>
                </c:pt>
                <c:pt idx="8">
                  <c:v>4.7978115688035787</c:v>
                </c:pt>
                <c:pt idx="9">
                  <c:v>2.5471677583330816</c:v>
                </c:pt>
                <c:pt idx="10">
                  <c:v>-0.6163435253182834</c:v>
                </c:pt>
                <c:pt idx="11">
                  <c:v>-4.7973756646920336</c:v>
                </c:pt>
                <c:pt idx="12">
                  <c:v>-9.8047394057792889</c:v>
                </c:pt>
                <c:pt idx="13">
                  <c:v>-15.23151796445722</c:v>
                </c:pt>
                <c:pt idx="14">
                  <c:v>-20.879621851365901</c:v>
                </c:pt>
                <c:pt idx="15">
                  <c:v>-26.615766131439155</c:v>
                </c:pt>
                <c:pt idx="16">
                  <c:v>-32.29973801249804</c:v>
                </c:pt>
                <c:pt idx="17">
                  <c:v>-37.778220729027574</c:v>
                </c:pt>
                <c:pt idx="18">
                  <c:v>-42.875392418132186</c:v>
                </c:pt>
                <c:pt idx="19">
                  <c:v>-47.378001508181299</c:v>
                </c:pt>
                <c:pt idx="20">
                  <c:v>-51.012899123025889</c:v>
                </c:pt>
                <c:pt idx="21">
                  <c:v>-53.417396734876654</c:v>
                </c:pt>
                <c:pt idx="22">
                  <c:v>-54.108999382104358</c:v>
                </c:pt>
                <c:pt idx="23">
                  <c:v>-52.471678466164889</c:v>
                </c:pt>
                <c:pt idx="24">
                  <c:v>-47.789415846324012</c:v>
                </c:pt>
                <c:pt idx="25">
                  <c:v>-39.374879392615078</c:v>
                </c:pt>
                <c:pt idx="26">
                  <c:v>-26.888602119055303</c:v>
                </c:pt>
                <c:pt idx="27">
                  <c:v>-13.157598150769228</c:v>
                </c:pt>
                <c:pt idx="28">
                  <c:v>-1.322333408423249</c:v>
                </c:pt>
                <c:pt idx="29">
                  <c:v>6.6048807182877454</c:v>
                </c:pt>
                <c:pt idx="30">
                  <c:v>9.9754231135640641</c:v>
                </c:pt>
                <c:pt idx="31">
                  <c:v>11.16057311243582</c:v>
                </c:pt>
                <c:pt idx="32">
                  <c:v>11.656806253144328</c:v>
                </c:pt>
                <c:pt idx="33">
                  <c:v>11.819719021988609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4D-45E2-9FAD-82C0C328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73952"/>
        <c:axId val="2114062720"/>
      </c:scatterChart>
      <c:valAx>
        <c:axId val="21140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2720"/>
        <c:crosses val="autoZero"/>
        <c:crossBetween val="midCat"/>
      </c:valAx>
      <c:valAx>
        <c:axId val="2114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'Mosfet Current'!$A$2:$A$254</c:f>
              <c:numCache>
                <c:formatCode>General</c:formatCode>
                <c:ptCount val="253"/>
                <c:pt idx="0">
                  <c:v>0</c:v>
                </c:pt>
                <c:pt idx="1">
                  <c:v>9.9579646230082414E-10</c:v>
                </c:pt>
                <c:pt idx="2">
                  <c:v>2.987389386902472E-9</c:v>
                </c:pt>
                <c:pt idx="3">
                  <c:v>6.9705752361057706E-9</c:v>
                </c:pt>
                <c:pt idx="4">
                  <c:v>1.097057523610577E-8</c:v>
                </c:pt>
                <c:pt idx="5">
                  <c:v>1.4970575236105771E-8</c:v>
                </c:pt>
                <c:pt idx="6">
                  <c:v>1.8970575236105771E-8</c:v>
                </c:pt>
                <c:pt idx="7">
                  <c:v>2.297057523610577E-8</c:v>
                </c:pt>
                <c:pt idx="8">
                  <c:v>2.6970575236105769E-8</c:v>
                </c:pt>
                <c:pt idx="9">
                  <c:v>3.0970575236105769E-8</c:v>
                </c:pt>
                <c:pt idx="10">
                  <c:v>3.4970575236105772E-8</c:v>
                </c:pt>
                <c:pt idx="11">
                  <c:v>3.8970575236105768E-8</c:v>
                </c:pt>
                <c:pt idx="12">
                  <c:v>4.2970575236105757E-8</c:v>
                </c:pt>
                <c:pt idx="13">
                  <c:v>4.6970575236105773E-8</c:v>
                </c:pt>
                <c:pt idx="14">
                  <c:v>5.0970575236105763E-8</c:v>
                </c:pt>
                <c:pt idx="15">
                  <c:v>5.4970575236105772E-8</c:v>
                </c:pt>
                <c:pt idx="16">
                  <c:v>5.8970575236105761E-8</c:v>
                </c:pt>
                <c:pt idx="17">
                  <c:v>6.2970575236105758E-8</c:v>
                </c:pt>
                <c:pt idx="18">
                  <c:v>6.6970575236105767E-8</c:v>
                </c:pt>
                <c:pt idx="19">
                  <c:v>7.0970575236105763E-8</c:v>
                </c:pt>
                <c:pt idx="20">
                  <c:v>7.4970575236105759E-8</c:v>
                </c:pt>
                <c:pt idx="21">
                  <c:v>7.8970575236105755E-8</c:v>
                </c:pt>
                <c:pt idx="22">
                  <c:v>8.2970575236105765E-8</c:v>
                </c:pt>
                <c:pt idx="23">
                  <c:v>8.6970575236105761E-8</c:v>
                </c:pt>
                <c:pt idx="24">
                  <c:v>9.0970575236105757E-8</c:v>
                </c:pt>
                <c:pt idx="25">
                  <c:v>9.4970575236105753E-8</c:v>
                </c:pt>
                <c:pt idx="26">
                  <c:v>9.8970575236105762E-8</c:v>
                </c:pt>
                <c:pt idx="27">
                  <c:v>1.029705752361058E-7</c:v>
                </c:pt>
                <c:pt idx="28">
                  <c:v>1.0697057523610579E-7</c:v>
                </c:pt>
                <c:pt idx="29">
                  <c:v>1.109705752361058E-7</c:v>
                </c:pt>
                <c:pt idx="30">
                  <c:v>1.149705752361058E-7</c:v>
                </c:pt>
                <c:pt idx="31">
                  <c:v>1.189705752361058E-7</c:v>
                </c:pt>
                <c:pt idx="32">
                  <c:v>1.2297057523610579E-7</c:v>
                </c:pt>
                <c:pt idx="33">
                  <c:v>1.269705752361058E-7</c:v>
                </c:pt>
                <c:pt idx="34">
                  <c:v>1.3097057523610581E-7</c:v>
                </c:pt>
                <c:pt idx="35">
                  <c:v>1.3497057523610569E-7</c:v>
                </c:pt>
                <c:pt idx="36">
                  <c:v>1.389705752361058E-7</c:v>
                </c:pt>
                <c:pt idx="37">
                  <c:v>1.4297057523610581E-7</c:v>
                </c:pt>
                <c:pt idx="38">
                  <c:v>1.4697057523610569E-7</c:v>
                </c:pt>
                <c:pt idx="39">
                  <c:v>1.509705752361058E-7</c:v>
                </c:pt>
                <c:pt idx="40">
                  <c:v>1.5497057523610579E-7</c:v>
                </c:pt>
                <c:pt idx="41">
                  <c:v>1.5897057523610569E-7</c:v>
                </c:pt>
                <c:pt idx="42">
                  <c:v>1.6297057523610581E-7</c:v>
                </c:pt>
                <c:pt idx="43">
                  <c:v>1.6697057523610571E-7</c:v>
                </c:pt>
                <c:pt idx="44">
                  <c:v>1.709705752361058E-7</c:v>
                </c:pt>
                <c:pt idx="45">
                  <c:v>1.7497057523610581E-7</c:v>
                </c:pt>
                <c:pt idx="46">
                  <c:v>1.7897057523610571E-7</c:v>
                </c:pt>
                <c:pt idx="47">
                  <c:v>1.829705752361058E-7</c:v>
                </c:pt>
                <c:pt idx="48">
                  <c:v>1.8697057523610581E-7</c:v>
                </c:pt>
                <c:pt idx="49">
                  <c:v>1.9097057523610571E-7</c:v>
                </c:pt>
                <c:pt idx="50">
                  <c:v>1.949705752361058E-7</c:v>
                </c:pt>
                <c:pt idx="51">
                  <c:v>1.989705752361057E-7</c:v>
                </c:pt>
                <c:pt idx="52">
                  <c:v>2.0297057523610569E-7</c:v>
                </c:pt>
                <c:pt idx="53">
                  <c:v>2.069705752361058E-7</c:v>
                </c:pt>
                <c:pt idx="54">
                  <c:v>2.1097057523610571E-7</c:v>
                </c:pt>
                <c:pt idx="55">
                  <c:v>2.1497057523610569E-7</c:v>
                </c:pt>
                <c:pt idx="56">
                  <c:v>2.189705752361058E-7</c:v>
                </c:pt>
                <c:pt idx="57">
                  <c:v>2.2297057523610571E-7</c:v>
                </c:pt>
                <c:pt idx="58">
                  <c:v>2.2697057523610569E-7</c:v>
                </c:pt>
                <c:pt idx="59">
                  <c:v>2.309705752361057E-7</c:v>
                </c:pt>
                <c:pt idx="60">
                  <c:v>2.3497057523610571E-7</c:v>
                </c:pt>
                <c:pt idx="61">
                  <c:v>2.3897057523610572E-7</c:v>
                </c:pt>
                <c:pt idx="62">
                  <c:v>2.4297057523610581E-7</c:v>
                </c:pt>
                <c:pt idx="63">
                  <c:v>2.4697057523610568E-7</c:v>
                </c:pt>
                <c:pt idx="64">
                  <c:v>2.5097057523610572E-7</c:v>
                </c:pt>
                <c:pt idx="65">
                  <c:v>2.5497057523610581E-7</c:v>
                </c:pt>
                <c:pt idx="66">
                  <c:v>2.5897057523610569E-7</c:v>
                </c:pt>
                <c:pt idx="67">
                  <c:v>2.6297057523610572E-7</c:v>
                </c:pt>
                <c:pt idx="68">
                  <c:v>2.6697057523610581E-7</c:v>
                </c:pt>
                <c:pt idx="69">
                  <c:v>2.7097057523610569E-7</c:v>
                </c:pt>
                <c:pt idx="70">
                  <c:v>2.7497057523610572E-7</c:v>
                </c:pt>
                <c:pt idx="71">
                  <c:v>2.7897057523610571E-7</c:v>
                </c:pt>
                <c:pt idx="72">
                  <c:v>2.8297057523610569E-7</c:v>
                </c:pt>
                <c:pt idx="73">
                  <c:v>2.8697057523610573E-7</c:v>
                </c:pt>
                <c:pt idx="74">
                  <c:v>2.9097057523610571E-7</c:v>
                </c:pt>
                <c:pt idx="75">
                  <c:v>2.9497057523610569E-7</c:v>
                </c:pt>
                <c:pt idx="76">
                  <c:v>2.9897057523610567E-7</c:v>
                </c:pt>
                <c:pt idx="77">
                  <c:v>3.0297057523610571E-7</c:v>
                </c:pt>
                <c:pt idx="78">
                  <c:v>3.069705752361058E-7</c:v>
                </c:pt>
                <c:pt idx="79">
                  <c:v>3.1097057523610568E-7</c:v>
                </c:pt>
                <c:pt idx="80">
                  <c:v>3.1497057523610571E-7</c:v>
                </c:pt>
                <c:pt idx="81">
                  <c:v>3.189705752361058E-7</c:v>
                </c:pt>
                <c:pt idx="82">
                  <c:v>3.2297057523610568E-7</c:v>
                </c:pt>
                <c:pt idx="83">
                  <c:v>3.2697057523610571E-7</c:v>
                </c:pt>
                <c:pt idx="84">
                  <c:v>3.309705752361058E-7</c:v>
                </c:pt>
                <c:pt idx="85">
                  <c:v>3.3497057523610568E-7</c:v>
                </c:pt>
                <c:pt idx="86">
                  <c:v>3.3897057523610571E-7</c:v>
                </c:pt>
                <c:pt idx="87">
                  <c:v>3.429705752361057E-7</c:v>
                </c:pt>
                <c:pt idx="88">
                  <c:v>3.4697057523610568E-7</c:v>
                </c:pt>
                <c:pt idx="89">
                  <c:v>3.5097057523610572E-7</c:v>
                </c:pt>
                <c:pt idx="90">
                  <c:v>3.549705752361057E-7</c:v>
                </c:pt>
                <c:pt idx="91">
                  <c:v>3.5897057523610568E-7</c:v>
                </c:pt>
                <c:pt idx="92">
                  <c:v>3.6297057523610572E-7</c:v>
                </c:pt>
                <c:pt idx="93">
                  <c:v>3.669705752361057E-7</c:v>
                </c:pt>
                <c:pt idx="94">
                  <c:v>3.7097057523610568E-7</c:v>
                </c:pt>
                <c:pt idx="95">
                  <c:v>3.7497057523610572E-7</c:v>
                </c:pt>
                <c:pt idx="96">
                  <c:v>3.789705752361057E-7</c:v>
                </c:pt>
                <c:pt idx="97">
                  <c:v>3.8297057523610568E-7</c:v>
                </c:pt>
                <c:pt idx="98">
                  <c:v>3.8697057523610572E-7</c:v>
                </c:pt>
                <c:pt idx="99">
                  <c:v>3.909705752361057E-7</c:v>
                </c:pt>
                <c:pt idx="100">
                  <c:v>3.9497057523610569E-7</c:v>
                </c:pt>
                <c:pt idx="101">
                  <c:v>3.9897057523610572E-7</c:v>
                </c:pt>
                <c:pt idx="102">
                  <c:v>4.0297057523610571E-7</c:v>
                </c:pt>
                <c:pt idx="103">
                  <c:v>4.0697057523610569E-7</c:v>
                </c:pt>
                <c:pt idx="104">
                  <c:v>4.1097057523610572E-7</c:v>
                </c:pt>
                <c:pt idx="105">
                  <c:v>4.1497057523610571E-7</c:v>
                </c:pt>
                <c:pt idx="106">
                  <c:v>4.1897057523610569E-7</c:v>
                </c:pt>
                <c:pt idx="107">
                  <c:v>4.2297057523610573E-7</c:v>
                </c:pt>
                <c:pt idx="108">
                  <c:v>4.2697057523610571E-7</c:v>
                </c:pt>
                <c:pt idx="109">
                  <c:v>4.3097057523610569E-7</c:v>
                </c:pt>
                <c:pt idx="110">
                  <c:v>4.3497057523610567E-7</c:v>
                </c:pt>
                <c:pt idx="111">
                  <c:v>4.3897057523610571E-7</c:v>
                </c:pt>
                <c:pt idx="112">
                  <c:v>4.4297057523610569E-7</c:v>
                </c:pt>
                <c:pt idx="113">
                  <c:v>4.4697057523610568E-7</c:v>
                </c:pt>
                <c:pt idx="114">
                  <c:v>4.5097057523610571E-7</c:v>
                </c:pt>
                <c:pt idx="115">
                  <c:v>4.5497057523610569E-7</c:v>
                </c:pt>
                <c:pt idx="116">
                  <c:v>4.5897057523610568E-7</c:v>
                </c:pt>
                <c:pt idx="117">
                  <c:v>4.6297057523610571E-7</c:v>
                </c:pt>
                <c:pt idx="118">
                  <c:v>4.669705752361057E-7</c:v>
                </c:pt>
                <c:pt idx="119">
                  <c:v>4.7097057523610568E-7</c:v>
                </c:pt>
                <c:pt idx="120">
                  <c:v>4.7497057523610571E-7</c:v>
                </c:pt>
                <c:pt idx="121">
                  <c:v>4.7897057523610575E-7</c:v>
                </c:pt>
                <c:pt idx="122">
                  <c:v>4.8297057523610573E-7</c:v>
                </c:pt>
                <c:pt idx="123">
                  <c:v>4.8697057523610572E-7</c:v>
                </c:pt>
                <c:pt idx="124">
                  <c:v>4.909705752361057E-7</c:v>
                </c:pt>
                <c:pt idx="125">
                  <c:v>4.9497057523610568E-7</c:v>
                </c:pt>
                <c:pt idx="126">
                  <c:v>4.9897057523610566E-7</c:v>
                </c:pt>
                <c:pt idx="127">
                  <c:v>5.0297057523610565E-7</c:v>
                </c:pt>
                <c:pt idx="128">
                  <c:v>5.0697057523610574E-7</c:v>
                </c:pt>
                <c:pt idx="129">
                  <c:v>5.1097057523610572E-7</c:v>
                </c:pt>
                <c:pt idx="130">
                  <c:v>5.149705752361057E-7</c:v>
                </c:pt>
                <c:pt idx="131">
                  <c:v>5.1897057523610569E-7</c:v>
                </c:pt>
                <c:pt idx="132">
                  <c:v>5.2297057523610567E-7</c:v>
                </c:pt>
                <c:pt idx="133">
                  <c:v>5.2697057523610565E-7</c:v>
                </c:pt>
                <c:pt idx="134">
                  <c:v>5.3097057523610574E-7</c:v>
                </c:pt>
                <c:pt idx="135">
                  <c:v>5.3497057523610572E-7</c:v>
                </c:pt>
                <c:pt idx="136">
                  <c:v>5.3897057523610571E-7</c:v>
                </c:pt>
                <c:pt idx="137">
                  <c:v>5.4297057523610569E-7</c:v>
                </c:pt>
                <c:pt idx="138">
                  <c:v>5.4697057523610567E-7</c:v>
                </c:pt>
                <c:pt idx="139">
                  <c:v>5.5097057523610565E-7</c:v>
                </c:pt>
                <c:pt idx="140">
                  <c:v>5.5497057523610574E-7</c:v>
                </c:pt>
                <c:pt idx="141">
                  <c:v>5.5897057523610573E-7</c:v>
                </c:pt>
                <c:pt idx="142">
                  <c:v>5.6297057523610571E-7</c:v>
                </c:pt>
                <c:pt idx="143">
                  <c:v>5.6697057523610569E-7</c:v>
                </c:pt>
                <c:pt idx="144">
                  <c:v>5.7097057523610567E-7</c:v>
                </c:pt>
                <c:pt idx="145">
                  <c:v>5.7497057523610566E-7</c:v>
                </c:pt>
                <c:pt idx="146">
                  <c:v>5.7897057523610564E-7</c:v>
                </c:pt>
                <c:pt idx="147">
                  <c:v>5.8297057523610573E-7</c:v>
                </c:pt>
                <c:pt idx="148">
                  <c:v>5.8697057523610571E-7</c:v>
                </c:pt>
                <c:pt idx="149">
                  <c:v>5.9097057523610569E-7</c:v>
                </c:pt>
                <c:pt idx="150">
                  <c:v>5.9497057523610568E-7</c:v>
                </c:pt>
                <c:pt idx="151">
                  <c:v>5.9897057523610566E-7</c:v>
                </c:pt>
                <c:pt idx="152">
                  <c:v>6.0297057523610564E-7</c:v>
                </c:pt>
                <c:pt idx="153">
                  <c:v>6.0697057523610573E-7</c:v>
                </c:pt>
                <c:pt idx="154">
                  <c:v>6.1097057523610571E-7</c:v>
                </c:pt>
                <c:pt idx="155">
                  <c:v>6.149705752361057E-7</c:v>
                </c:pt>
                <c:pt idx="156">
                  <c:v>6.1897057523610568E-7</c:v>
                </c:pt>
                <c:pt idx="157">
                  <c:v>6.2297057523610566E-7</c:v>
                </c:pt>
                <c:pt idx="158">
                  <c:v>6.2697057523610575E-7</c:v>
                </c:pt>
                <c:pt idx="159">
                  <c:v>6.3097057523610563E-7</c:v>
                </c:pt>
                <c:pt idx="160">
                  <c:v>6.3497057523610572E-7</c:v>
                </c:pt>
                <c:pt idx="161">
                  <c:v>6.389705752361057E-7</c:v>
                </c:pt>
                <c:pt idx="162">
                  <c:v>6.4297057523610568E-7</c:v>
                </c:pt>
                <c:pt idx="163">
                  <c:v>6.4697057523610567E-7</c:v>
                </c:pt>
                <c:pt idx="164">
                  <c:v>6.5097057523610565E-7</c:v>
                </c:pt>
                <c:pt idx="165">
                  <c:v>6.5497057523610563E-7</c:v>
                </c:pt>
                <c:pt idx="166">
                  <c:v>6.5897057523610572E-7</c:v>
                </c:pt>
                <c:pt idx="167">
                  <c:v>6.629705752361057E-7</c:v>
                </c:pt>
                <c:pt idx="168">
                  <c:v>6.6697057523610569E-7</c:v>
                </c:pt>
                <c:pt idx="169">
                  <c:v>6.7097057523610567E-7</c:v>
                </c:pt>
                <c:pt idx="170">
                  <c:v>6.7497057523610565E-7</c:v>
                </c:pt>
                <c:pt idx="171">
                  <c:v>6.7897057523610564E-7</c:v>
                </c:pt>
                <c:pt idx="172">
                  <c:v>6.8297057523610572E-7</c:v>
                </c:pt>
                <c:pt idx="173">
                  <c:v>6.8697057523610571E-7</c:v>
                </c:pt>
                <c:pt idx="174">
                  <c:v>6.9097057523610569E-7</c:v>
                </c:pt>
                <c:pt idx="175">
                  <c:v>6.9497057523610567E-7</c:v>
                </c:pt>
                <c:pt idx="176">
                  <c:v>6.9897057523610566E-7</c:v>
                </c:pt>
                <c:pt idx="177">
                  <c:v>7.0297057523610564E-7</c:v>
                </c:pt>
                <c:pt idx="178">
                  <c:v>7.0697057523610562E-7</c:v>
                </c:pt>
                <c:pt idx="179">
                  <c:v>7.1097057523610571E-7</c:v>
                </c:pt>
                <c:pt idx="180">
                  <c:v>7.1497057523610569E-7</c:v>
                </c:pt>
                <c:pt idx="181">
                  <c:v>7.1897057523610568E-7</c:v>
                </c:pt>
                <c:pt idx="182">
                  <c:v>7.2297057523610566E-7</c:v>
                </c:pt>
                <c:pt idx="183">
                  <c:v>7.2697057523610564E-7</c:v>
                </c:pt>
                <c:pt idx="184">
                  <c:v>7.3097057523610562E-7</c:v>
                </c:pt>
                <c:pt idx="185">
                  <c:v>7.3497057523610571E-7</c:v>
                </c:pt>
                <c:pt idx="186">
                  <c:v>7.389705752361057E-7</c:v>
                </c:pt>
                <c:pt idx="187">
                  <c:v>7.4297057523610568E-7</c:v>
                </c:pt>
                <c:pt idx="188">
                  <c:v>7.4697057523610566E-7</c:v>
                </c:pt>
                <c:pt idx="189">
                  <c:v>7.5097057523610564E-7</c:v>
                </c:pt>
                <c:pt idx="190">
                  <c:v>7.5497057523610563E-7</c:v>
                </c:pt>
                <c:pt idx="191">
                  <c:v>7.5897057523610561E-7</c:v>
                </c:pt>
                <c:pt idx="192">
                  <c:v>7.629705752361057E-7</c:v>
                </c:pt>
                <c:pt idx="193">
                  <c:v>7.6697057523610568E-7</c:v>
                </c:pt>
                <c:pt idx="194">
                  <c:v>7.7097057523610567E-7</c:v>
                </c:pt>
                <c:pt idx="195">
                  <c:v>7.7497057523610565E-7</c:v>
                </c:pt>
                <c:pt idx="196">
                  <c:v>7.7897057523610563E-7</c:v>
                </c:pt>
                <c:pt idx="197">
                  <c:v>7.8297057523610561E-7</c:v>
                </c:pt>
                <c:pt idx="198">
                  <c:v>7.869705752361057E-7</c:v>
                </c:pt>
                <c:pt idx="199">
                  <c:v>7.9097057523610569E-7</c:v>
                </c:pt>
                <c:pt idx="200">
                  <c:v>7.9497057523610567E-7</c:v>
                </c:pt>
                <c:pt idx="201">
                  <c:v>7.9897057523610565E-7</c:v>
                </c:pt>
                <c:pt idx="202">
                  <c:v>8.0297057523610563E-7</c:v>
                </c:pt>
                <c:pt idx="203">
                  <c:v>8.0697057523610562E-7</c:v>
                </c:pt>
                <c:pt idx="204">
                  <c:v>8.1097057523610571E-7</c:v>
                </c:pt>
                <c:pt idx="205">
                  <c:v>8.1497057523610569E-7</c:v>
                </c:pt>
                <c:pt idx="206">
                  <c:v>8.1897057523610567E-7</c:v>
                </c:pt>
                <c:pt idx="207">
                  <c:v>8.2297057523610565E-7</c:v>
                </c:pt>
                <c:pt idx="208">
                  <c:v>8.2697057523610564E-7</c:v>
                </c:pt>
                <c:pt idx="209">
                  <c:v>8.3097057523610562E-7</c:v>
                </c:pt>
                <c:pt idx="210">
                  <c:v>8.349705752361056E-7</c:v>
                </c:pt>
                <c:pt idx="211">
                  <c:v>8.3897057523610569E-7</c:v>
                </c:pt>
                <c:pt idx="212">
                  <c:v>8.4297057523610567E-7</c:v>
                </c:pt>
                <c:pt idx="213">
                  <c:v>8.4697057523610566E-7</c:v>
                </c:pt>
                <c:pt idx="214">
                  <c:v>8.5097057523610564E-7</c:v>
                </c:pt>
                <c:pt idx="215">
                  <c:v>8.5497057523610562E-7</c:v>
                </c:pt>
                <c:pt idx="216">
                  <c:v>8.5897057523610561E-7</c:v>
                </c:pt>
                <c:pt idx="217">
                  <c:v>8.6297057523610569E-7</c:v>
                </c:pt>
                <c:pt idx="218">
                  <c:v>8.6697057523610568E-7</c:v>
                </c:pt>
                <c:pt idx="219">
                  <c:v>8.7097057523610566E-7</c:v>
                </c:pt>
                <c:pt idx="220">
                  <c:v>8.7497057523610564E-7</c:v>
                </c:pt>
                <c:pt idx="221">
                  <c:v>8.7897057523610563E-7</c:v>
                </c:pt>
                <c:pt idx="222">
                  <c:v>8.8297057523610561E-7</c:v>
                </c:pt>
                <c:pt idx="223">
                  <c:v>8.8697057523610559E-7</c:v>
                </c:pt>
                <c:pt idx="224">
                  <c:v>8.9097057523610568E-7</c:v>
                </c:pt>
                <c:pt idx="225">
                  <c:v>8.9497057523610566E-7</c:v>
                </c:pt>
                <c:pt idx="226">
                  <c:v>8.9897057523610575E-7</c:v>
                </c:pt>
                <c:pt idx="227">
                  <c:v>9.0297057523610563E-7</c:v>
                </c:pt>
                <c:pt idx="228">
                  <c:v>9.0697057523610561E-7</c:v>
                </c:pt>
                <c:pt idx="229">
                  <c:v>9.109705752361056E-7</c:v>
                </c:pt>
                <c:pt idx="230">
                  <c:v>9.1497057523610568E-7</c:v>
                </c:pt>
                <c:pt idx="231">
                  <c:v>9.1897057523610567E-7</c:v>
                </c:pt>
                <c:pt idx="232">
                  <c:v>9.2297057523610565E-7</c:v>
                </c:pt>
                <c:pt idx="233">
                  <c:v>9.2697057523610563E-7</c:v>
                </c:pt>
                <c:pt idx="234">
                  <c:v>9.3097057523610562E-7</c:v>
                </c:pt>
                <c:pt idx="235">
                  <c:v>9.349705752361056E-7</c:v>
                </c:pt>
                <c:pt idx="236">
                  <c:v>9.3897057523610569E-7</c:v>
                </c:pt>
                <c:pt idx="237">
                  <c:v>9.4297057523610567E-7</c:v>
                </c:pt>
                <c:pt idx="238">
                  <c:v>9.4697057523610565E-7</c:v>
                </c:pt>
                <c:pt idx="239">
                  <c:v>9.5097057523610564E-7</c:v>
                </c:pt>
                <c:pt idx="240">
                  <c:v>9.5497057523610562E-7</c:v>
                </c:pt>
                <c:pt idx="241">
                  <c:v>9.5897057523610571E-7</c:v>
                </c:pt>
                <c:pt idx="242">
                  <c:v>9.6297057523610558E-7</c:v>
                </c:pt>
                <c:pt idx="243">
                  <c:v>9.6697057523610567E-7</c:v>
                </c:pt>
                <c:pt idx="244">
                  <c:v>9.7097057523610555E-7</c:v>
                </c:pt>
                <c:pt idx="245">
                  <c:v>9.7497057523610564E-7</c:v>
                </c:pt>
                <c:pt idx="246">
                  <c:v>9.7897057523610573E-7</c:v>
                </c:pt>
                <c:pt idx="247">
                  <c:v>9.829705752361056E-7</c:v>
                </c:pt>
                <c:pt idx="248">
                  <c:v>9.8697057523610569E-7</c:v>
                </c:pt>
                <c:pt idx="249">
                  <c:v>9.9097057523610557E-7</c:v>
                </c:pt>
                <c:pt idx="250">
                  <c:v>9.9497057523610566E-7</c:v>
                </c:pt>
                <c:pt idx="251">
                  <c:v>9.9897057523610554E-7</c:v>
                </c:pt>
                <c:pt idx="252">
                  <c:v>9.9999999999999995E-7</c:v>
                </c:pt>
              </c:numCache>
            </c:numRef>
          </c:xVal>
          <c:yVal>
            <c:numRef>
              <c:f>'Mosfet Current'!$F$2:$F$254</c:f>
              <c:numCache>
                <c:formatCode>General</c:formatCode>
                <c:ptCount val="253"/>
                <c:pt idx="0">
                  <c:v>1.6179996500977349</c:v>
                </c:pt>
                <c:pt idx="1">
                  <c:v>1.6053197246581239</c:v>
                </c:pt>
                <c:pt idx="2">
                  <c:v>1.5773151207850891</c:v>
                </c:pt>
                <c:pt idx="3">
                  <c:v>1.5132717600171339</c:v>
                </c:pt>
                <c:pt idx="4">
                  <c:v>1.4395456316932591</c:v>
                </c:pt>
                <c:pt idx="5">
                  <c:v>1.356279698466645</c:v>
                </c:pt>
                <c:pt idx="6">
                  <c:v>1.265070396159774</c:v>
                </c:pt>
                <c:pt idx="7">
                  <c:v>1.1676574315299091</c:v>
                </c:pt>
                <c:pt idx="8">
                  <c:v>1.065868873323254</c:v>
                </c:pt>
                <c:pt idx="9">
                  <c:v>0.96157681596859779</c:v>
                </c:pt>
                <c:pt idx="10">
                  <c:v>0.85665108252130884</c:v>
                </c:pt>
                <c:pt idx="11">
                  <c:v>0.75291336679432852</c:v>
                </c:pt>
                <c:pt idx="12">
                  <c:v>0.65209231764034392</c:v>
                </c:pt>
                <c:pt idx="13">
                  <c:v>0.5557819174818438</c:v>
                </c:pt>
                <c:pt idx="14">
                  <c:v>0.46540326657410092</c:v>
                </c:pt>
                <c:pt idx="15">
                  <c:v>0.38217169935620532</c:v>
                </c:pt>
                <c:pt idx="16">
                  <c:v>0.30706784698667738</c:v>
                </c:pt>
                <c:pt idx="17">
                  <c:v>0.24081252004435569</c:v>
                </c:pt>
                <c:pt idx="18">
                  <c:v>0.18384120166383269</c:v>
                </c:pt>
                <c:pt idx="19">
                  <c:v>0.136276611971828</c:v>
                </c:pt>
                <c:pt idx="20">
                  <c:v>9.7898394818504444E-2</c:v>
                </c:pt>
                <c:pt idx="21">
                  <c:v>6.8121589846598149E-2</c:v>
                </c:pt>
                <c:pt idx="22">
                  <c:v>4.600549239640634E-2</c:v>
                </c:pt>
                <c:pt idx="23">
                  <c:v>3.0323347454026151E-2</c:v>
                </c:pt>
                <c:pt idx="24">
                  <c:v>1.9700831335669321E-2</c:v>
                </c:pt>
                <c:pt idx="25">
                  <c:v>1.279479329272358E-2</c:v>
                </c:pt>
                <c:pt idx="26">
                  <c:v>8.4483602077272939E-3</c:v>
                </c:pt>
                <c:pt idx="27">
                  <c:v>5.7734109327628553E-3</c:v>
                </c:pt>
                <c:pt idx="28">
                  <c:v>4.151573444776473E-3</c:v>
                </c:pt>
                <c:pt idx="29">
                  <c:v>3.1854821111164792E-3</c:v>
                </c:pt>
                <c:pt idx="30">
                  <c:v>2.636223859541628E-3</c:v>
                </c:pt>
                <c:pt idx="31">
                  <c:v>2.3708955853563082E-3</c:v>
                </c:pt>
                <c:pt idx="32">
                  <c:v>2.3275900780799419E-3</c:v>
                </c:pt>
                <c:pt idx="33">
                  <c:v>2.497712703686086E-3</c:v>
                </c:pt>
                <c:pt idx="34">
                  <c:v>2.9233836411638459E-3</c:v>
                </c:pt>
                <c:pt idx="35">
                  <c:v>3.7097218827323278E-3</c:v>
                </c:pt>
                <c:pt idx="36">
                  <c:v>5.0534868160957451E-3</c:v>
                </c:pt>
                <c:pt idx="37">
                  <c:v>7.2898133483256201E-3</c:v>
                </c:pt>
                <c:pt idx="38">
                  <c:v>1.09528736070148E-2</c:v>
                </c:pt>
                <c:pt idx="39">
                  <c:v>1.6833527536504071E-2</c:v>
                </c:pt>
                <c:pt idx="40">
                  <c:v>2.599988740595479E-2</c:v>
                </c:pt>
                <c:pt idx="41">
                  <c:v>3.9745196994400357E-2</c:v>
                </c:pt>
                <c:pt idx="42">
                  <c:v>5.9454105231839839E-2</c:v>
                </c:pt>
                <c:pt idx="43">
                  <c:v>8.6424770058711603E-2</c:v>
                </c:pt>
                <c:pt idx="44">
                  <c:v>0.1217100953829458</c:v>
                </c:pt>
                <c:pt idx="45">
                  <c:v>0.16602338168721881</c:v>
                </c:pt>
                <c:pt idx="46">
                  <c:v>0.21971099154378901</c:v>
                </c:pt>
                <c:pt idx="47">
                  <c:v>0.2827666144562116</c:v>
                </c:pt>
                <c:pt idx="48">
                  <c:v>0.35486032101491483</c:v>
                </c:pt>
                <c:pt idx="49">
                  <c:v>0.43536749375159278</c:v>
                </c:pt>
                <c:pt idx="50">
                  <c:v>0.52339474210518322</c:v>
                </c:pt>
                <c:pt idx="51">
                  <c:v>0.61780485028823529</c:v>
                </c:pt>
                <c:pt idx="52">
                  <c:v>0.7172441490268594</c:v>
                </c:pt>
                <c:pt idx="53">
                  <c:v>0.8201740241583747</c:v>
                </c:pt>
                <c:pt idx="54">
                  <c:v>0.92490734608037151</c:v>
                </c:pt>
                <c:pt idx="55">
                  <c:v>1.029649094794546</c:v>
                </c:pt>
                <c:pt idx="56">
                  <c:v>1.132540307445979</c:v>
                </c:pt>
                <c:pt idx="57">
                  <c:v>1.231703814512932</c:v>
                </c:pt>
                <c:pt idx="58">
                  <c:v>1.325290565137756</c:v>
                </c:pt>
                <c:pt idx="59">
                  <c:v>1.411525049690501</c:v>
                </c:pt>
                <c:pt idx="60">
                  <c:v>1.488748760490278</c:v>
                </c:pt>
                <c:pt idx="61">
                  <c:v>1.5554604677087731</c:v>
                </c:pt>
                <c:pt idx="62">
                  <c:v>1.6103524905276629</c:v>
                </c:pt>
                <c:pt idx="63">
                  <c:v>1.6523420438799721</c:v>
                </c:pt>
                <c:pt idx="64">
                  <c:v>1.6805970904039531</c:v>
                </c:pt>
                <c:pt idx="65">
                  <c:v>1.694556078269168</c:v>
                </c:pt>
                <c:pt idx="66">
                  <c:v>1.6939402691122041</c:v>
                </c:pt>
                <c:pt idx="67">
                  <c:v>1.678763155354958</c:v>
                </c:pt>
                <c:pt idx="68">
                  <c:v>1.649329352540863</c:v>
                </c:pt>
                <c:pt idx="69">
                  <c:v>1.60622236914634</c:v>
                </c:pt>
                <c:pt idx="70">
                  <c:v>1.55029557360514</c:v>
                </c:pt>
                <c:pt idx="71">
                  <c:v>1.4826530831512841</c:v>
                </c:pt>
                <c:pt idx="72">
                  <c:v>1.4046203279538021</c:v>
                </c:pt>
                <c:pt idx="73">
                  <c:v>1.3177132374277669</c:v>
                </c:pt>
                <c:pt idx="74">
                  <c:v>1.223601615590165</c:v>
                </c:pt>
                <c:pt idx="75">
                  <c:v>1.124068536906021</c:v>
                </c:pt>
                <c:pt idx="76">
                  <c:v>1.0209667137363849</c:v>
                </c:pt>
                <c:pt idx="77">
                  <c:v>0.91617294452817011</c:v>
                </c:pt>
                <c:pt idx="78">
                  <c:v>0.81154184605649404</c:v>
                </c:pt>
                <c:pt idx="79">
                  <c:v>0.7088602224321755</c:v>
                </c:pt>
                <c:pt idx="80">
                  <c:v>0.60980342558951361</c:v>
                </c:pt>
                <c:pt idx="81">
                  <c:v>0.51589505889173359</c:v>
                </c:pt>
                <c:pt idx="82">
                  <c:v>0.42847103844227591</c:v>
                </c:pt>
                <c:pt idx="83">
                  <c:v>0.3486484741774995</c:v>
                </c:pt>
                <c:pt idx="84">
                  <c:v>0.27729867935284708</c:v>
                </c:pt>
                <c:pt idx="85">
                  <c:v>0.21502226042066069</c:v>
                </c:pt>
                <c:pt idx="86">
                  <c:v>0.1621230831875087</c:v>
                </c:pt>
                <c:pt idx="87">
                  <c:v>0.11857908600223691</c:v>
                </c:pt>
                <c:pt idx="88">
                  <c:v>8.4013786961843681E-2</c:v>
                </c:pt>
                <c:pt idx="89">
                  <c:v>5.7684322394732007E-2</c:v>
                </c:pt>
                <c:pt idx="90">
                  <c:v>3.8513551046652571E-2</c:v>
                </c:pt>
                <c:pt idx="91">
                  <c:v>2.519033400726085E-2</c:v>
                </c:pt>
                <c:pt idx="92">
                  <c:v>1.633175896690579E-2</c:v>
                </c:pt>
                <c:pt idx="93">
                  <c:v>1.065968131842757E-2</c:v>
                </c:pt>
                <c:pt idx="94">
                  <c:v>7.1285302121902013E-3</c:v>
                </c:pt>
                <c:pt idx="95">
                  <c:v>4.9704898282629953E-3</c:v>
                </c:pt>
                <c:pt idx="96">
                  <c:v>3.6703082709642291E-3</c:v>
                </c:pt>
                <c:pt idx="97">
                  <c:v>2.906554530814088E-3</c:v>
                </c:pt>
                <c:pt idx="98">
                  <c:v>2.4916286119001439E-3</c:v>
                </c:pt>
                <c:pt idx="99">
                  <c:v>2.3265522560671349E-3</c:v>
                </c:pt>
                <c:pt idx="100">
                  <c:v>2.373726606727352E-3</c:v>
                </c:pt>
                <c:pt idx="101">
                  <c:v>2.645949615714687E-3</c:v>
                </c:pt>
                <c:pt idx="102">
                  <c:v>3.210172876613294E-3</c:v>
                </c:pt>
                <c:pt idx="103">
                  <c:v>4.2065775492591169E-3</c:v>
                </c:pt>
                <c:pt idx="104">
                  <c:v>5.8850075669729732E-3</c:v>
                </c:pt>
                <c:pt idx="105">
                  <c:v>8.6588130608878933E-3</c:v>
                </c:pt>
                <c:pt idx="106">
                  <c:v>1.31673673632332E-2</c:v>
                </c:pt>
                <c:pt idx="107">
                  <c:v>2.0322443863292759E-2</c:v>
                </c:pt>
                <c:pt idx="108">
                  <c:v>3.1300954640501859E-2</c:v>
                </c:pt>
                <c:pt idx="109">
                  <c:v>4.7456066312741421E-2</c:v>
                </c:pt>
                <c:pt idx="110">
                  <c:v>7.0157219541343949E-2</c:v>
                </c:pt>
                <c:pt idx="111">
                  <c:v>0.10061276546700169</c:v>
                </c:pt>
                <c:pt idx="112">
                  <c:v>0.13973602883606001</c:v>
                </c:pt>
                <c:pt idx="113">
                  <c:v>0.1880818355123183</c:v>
                </c:pt>
                <c:pt idx="114">
                  <c:v>0.24584091866028021</c:v>
                </c:pt>
                <c:pt idx="115">
                  <c:v>0.312863285311546</c:v>
                </c:pt>
                <c:pt idx="116">
                  <c:v>0.38868821588122898</c:v>
                </c:pt>
                <c:pt idx="117">
                  <c:v>0.47257182306998308</c:v>
                </c:pt>
                <c:pt idx="118">
                  <c:v>0.56351213532002387</c:v>
                </c:pt>
                <c:pt idx="119">
                  <c:v>0.6602747644781044</c:v>
                </c:pt>
                <c:pt idx="120">
                  <c:v>0.76142190628116757</c:v>
                </c:pt>
                <c:pt idx="121">
                  <c:v>0.86534598957423081</c:v>
                </c:pt>
                <c:pt idx="122">
                  <c:v>0.97030801822752477</c:v>
                </c:pt>
                <c:pt idx="123">
                  <c:v>1.0744797934941821</c:v>
                </c:pt>
                <c:pt idx="124">
                  <c:v>1.1759887988444611</c:v>
                </c:pt>
                <c:pt idx="125">
                  <c:v>1.272964364686169</c:v>
                </c:pt>
                <c:pt idx="126">
                  <c:v>1.363583754404774</c:v>
                </c:pt>
                <c:pt idx="127">
                  <c:v>1.446116885292934</c:v>
                </c:pt>
                <c:pt idx="128">
                  <c:v>1.5189685321567381</c:v>
                </c:pt>
                <c:pt idx="129">
                  <c:v>1.5807169838586621</c:v>
                </c:pt>
                <c:pt idx="130">
                  <c:v>1.630148271877732</c:v>
                </c:pt>
                <c:pt idx="131">
                  <c:v>1.6662852187853741</c:v>
                </c:pt>
                <c:pt idx="132">
                  <c:v>1.688410700283075</c:v>
                </c:pt>
                <c:pt idx="133">
                  <c:v>1.6960836659713181</c:v>
                </c:pt>
                <c:pt idx="134">
                  <c:v>1.6891524285388071</c:v>
                </c:pt>
                <c:pt idx="135">
                  <c:v>1.6677574437689391</c:v>
                </c:pt>
                <c:pt idx="136">
                  <c:v>1.632322947501021</c:v>
                </c:pt>
                <c:pt idx="137">
                  <c:v>1.5835517236956851</c:v>
                </c:pt>
                <c:pt idx="138">
                  <c:v>1.5224096147298569</c:v>
                </c:pt>
                <c:pt idx="139">
                  <c:v>1.45009943338523</c:v>
                </c:pt>
                <c:pt idx="140">
                  <c:v>1.3680331904289069</c:v>
                </c:pt>
                <c:pt idx="141">
                  <c:v>1.277798104455776</c:v>
                </c:pt>
                <c:pt idx="142">
                  <c:v>1.181118144713369</c:v>
                </c:pt>
                <c:pt idx="143">
                  <c:v>1.079811993316852</c:v>
                </c:pt>
                <c:pt idx="144">
                  <c:v>0.97574843916296861</c:v>
                </c:pt>
                <c:pt idx="145">
                  <c:v>0.87080036111532699</c:v>
                </c:pt>
                <c:pt idx="146">
                  <c:v>0.76679856586343897</c:v>
                </c:pt>
                <c:pt idx="147">
                  <c:v>0.66548685053500423</c:v>
                </c:pt>
                <c:pt idx="148">
                  <c:v>0.56847965438005121</c:v>
                </c:pt>
                <c:pt idx="149">
                  <c:v>0.47722354718647769</c:v>
                </c:pt>
                <c:pt idx="150">
                  <c:v>0.3929633724501147</c:v>
                </c:pt>
                <c:pt idx="151">
                  <c:v>0.31671307597522919</c:v>
                </c:pt>
                <c:pt idx="152">
                  <c:v>0.2492299540679398</c:v>
                </c:pt>
                <c:pt idx="153">
                  <c:v>0.19098966231670139</c:v>
                </c:pt>
                <c:pt idx="154">
                  <c:v>0.14215886271740649</c:v>
                </c:pt>
                <c:pt idx="155">
                  <c:v>0.1025652823652331</c:v>
                </c:pt>
                <c:pt idx="156">
                  <c:v>7.167359935487265E-2</c:v>
                </c:pt>
                <c:pt idx="157">
                  <c:v>4.8588807961687457E-2</c:v>
                </c:pt>
                <c:pt idx="158">
                  <c:v>3.2116008023321818E-2</c:v>
                </c:pt>
                <c:pt idx="159">
                  <c:v>2.0890804806110379E-2</c:v>
                </c:pt>
                <c:pt idx="160">
                  <c:v>1.3555468481643721E-2</c:v>
                </c:pt>
                <c:pt idx="161">
                  <c:v>8.9213267266286464E-3</c:v>
                </c:pt>
                <c:pt idx="162">
                  <c:v>6.0622243603033043E-3</c:v>
                </c:pt>
                <c:pt idx="163">
                  <c:v>4.3255405317243548E-3</c:v>
                </c:pt>
                <c:pt idx="164">
                  <c:v>3.287681214423631E-3</c:v>
                </c:pt>
                <c:pt idx="165">
                  <c:v>2.6917669280296869E-3</c:v>
                </c:pt>
                <c:pt idx="166">
                  <c:v>2.3930011682416251E-3</c:v>
                </c:pt>
                <c:pt idx="167">
                  <c:v>2.3212853253722718E-3</c:v>
                </c:pt>
                <c:pt idx="168">
                  <c:v>2.4612837071555688E-3</c:v>
                </c:pt>
                <c:pt idx="169">
                  <c:v>2.847891634538443E-3</c:v>
                </c:pt>
                <c:pt idx="170">
                  <c:v>3.5764186821518398E-3</c:v>
                </c:pt>
                <c:pt idx="171">
                  <c:v>4.8289191051930193E-3</c:v>
                </c:pt>
                <c:pt idx="172">
                  <c:v>6.9184746597890732E-3</c:v>
                </c:pt>
                <c:pt idx="173">
                  <c:v>1.034866223539095E-2</c:v>
                </c:pt>
                <c:pt idx="174">
                  <c:v>1.5873199021683739E-2</c:v>
                </c:pt>
                <c:pt idx="175">
                  <c:v>2.4523903157350629E-2</c:v>
                </c:pt>
                <c:pt idx="176">
                  <c:v>3.7569763047993109E-2</c:v>
                </c:pt>
                <c:pt idx="177">
                  <c:v>5.6393154567992002E-2</c:v>
                </c:pt>
                <c:pt idx="178">
                  <c:v>8.2314251224173143E-2</c:v>
                </c:pt>
                <c:pt idx="179">
                  <c:v>0.116426244330449</c:v>
                </c:pt>
                <c:pt idx="180">
                  <c:v>0.1594912167068199</c:v>
                </c:pt>
                <c:pt idx="181">
                  <c:v>0.21190487393022669</c:v>
                </c:pt>
                <c:pt idx="182">
                  <c:v>0.27370699288358241</c:v>
                </c:pt>
                <c:pt idx="183">
                  <c:v>0.34460959791041501</c:v>
                </c:pt>
                <c:pt idx="184">
                  <c:v>0.42402633939417739</c:v>
                </c:pt>
                <c:pt idx="185">
                  <c:v>0.51109868987296858</c:v>
                </c:pt>
                <c:pt idx="186">
                  <c:v>0.60472087666322838</c:v>
                </c:pt>
                <c:pt idx="187">
                  <c:v>0.70356673044491114</c:v>
                </c:pt>
                <c:pt idx="188">
                  <c:v>0.80612061930547896</c:v>
                </c:pt>
                <c:pt idx="189">
                  <c:v>0.91071318203413254</c:v>
                </c:pt>
                <c:pt idx="190">
                  <c:v>1.0155614803423549</c:v>
                </c:pt>
                <c:pt idx="191">
                  <c:v>1.1188125357334111</c:v>
                </c:pt>
                <c:pt idx="192">
                  <c:v>1.2185889392599329</c:v>
                </c:pt>
                <c:pt idx="193">
                  <c:v>1.3130351452677309</c:v>
                </c:pt>
                <c:pt idx="194">
                  <c:v>1.40036311815371</c:v>
                </c:pt>
                <c:pt idx="195">
                  <c:v>1.478896098609954</c:v>
                </c:pt>
                <c:pt idx="196">
                  <c:v>1.5471093914741081</c:v>
                </c:pt>
                <c:pt idx="197">
                  <c:v>1.603667207632842</c:v>
                </c:pt>
                <c:pt idx="198">
                  <c:v>1.6474547365975569</c:v>
                </c:pt>
                <c:pt idx="199">
                  <c:v>1.67760475929431</c:v>
                </c:pt>
                <c:pt idx="200">
                  <c:v>1.6935182519165579</c:v>
                </c:pt>
                <c:pt idx="201">
                  <c:v>1.6948775893136989</c:v>
                </c:pt>
                <c:pt idx="202">
                  <c:v>1.6816568994737491</c:v>
                </c:pt>
                <c:pt idx="203">
                  <c:v>1.654121873965104</c:v>
                </c:pt>
                <c:pt idx="204">
                  <c:v>1.6128184605573519</c:v>
                </c:pt>
                <c:pt idx="205">
                  <c:v>1.5585647245992229</c:v>
                </c:pt>
                <c:pt idx="206">
                  <c:v>1.4924325921235759</c:v>
                </c:pt>
                <c:pt idx="207">
                  <c:v>1.41571919418644</c:v>
                </c:pt>
                <c:pt idx="208">
                  <c:v>1.32991675834056</c:v>
                </c:pt>
                <c:pt idx="209">
                  <c:v>1.236676589731541</c:v>
                </c:pt>
                <c:pt idx="210">
                  <c:v>1.1377689483357221</c:v>
                </c:pt>
                <c:pt idx="211">
                  <c:v>1.0350397689612389</c:v>
                </c:pt>
                <c:pt idx="212">
                  <c:v>0.93036529469726348</c:v>
                </c:pt>
                <c:pt idx="213">
                  <c:v>0.82560583658992726</c:v>
                </c:pt>
                <c:pt idx="214">
                  <c:v>0.72255996886590712</c:v>
                </c:pt>
                <c:pt idx="215">
                  <c:v>0.62292054825748333</c:v>
                </c:pt>
                <c:pt idx="216">
                  <c:v>0.52823388668670324</c:v>
                </c:pt>
                <c:pt idx="217">
                  <c:v>0.43986319018584208</c:v>
                </c:pt>
                <c:pt idx="218">
                  <c:v>0.35895678793915281</c:v>
                </c:pt>
                <c:pt idx="219">
                  <c:v>0.28642068342464239</c:v>
                </c:pt>
                <c:pt idx="220">
                  <c:v>0.2228935248634086</c:v>
                </c:pt>
                <c:pt idx="221">
                  <c:v>0.16872091768779529</c:v>
                </c:pt>
                <c:pt idx="222">
                  <c:v>0.1239266217239812</c:v>
                </c:pt>
                <c:pt idx="223">
                  <c:v>8.8183365211983278E-2</c:v>
                </c:pt>
                <c:pt idx="224">
                  <c:v>6.0797206577439519E-2</c:v>
                </c:pt>
                <c:pt idx="225">
                  <c:v>4.0731953244567819E-2</c:v>
                </c:pt>
                <c:pt idx="226">
                  <c:v>2.6699644840555582E-2</c:v>
                </c:pt>
                <c:pt idx="227">
                  <c:v>1.731639102974291E-2</c:v>
                </c:pt>
                <c:pt idx="228">
                  <c:v>1.128078862331908E-2</c:v>
                </c:pt>
                <c:pt idx="229">
                  <c:v>7.5113180183692474E-3</c:v>
                </c:pt>
                <c:pt idx="230">
                  <c:v>5.2028773219968752E-3</c:v>
                </c:pt>
                <c:pt idx="231">
                  <c:v>3.8091751055687869E-3</c:v>
                </c:pt>
                <c:pt idx="232">
                  <c:v>2.9863067445038772E-3</c:v>
                </c:pt>
                <c:pt idx="233">
                  <c:v>2.531627623475191E-3</c:v>
                </c:pt>
                <c:pt idx="234">
                  <c:v>2.3361620300012529E-3</c:v>
                </c:pt>
                <c:pt idx="235">
                  <c:v>2.3549952133584602E-3</c:v>
                </c:pt>
                <c:pt idx="236">
                  <c:v>2.5942165965013859E-3</c:v>
                </c:pt>
                <c:pt idx="237">
                  <c:v>3.112702783403132E-3</c:v>
                </c:pt>
                <c:pt idx="238">
                  <c:v>4.0390140113375278E-3</c:v>
                </c:pt>
                <c:pt idx="239">
                  <c:v>5.6053800748996812E-3</c:v>
                </c:pt>
                <c:pt idx="240">
                  <c:v>8.1994204227698025E-3</c:v>
                </c:pt>
                <c:pt idx="241">
                  <c:v>1.2426542686587889E-2</c:v>
                </c:pt>
                <c:pt idx="242">
                  <c:v>1.9160538079069731E-2</c:v>
                </c:pt>
                <c:pt idx="243">
                  <c:v>2.9545767283861601E-2</c:v>
                </c:pt>
                <c:pt idx="244">
                  <c:v>4.491977528493496E-2</c:v>
                </c:pt>
                <c:pt idx="245">
                  <c:v>6.6660484265898254E-2</c:v>
                </c:pt>
                <c:pt idx="246">
                  <c:v>9.600727794787943E-2</c:v>
                </c:pt>
                <c:pt idx="247">
                  <c:v>0.13391862732601911</c:v>
                </c:pt>
                <c:pt idx="248">
                  <c:v>0.1809991231988598</c:v>
                </c:pt>
                <c:pt idx="249">
                  <c:v>0.23748768591888819</c:v>
                </c:pt>
                <c:pt idx="250">
                  <c:v>0.30327861248699173</c:v>
                </c:pt>
                <c:pt idx="251">
                  <c:v>0.37643588789632682</c:v>
                </c:pt>
                <c:pt idx="252">
                  <c:v>0.39652411889679251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B-4485-982B-58328ABB6725}"/>
            </c:ext>
          </c:extLst>
        </c:ser>
        <c:ser>
          <c:idx val="1"/>
          <c:order val="1"/>
          <c:tx>
            <c:v>Id(Cal)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'Mosfet Current'!$A$2:$A$254</c:f>
              <c:numCache>
                <c:formatCode>General</c:formatCode>
                <c:ptCount val="253"/>
                <c:pt idx="0">
                  <c:v>0</c:v>
                </c:pt>
                <c:pt idx="1">
                  <c:v>9.9579646230082414E-10</c:v>
                </c:pt>
                <c:pt idx="2">
                  <c:v>2.987389386902472E-9</c:v>
                </c:pt>
                <c:pt idx="3">
                  <c:v>6.9705752361057706E-9</c:v>
                </c:pt>
                <c:pt idx="4">
                  <c:v>1.097057523610577E-8</c:v>
                </c:pt>
                <c:pt idx="5">
                  <c:v>1.4970575236105771E-8</c:v>
                </c:pt>
                <c:pt idx="6">
                  <c:v>1.8970575236105771E-8</c:v>
                </c:pt>
                <c:pt idx="7">
                  <c:v>2.297057523610577E-8</c:v>
                </c:pt>
                <c:pt idx="8">
                  <c:v>2.6970575236105769E-8</c:v>
                </c:pt>
                <c:pt idx="9">
                  <c:v>3.0970575236105769E-8</c:v>
                </c:pt>
                <c:pt idx="10">
                  <c:v>3.4970575236105772E-8</c:v>
                </c:pt>
                <c:pt idx="11">
                  <c:v>3.8970575236105768E-8</c:v>
                </c:pt>
                <c:pt idx="12">
                  <c:v>4.2970575236105757E-8</c:v>
                </c:pt>
                <c:pt idx="13">
                  <c:v>4.6970575236105773E-8</c:v>
                </c:pt>
                <c:pt idx="14">
                  <c:v>5.0970575236105763E-8</c:v>
                </c:pt>
                <c:pt idx="15">
                  <c:v>5.4970575236105772E-8</c:v>
                </c:pt>
                <c:pt idx="16">
                  <c:v>5.8970575236105761E-8</c:v>
                </c:pt>
                <c:pt idx="17">
                  <c:v>6.2970575236105758E-8</c:v>
                </c:pt>
                <c:pt idx="18">
                  <c:v>6.6970575236105767E-8</c:v>
                </c:pt>
                <c:pt idx="19">
                  <c:v>7.0970575236105763E-8</c:v>
                </c:pt>
                <c:pt idx="20">
                  <c:v>7.4970575236105759E-8</c:v>
                </c:pt>
                <c:pt idx="21">
                  <c:v>7.8970575236105755E-8</c:v>
                </c:pt>
                <c:pt idx="22">
                  <c:v>8.2970575236105765E-8</c:v>
                </c:pt>
                <c:pt idx="23">
                  <c:v>8.6970575236105761E-8</c:v>
                </c:pt>
                <c:pt idx="24">
                  <c:v>9.0970575236105757E-8</c:v>
                </c:pt>
                <c:pt idx="25">
                  <c:v>9.4970575236105753E-8</c:v>
                </c:pt>
                <c:pt idx="26">
                  <c:v>9.8970575236105762E-8</c:v>
                </c:pt>
                <c:pt idx="27">
                  <c:v>1.029705752361058E-7</c:v>
                </c:pt>
                <c:pt idx="28">
                  <c:v>1.0697057523610579E-7</c:v>
                </c:pt>
                <c:pt idx="29">
                  <c:v>1.109705752361058E-7</c:v>
                </c:pt>
                <c:pt idx="30">
                  <c:v>1.149705752361058E-7</c:v>
                </c:pt>
                <c:pt idx="31">
                  <c:v>1.189705752361058E-7</c:v>
                </c:pt>
                <c:pt idx="32">
                  <c:v>1.2297057523610579E-7</c:v>
                </c:pt>
                <c:pt idx="33">
                  <c:v>1.269705752361058E-7</c:v>
                </c:pt>
                <c:pt idx="34">
                  <c:v>1.3097057523610581E-7</c:v>
                </c:pt>
                <c:pt idx="35">
                  <c:v>1.3497057523610569E-7</c:v>
                </c:pt>
                <c:pt idx="36">
                  <c:v>1.389705752361058E-7</c:v>
                </c:pt>
                <c:pt idx="37">
                  <c:v>1.4297057523610581E-7</c:v>
                </c:pt>
                <c:pt idx="38">
                  <c:v>1.4697057523610569E-7</c:v>
                </c:pt>
                <c:pt idx="39">
                  <c:v>1.509705752361058E-7</c:v>
                </c:pt>
                <c:pt idx="40">
                  <c:v>1.5497057523610579E-7</c:v>
                </c:pt>
                <c:pt idx="41">
                  <c:v>1.5897057523610569E-7</c:v>
                </c:pt>
                <c:pt idx="42">
                  <c:v>1.6297057523610581E-7</c:v>
                </c:pt>
                <c:pt idx="43">
                  <c:v>1.6697057523610571E-7</c:v>
                </c:pt>
                <c:pt idx="44">
                  <c:v>1.709705752361058E-7</c:v>
                </c:pt>
                <c:pt idx="45">
                  <c:v>1.7497057523610581E-7</c:v>
                </c:pt>
                <c:pt idx="46">
                  <c:v>1.7897057523610571E-7</c:v>
                </c:pt>
                <c:pt idx="47">
                  <c:v>1.829705752361058E-7</c:v>
                </c:pt>
                <c:pt idx="48">
                  <c:v>1.8697057523610581E-7</c:v>
                </c:pt>
                <c:pt idx="49">
                  <c:v>1.9097057523610571E-7</c:v>
                </c:pt>
                <c:pt idx="50">
                  <c:v>1.949705752361058E-7</c:v>
                </c:pt>
                <c:pt idx="51">
                  <c:v>1.989705752361057E-7</c:v>
                </c:pt>
                <c:pt idx="52">
                  <c:v>2.0297057523610569E-7</c:v>
                </c:pt>
                <c:pt idx="53">
                  <c:v>2.069705752361058E-7</c:v>
                </c:pt>
                <c:pt idx="54">
                  <c:v>2.1097057523610571E-7</c:v>
                </c:pt>
                <c:pt idx="55">
                  <c:v>2.1497057523610569E-7</c:v>
                </c:pt>
                <c:pt idx="56">
                  <c:v>2.189705752361058E-7</c:v>
                </c:pt>
                <c:pt idx="57">
                  <c:v>2.2297057523610571E-7</c:v>
                </c:pt>
                <c:pt idx="58">
                  <c:v>2.2697057523610569E-7</c:v>
                </c:pt>
                <c:pt idx="59">
                  <c:v>2.309705752361057E-7</c:v>
                </c:pt>
                <c:pt idx="60">
                  <c:v>2.3497057523610571E-7</c:v>
                </c:pt>
                <c:pt idx="61">
                  <c:v>2.3897057523610572E-7</c:v>
                </c:pt>
                <c:pt idx="62">
                  <c:v>2.4297057523610581E-7</c:v>
                </c:pt>
                <c:pt idx="63">
                  <c:v>2.4697057523610568E-7</c:v>
                </c:pt>
                <c:pt idx="64">
                  <c:v>2.5097057523610572E-7</c:v>
                </c:pt>
                <c:pt idx="65">
                  <c:v>2.5497057523610581E-7</c:v>
                </c:pt>
                <c:pt idx="66">
                  <c:v>2.5897057523610569E-7</c:v>
                </c:pt>
                <c:pt idx="67">
                  <c:v>2.6297057523610572E-7</c:v>
                </c:pt>
                <c:pt idx="68">
                  <c:v>2.6697057523610581E-7</c:v>
                </c:pt>
                <c:pt idx="69">
                  <c:v>2.7097057523610569E-7</c:v>
                </c:pt>
                <c:pt idx="70">
                  <c:v>2.7497057523610572E-7</c:v>
                </c:pt>
                <c:pt idx="71">
                  <c:v>2.7897057523610571E-7</c:v>
                </c:pt>
                <c:pt idx="72">
                  <c:v>2.8297057523610569E-7</c:v>
                </c:pt>
                <c:pt idx="73">
                  <c:v>2.8697057523610573E-7</c:v>
                </c:pt>
                <c:pt idx="74">
                  <c:v>2.9097057523610571E-7</c:v>
                </c:pt>
                <c:pt idx="75">
                  <c:v>2.9497057523610569E-7</c:v>
                </c:pt>
                <c:pt idx="76">
                  <c:v>2.9897057523610567E-7</c:v>
                </c:pt>
                <c:pt idx="77">
                  <c:v>3.0297057523610571E-7</c:v>
                </c:pt>
                <c:pt idx="78">
                  <c:v>3.069705752361058E-7</c:v>
                </c:pt>
                <c:pt idx="79">
                  <c:v>3.1097057523610568E-7</c:v>
                </c:pt>
                <c:pt idx="80">
                  <c:v>3.1497057523610571E-7</c:v>
                </c:pt>
                <c:pt idx="81">
                  <c:v>3.189705752361058E-7</c:v>
                </c:pt>
                <c:pt idx="82">
                  <c:v>3.2297057523610568E-7</c:v>
                </c:pt>
                <c:pt idx="83">
                  <c:v>3.2697057523610571E-7</c:v>
                </c:pt>
                <c:pt idx="84">
                  <c:v>3.309705752361058E-7</c:v>
                </c:pt>
                <c:pt idx="85">
                  <c:v>3.3497057523610568E-7</c:v>
                </c:pt>
                <c:pt idx="86">
                  <c:v>3.3897057523610571E-7</c:v>
                </c:pt>
                <c:pt idx="87">
                  <c:v>3.429705752361057E-7</c:v>
                </c:pt>
                <c:pt idx="88">
                  <c:v>3.4697057523610568E-7</c:v>
                </c:pt>
                <c:pt idx="89">
                  <c:v>3.5097057523610572E-7</c:v>
                </c:pt>
                <c:pt idx="90">
                  <c:v>3.549705752361057E-7</c:v>
                </c:pt>
                <c:pt idx="91">
                  <c:v>3.5897057523610568E-7</c:v>
                </c:pt>
                <c:pt idx="92">
                  <c:v>3.6297057523610572E-7</c:v>
                </c:pt>
                <c:pt idx="93">
                  <c:v>3.669705752361057E-7</c:v>
                </c:pt>
                <c:pt idx="94">
                  <c:v>3.7097057523610568E-7</c:v>
                </c:pt>
                <c:pt idx="95">
                  <c:v>3.7497057523610572E-7</c:v>
                </c:pt>
                <c:pt idx="96">
                  <c:v>3.789705752361057E-7</c:v>
                </c:pt>
                <c:pt idx="97">
                  <c:v>3.8297057523610568E-7</c:v>
                </c:pt>
                <c:pt idx="98">
                  <c:v>3.8697057523610572E-7</c:v>
                </c:pt>
                <c:pt idx="99">
                  <c:v>3.909705752361057E-7</c:v>
                </c:pt>
                <c:pt idx="100">
                  <c:v>3.9497057523610569E-7</c:v>
                </c:pt>
                <c:pt idx="101">
                  <c:v>3.9897057523610572E-7</c:v>
                </c:pt>
                <c:pt idx="102">
                  <c:v>4.0297057523610571E-7</c:v>
                </c:pt>
                <c:pt idx="103">
                  <c:v>4.0697057523610569E-7</c:v>
                </c:pt>
                <c:pt idx="104">
                  <c:v>4.1097057523610572E-7</c:v>
                </c:pt>
                <c:pt idx="105">
                  <c:v>4.1497057523610571E-7</c:v>
                </c:pt>
                <c:pt idx="106">
                  <c:v>4.1897057523610569E-7</c:v>
                </c:pt>
                <c:pt idx="107">
                  <c:v>4.2297057523610573E-7</c:v>
                </c:pt>
                <c:pt idx="108">
                  <c:v>4.2697057523610571E-7</c:v>
                </c:pt>
                <c:pt idx="109">
                  <c:v>4.3097057523610569E-7</c:v>
                </c:pt>
                <c:pt idx="110">
                  <c:v>4.3497057523610567E-7</c:v>
                </c:pt>
                <c:pt idx="111">
                  <c:v>4.3897057523610571E-7</c:v>
                </c:pt>
                <c:pt idx="112">
                  <c:v>4.4297057523610569E-7</c:v>
                </c:pt>
                <c:pt idx="113">
                  <c:v>4.4697057523610568E-7</c:v>
                </c:pt>
                <c:pt idx="114">
                  <c:v>4.5097057523610571E-7</c:v>
                </c:pt>
                <c:pt idx="115">
                  <c:v>4.5497057523610569E-7</c:v>
                </c:pt>
                <c:pt idx="116">
                  <c:v>4.5897057523610568E-7</c:v>
                </c:pt>
                <c:pt idx="117">
                  <c:v>4.6297057523610571E-7</c:v>
                </c:pt>
                <c:pt idx="118">
                  <c:v>4.669705752361057E-7</c:v>
                </c:pt>
                <c:pt idx="119">
                  <c:v>4.7097057523610568E-7</c:v>
                </c:pt>
                <c:pt idx="120">
                  <c:v>4.7497057523610571E-7</c:v>
                </c:pt>
                <c:pt idx="121">
                  <c:v>4.7897057523610575E-7</c:v>
                </c:pt>
                <c:pt idx="122">
                  <c:v>4.8297057523610573E-7</c:v>
                </c:pt>
                <c:pt idx="123">
                  <c:v>4.8697057523610572E-7</c:v>
                </c:pt>
                <c:pt idx="124">
                  <c:v>4.909705752361057E-7</c:v>
                </c:pt>
                <c:pt idx="125">
                  <c:v>4.9497057523610568E-7</c:v>
                </c:pt>
                <c:pt idx="126">
                  <c:v>4.9897057523610566E-7</c:v>
                </c:pt>
                <c:pt idx="127">
                  <c:v>5.0297057523610565E-7</c:v>
                </c:pt>
                <c:pt idx="128">
                  <c:v>5.0697057523610574E-7</c:v>
                </c:pt>
                <c:pt idx="129">
                  <c:v>5.1097057523610572E-7</c:v>
                </c:pt>
                <c:pt idx="130">
                  <c:v>5.149705752361057E-7</c:v>
                </c:pt>
                <c:pt idx="131">
                  <c:v>5.1897057523610569E-7</c:v>
                </c:pt>
                <c:pt idx="132">
                  <c:v>5.2297057523610567E-7</c:v>
                </c:pt>
                <c:pt idx="133">
                  <c:v>5.2697057523610565E-7</c:v>
                </c:pt>
                <c:pt idx="134">
                  <c:v>5.3097057523610574E-7</c:v>
                </c:pt>
                <c:pt idx="135">
                  <c:v>5.3497057523610572E-7</c:v>
                </c:pt>
                <c:pt idx="136">
                  <c:v>5.3897057523610571E-7</c:v>
                </c:pt>
                <c:pt idx="137">
                  <c:v>5.4297057523610569E-7</c:v>
                </c:pt>
                <c:pt idx="138">
                  <c:v>5.4697057523610567E-7</c:v>
                </c:pt>
                <c:pt idx="139">
                  <c:v>5.5097057523610565E-7</c:v>
                </c:pt>
                <c:pt idx="140">
                  <c:v>5.5497057523610574E-7</c:v>
                </c:pt>
                <c:pt idx="141">
                  <c:v>5.5897057523610573E-7</c:v>
                </c:pt>
                <c:pt idx="142">
                  <c:v>5.6297057523610571E-7</c:v>
                </c:pt>
                <c:pt idx="143">
                  <c:v>5.6697057523610569E-7</c:v>
                </c:pt>
                <c:pt idx="144">
                  <c:v>5.7097057523610567E-7</c:v>
                </c:pt>
                <c:pt idx="145">
                  <c:v>5.7497057523610566E-7</c:v>
                </c:pt>
                <c:pt idx="146">
                  <c:v>5.7897057523610564E-7</c:v>
                </c:pt>
                <c:pt idx="147">
                  <c:v>5.8297057523610573E-7</c:v>
                </c:pt>
                <c:pt idx="148">
                  <c:v>5.8697057523610571E-7</c:v>
                </c:pt>
                <c:pt idx="149">
                  <c:v>5.9097057523610569E-7</c:v>
                </c:pt>
                <c:pt idx="150">
                  <c:v>5.9497057523610568E-7</c:v>
                </c:pt>
                <c:pt idx="151">
                  <c:v>5.9897057523610566E-7</c:v>
                </c:pt>
                <c:pt idx="152">
                  <c:v>6.0297057523610564E-7</c:v>
                </c:pt>
                <c:pt idx="153">
                  <c:v>6.0697057523610573E-7</c:v>
                </c:pt>
                <c:pt idx="154">
                  <c:v>6.1097057523610571E-7</c:v>
                </c:pt>
                <c:pt idx="155">
                  <c:v>6.149705752361057E-7</c:v>
                </c:pt>
                <c:pt idx="156">
                  <c:v>6.1897057523610568E-7</c:v>
                </c:pt>
                <c:pt idx="157">
                  <c:v>6.2297057523610566E-7</c:v>
                </c:pt>
                <c:pt idx="158">
                  <c:v>6.2697057523610575E-7</c:v>
                </c:pt>
                <c:pt idx="159">
                  <c:v>6.3097057523610563E-7</c:v>
                </c:pt>
                <c:pt idx="160">
                  <c:v>6.3497057523610572E-7</c:v>
                </c:pt>
                <c:pt idx="161">
                  <c:v>6.389705752361057E-7</c:v>
                </c:pt>
                <c:pt idx="162">
                  <c:v>6.4297057523610568E-7</c:v>
                </c:pt>
                <c:pt idx="163">
                  <c:v>6.4697057523610567E-7</c:v>
                </c:pt>
                <c:pt idx="164">
                  <c:v>6.5097057523610565E-7</c:v>
                </c:pt>
                <c:pt idx="165">
                  <c:v>6.5497057523610563E-7</c:v>
                </c:pt>
                <c:pt idx="166">
                  <c:v>6.5897057523610572E-7</c:v>
                </c:pt>
                <c:pt idx="167">
                  <c:v>6.629705752361057E-7</c:v>
                </c:pt>
                <c:pt idx="168">
                  <c:v>6.6697057523610569E-7</c:v>
                </c:pt>
                <c:pt idx="169">
                  <c:v>6.7097057523610567E-7</c:v>
                </c:pt>
                <c:pt idx="170">
                  <c:v>6.7497057523610565E-7</c:v>
                </c:pt>
                <c:pt idx="171">
                  <c:v>6.7897057523610564E-7</c:v>
                </c:pt>
                <c:pt idx="172">
                  <c:v>6.8297057523610572E-7</c:v>
                </c:pt>
                <c:pt idx="173">
                  <c:v>6.8697057523610571E-7</c:v>
                </c:pt>
                <c:pt idx="174">
                  <c:v>6.9097057523610569E-7</c:v>
                </c:pt>
                <c:pt idx="175">
                  <c:v>6.9497057523610567E-7</c:v>
                </c:pt>
                <c:pt idx="176">
                  <c:v>6.9897057523610566E-7</c:v>
                </c:pt>
                <c:pt idx="177">
                  <c:v>7.0297057523610564E-7</c:v>
                </c:pt>
                <c:pt idx="178">
                  <c:v>7.0697057523610562E-7</c:v>
                </c:pt>
                <c:pt idx="179">
                  <c:v>7.1097057523610571E-7</c:v>
                </c:pt>
                <c:pt idx="180">
                  <c:v>7.1497057523610569E-7</c:v>
                </c:pt>
                <c:pt idx="181">
                  <c:v>7.1897057523610568E-7</c:v>
                </c:pt>
                <c:pt idx="182">
                  <c:v>7.2297057523610566E-7</c:v>
                </c:pt>
                <c:pt idx="183">
                  <c:v>7.2697057523610564E-7</c:v>
                </c:pt>
                <c:pt idx="184">
                  <c:v>7.3097057523610562E-7</c:v>
                </c:pt>
                <c:pt idx="185">
                  <c:v>7.3497057523610571E-7</c:v>
                </c:pt>
                <c:pt idx="186">
                  <c:v>7.389705752361057E-7</c:v>
                </c:pt>
                <c:pt idx="187">
                  <c:v>7.4297057523610568E-7</c:v>
                </c:pt>
                <c:pt idx="188">
                  <c:v>7.4697057523610566E-7</c:v>
                </c:pt>
                <c:pt idx="189">
                  <c:v>7.5097057523610564E-7</c:v>
                </c:pt>
                <c:pt idx="190">
                  <c:v>7.5497057523610563E-7</c:v>
                </c:pt>
                <c:pt idx="191">
                  <c:v>7.5897057523610561E-7</c:v>
                </c:pt>
                <c:pt idx="192">
                  <c:v>7.629705752361057E-7</c:v>
                </c:pt>
                <c:pt idx="193">
                  <c:v>7.6697057523610568E-7</c:v>
                </c:pt>
                <c:pt idx="194">
                  <c:v>7.7097057523610567E-7</c:v>
                </c:pt>
                <c:pt idx="195">
                  <c:v>7.7497057523610565E-7</c:v>
                </c:pt>
                <c:pt idx="196">
                  <c:v>7.7897057523610563E-7</c:v>
                </c:pt>
                <c:pt idx="197">
                  <c:v>7.8297057523610561E-7</c:v>
                </c:pt>
                <c:pt idx="198">
                  <c:v>7.869705752361057E-7</c:v>
                </c:pt>
                <c:pt idx="199">
                  <c:v>7.9097057523610569E-7</c:v>
                </c:pt>
                <c:pt idx="200">
                  <c:v>7.9497057523610567E-7</c:v>
                </c:pt>
                <c:pt idx="201">
                  <c:v>7.9897057523610565E-7</c:v>
                </c:pt>
                <c:pt idx="202">
                  <c:v>8.0297057523610563E-7</c:v>
                </c:pt>
                <c:pt idx="203">
                  <c:v>8.0697057523610562E-7</c:v>
                </c:pt>
                <c:pt idx="204">
                  <c:v>8.1097057523610571E-7</c:v>
                </c:pt>
                <c:pt idx="205">
                  <c:v>8.1497057523610569E-7</c:v>
                </c:pt>
                <c:pt idx="206">
                  <c:v>8.1897057523610567E-7</c:v>
                </c:pt>
                <c:pt idx="207">
                  <c:v>8.2297057523610565E-7</c:v>
                </c:pt>
                <c:pt idx="208">
                  <c:v>8.2697057523610564E-7</c:v>
                </c:pt>
                <c:pt idx="209">
                  <c:v>8.3097057523610562E-7</c:v>
                </c:pt>
                <c:pt idx="210">
                  <c:v>8.349705752361056E-7</c:v>
                </c:pt>
                <c:pt idx="211">
                  <c:v>8.3897057523610569E-7</c:v>
                </c:pt>
                <c:pt idx="212">
                  <c:v>8.4297057523610567E-7</c:v>
                </c:pt>
                <c:pt idx="213">
                  <c:v>8.4697057523610566E-7</c:v>
                </c:pt>
                <c:pt idx="214">
                  <c:v>8.5097057523610564E-7</c:v>
                </c:pt>
                <c:pt idx="215">
                  <c:v>8.5497057523610562E-7</c:v>
                </c:pt>
                <c:pt idx="216">
                  <c:v>8.5897057523610561E-7</c:v>
                </c:pt>
                <c:pt idx="217">
                  <c:v>8.6297057523610569E-7</c:v>
                </c:pt>
                <c:pt idx="218">
                  <c:v>8.6697057523610568E-7</c:v>
                </c:pt>
                <c:pt idx="219">
                  <c:v>8.7097057523610566E-7</c:v>
                </c:pt>
                <c:pt idx="220">
                  <c:v>8.7497057523610564E-7</c:v>
                </c:pt>
                <c:pt idx="221">
                  <c:v>8.7897057523610563E-7</c:v>
                </c:pt>
                <c:pt idx="222">
                  <c:v>8.8297057523610561E-7</c:v>
                </c:pt>
                <c:pt idx="223">
                  <c:v>8.8697057523610559E-7</c:v>
                </c:pt>
                <c:pt idx="224">
                  <c:v>8.9097057523610568E-7</c:v>
                </c:pt>
                <c:pt idx="225">
                  <c:v>8.9497057523610566E-7</c:v>
                </c:pt>
                <c:pt idx="226">
                  <c:v>8.9897057523610575E-7</c:v>
                </c:pt>
                <c:pt idx="227">
                  <c:v>9.0297057523610563E-7</c:v>
                </c:pt>
                <c:pt idx="228">
                  <c:v>9.0697057523610561E-7</c:v>
                </c:pt>
                <c:pt idx="229">
                  <c:v>9.109705752361056E-7</c:v>
                </c:pt>
                <c:pt idx="230">
                  <c:v>9.1497057523610568E-7</c:v>
                </c:pt>
                <c:pt idx="231">
                  <c:v>9.1897057523610567E-7</c:v>
                </c:pt>
                <c:pt idx="232">
                  <c:v>9.2297057523610565E-7</c:v>
                </c:pt>
                <c:pt idx="233">
                  <c:v>9.2697057523610563E-7</c:v>
                </c:pt>
                <c:pt idx="234">
                  <c:v>9.3097057523610562E-7</c:v>
                </c:pt>
                <c:pt idx="235">
                  <c:v>9.349705752361056E-7</c:v>
                </c:pt>
                <c:pt idx="236">
                  <c:v>9.3897057523610569E-7</c:v>
                </c:pt>
                <c:pt idx="237">
                  <c:v>9.4297057523610567E-7</c:v>
                </c:pt>
                <c:pt idx="238">
                  <c:v>9.4697057523610565E-7</c:v>
                </c:pt>
                <c:pt idx="239">
                  <c:v>9.5097057523610564E-7</c:v>
                </c:pt>
                <c:pt idx="240">
                  <c:v>9.5497057523610562E-7</c:v>
                </c:pt>
                <c:pt idx="241">
                  <c:v>9.5897057523610571E-7</c:v>
                </c:pt>
                <c:pt idx="242">
                  <c:v>9.6297057523610558E-7</c:v>
                </c:pt>
                <c:pt idx="243">
                  <c:v>9.6697057523610567E-7</c:v>
                </c:pt>
                <c:pt idx="244">
                  <c:v>9.7097057523610555E-7</c:v>
                </c:pt>
                <c:pt idx="245">
                  <c:v>9.7497057523610564E-7</c:v>
                </c:pt>
                <c:pt idx="246">
                  <c:v>9.7897057523610573E-7</c:v>
                </c:pt>
                <c:pt idx="247">
                  <c:v>9.829705752361056E-7</c:v>
                </c:pt>
                <c:pt idx="248">
                  <c:v>9.8697057523610569E-7</c:v>
                </c:pt>
                <c:pt idx="249">
                  <c:v>9.9097057523610557E-7</c:v>
                </c:pt>
                <c:pt idx="250">
                  <c:v>9.9497057523610566E-7</c:v>
                </c:pt>
                <c:pt idx="251">
                  <c:v>9.9897057523610554E-7</c:v>
                </c:pt>
                <c:pt idx="252">
                  <c:v>9.9999999999999995E-7</c:v>
                </c:pt>
              </c:numCache>
            </c:numRef>
          </c:xVal>
          <c:yVal>
            <c:numRef>
              <c:f>'Mosfet Current'!$L$2:$L$254</c:f>
              <c:numCache>
                <c:formatCode>General</c:formatCode>
                <c:ptCount val="253"/>
                <c:pt idx="0">
                  <c:v>1.6524151476184927</c:v>
                </c:pt>
                <c:pt idx="1">
                  <c:v>1.6388652956950074</c:v>
                </c:pt>
                <c:pt idx="2">
                  <c:v>1.6088822215588756</c:v>
                </c:pt>
                <c:pt idx="3">
                  <c:v>1.5405303584234731</c:v>
                </c:pt>
                <c:pt idx="4">
                  <c:v>1.462287600199623</c:v>
                </c:pt>
                <c:pt idx="5">
                  <c:v>1.3743333595804894</c:v>
                </c:pt>
                <c:pt idx="6">
                  <c:v>1.2784846417167102</c:v>
                </c:pt>
                <c:pt idx="7">
                  <c:v>1.1766921143691582</c:v>
                </c:pt>
                <c:pt idx="8">
                  <c:v>1.0709705175594098</c:v>
                </c:pt>
                <c:pt idx="9">
                  <c:v>0.96334210123883413</c:v>
                </c:pt>
                <c:pt idx="10">
                  <c:v>0.85578091075396312</c:v>
                </c:pt>
                <c:pt idx="11">
                  <c:v>0.75015972009113896</c:v>
                </c:pt>
                <c:pt idx="12">
                  <c:v>0.64820131373528922</c:v>
                </c:pt>
                <c:pt idx="13">
                  <c:v>0.55143566006429201</c:v>
                </c:pt>
                <c:pt idx="14">
                  <c:v>0.46116431017795895</c:v>
                </c:pt>
                <c:pt idx="15">
                  <c:v>0.3784331014504021</c:v>
                </c:pt>
                <c:pt idx="16">
                  <c:v>0.30401395525469616</c:v>
                </c:pt>
                <c:pt idx="17">
                  <c:v>0.23839624195573667</c:v>
                </c:pt>
                <c:pt idx="18">
                  <c:v>0.18178785549531717</c:v>
                </c:pt>
                <c:pt idx="19">
                  <c:v>0.13412580515925893</c:v>
                </c:pt>
                <c:pt idx="20">
                  <c:v>9.5095805786878429E-2</c:v>
                </c:pt>
                <c:pt idx="21">
                  <c:v>6.4160040232259449E-2</c:v>
                </c:pt>
                <c:pt idx="22">
                  <c:v>4.0591990324967742E-2</c:v>
                </c:pt>
                <c:pt idx="23">
                  <c:v>2.3516993885976743E-2</c:v>
                </c:pt>
                <c:pt idx="24">
                  <c:v>1.1956994278718443E-2</c:v>
                </c:pt>
                <c:pt idx="25">
                  <c:v>4.8778122994276116E-3</c:v>
                </c:pt>
                <c:pt idx="26">
                  <c:v>1.2371929746757468E-3</c:v>
                </c:pt>
                <c:pt idx="27">
                  <c:v>3.18642219282735E-5</c:v>
                </c:pt>
                <c:pt idx="28">
                  <c:v>3.4188956573032387E-4</c:v>
                </c:pt>
                <c:pt idx="29">
                  <c:v>1.3707017416618851E-3</c:v>
                </c:pt>
                <c:pt idx="30">
                  <c:v>2.4793649213145814E-3</c:v>
                </c:pt>
                <c:pt idx="31">
                  <c:v>3.2138248752482689E-3</c:v>
                </c:pt>
                <c:pt idx="32">
                  <c:v>3.3241618013325428E-3</c:v>
                </c:pt>
                <c:pt idx="33">
                  <c:v>2.7751504936545158E-3</c:v>
                </c:pt>
                <c:pt idx="34">
                  <c:v>1.7477467250767986E-3</c:v>
                </c:pt>
                <c:pt idx="35">
                  <c:v>6.3144621936757361E-4</c:v>
                </c:pt>
                <c:pt idx="36">
                  <c:v>7.7919321751370451E-6</c:v>
                </c:pt>
                <c:pt idx="37">
                  <c:v>6.256251269784734E-4</c:v>
                </c:pt>
                <c:pt idx="38">
                  <c:v>3.3689747066026426E-3</c:v>
                </c:pt>
                <c:pt idx="39">
                  <c:v>9.2187469127872138E-3</c:v>
                </c:pt>
                <c:pt idx="40">
                  <c:v>1.9209604390210432E-2</c:v>
                </c:pt>
                <c:pt idx="41">
                  <c:v>3.4383601561195361E-2</c:v>
                </c:pt>
                <c:pt idx="42">
                  <c:v>5.5742266256353284E-2</c:v>
                </c:pt>
                <c:pt idx="43">
                  <c:v>8.4198882807310887E-2</c:v>
                </c:pt>
                <c:pt idx="44">
                  <c:v>0.12053273591130577</c:v>
                </c:pt>
                <c:pt idx="45">
                  <c:v>0.16534701690214421</c:v>
                </c:pt>
                <c:pt idx="46">
                  <c:v>0.2190319767658285</c:v>
                </c:pt>
                <c:pt idx="47">
                  <c:v>0.28173473589291653</c:v>
                </c:pt>
                <c:pt idx="48">
                  <c:v>0.35333693657314941</c:v>
                </c:pt>
                <c:pt idx="49">
                  <c:v>0.4334411581813295</c:v>
                </c:pt>
                <c:pt idx="50">
                  <c:v>0.52136671628153963</c:v>
                </c:pt>
                <c:pt idx="51">
                  <c:v>0.61615514533093718</c:v>
                </c:pt>
                <c:pt idx="52">
                  <c:v>0.71658533157279325</c:v>
                </c:pt>
                <c:pt idx="53">
                  <c:v>0.82119792920095347</c:v>
                </c:pt>
                <c:pt idx="54">
                  <c:v>0.9283283708177702</c:v>
                </c:pt>
                <c:pt idx="55">
                  <c:v>1.0361474833871334</c:v>
                </c:pt>
                <c:pt idx="56">
                  <c:v>1.1427084540490025</c:v>
                </c:pt>
                <c:pt idx="57">
                  <c:v>1.2459986651987678</c:v>
                </c:pt>
                <c:pt idx="58">
                  <c:v>1.343994743324235</c:v>
                </c:pt>
                <c:pt idx="59">
                  <c:v>1.4347190469668882</c:v>
                </c:pt>
                <c:pt idx="60">
                  <c:v>1.5162957603716654</c:v>
                </c:pt>
                <c:pt idx="61">
                  <c:v>1.5870047626663095</c:v>
                </c:pt>
                <c:pt idx="62">
                  <c:v>1.6453315080866804</c:v>
                </c:pt>
                <c:pt idx="63">
                  <c:v>1.6900112783341821</c:v>
                </c:pt>
                <c:pt idx="64">
                  <c:v>1.7200663497087996</c:v>
                </c:pt>
                <c:pt idx="65">
                  <c:v>1.7348348487427323</c:v>
                </c:pt>
                <c:pt idx="66">
                  <c:v>1.7339903434863759</c:v>
                </c:pt>
                <c:pt idx="67">
                  <c:v>1.7175515206869298</c:v>
                </c:pt>
                <c:pt idx="68">
                  <c:v>1.6858816318967833</c:v>
                </c:pt>
                <c:pt idx="69">
                  <c:v>1.6396777268223539</c:v>
                </c:pt>
                <c:pt idx="70">
                  <c:v>1.5799500243793181</c:v>
                </c:pt>
                <c:pt idx="71">
                  <c:v>1.5079921093300013</c:v>
                </c:pt>
                <c:pt idx="72">
                  <c:v>1.4253429389159897</c:v>
                </c:pt>
                <c:pt idx="73">
                  <c:v>1.3337419093516789</c:v>
                </c:pt>
                <c:pt idx="74">
                  <c:v>1.2350784638702785</c:v>
                </c:pt>
                <c:pt idx="75">
                  <c:v>1.1313378970666224</c:v>
                </c:pt>
                <c:pt idx="76">
                  <c:v>1.0245451300912696</c:v>
                </c:pt>
                <c:pt idx="77">
                  <c:v>0.91670829017703848</c:v>
                </c:pt>
                <c:pt idx="78">
                  <c:v>0.80976392461290148</c:v>
                </c:pt>
                <c:pt idx="79">
                  <c:v>0.70552561374617873</c:v>
                </c:pt>
                <c:pt idx="80">
                  <c:v>0.60563762230247753</c:v>
                </c:pt>
                <c:pt idx="81">
                  <c:v>0.51153504759355795</c:v>
                </c:pt>
                <c:pt idx="82">
                  <c:v>0.42441169338560047</c:v>
                </c:pt>
                <c:pt idx="83">
                  <c:v>0.34519662725698047</c:v>
                </c:pt>
                <c:pt idx="84">
                  <c:v>0.27454007661988922</c:v>
                </c:pt>
                <c:pt idx="85">
                  <c:v>0.21280899465917416</c:v>
                </c:pt>
                <c:pt idx="86">
                  <c:v>0.16009229349478507</c:v>
                </c:pt>
                <c:pt idx="87">
                  <c:v>0.11621540940723522</c:v>
                </c:pt>
                <c:pt idx="88">
                  <c:v>8.076354543176234E-2</c:v>
                </c:pt>
                <c:pt idx="89">
                  <c:v>5.3112640903435253E-2</c:v>
                </c:pt>
                <c:pt idx="90">
                  <c:v>3.2466855660183522E-2</c:v>
                </c:pt>
                <c:pt idx="91">
                  <c:v>1.7901137566723065E-2</c:v>
                </c:pt>
                <c:pt idx="92">
                  <c:v>8.4072737001406606E-3</c:v>
                </c:pt>
                <c:pt idx="93">
                  <c:v>2.9417140808714747E-3</c:v>
                </c:pt>
                <c:pt idx="94">
                  <c:v>4.7340629455308836E-4</c:v>
                </c:pt>
                <c:pt idx="95">
                  <c:v>2.9890024258426773E-5</c:v>
                </c:pt>
                <c:pt idx="96">
                  <c:v>7.3997178329717036E-4</c:v>
                </c:pt>
                <c:pt idx="97">
                  <c:v>1.871429730601608E-3</c:v>
                </c:pt>
                <c:pt idx="98">
                  <c:v>2.8623818471704737E-3</c:v>
                </c:pt>
                <c:pt idx="99">
                  <c:v>3.3451823931723683E-3</c:v>
                </c:pt>
                <c:pt idx="100">
                  <c:v>3.1619831041584277E-3</c:v>
                </c:pt>
                <c:pt idx="101">
                  <c:v>2.3713973197373376E-3</c:v>
                </c:pt>
                <c:pt idx="102">
                  <c:v>1.2460265751570402E-3</c:v>
                </c:pt>
                <c:pt idx="103">
                  <c:v>2.6093889505268095E-4</c:v>
                </c:pt>
                <c:pt idx="104">
                  <c:v>7.351463069001424E-5</c:v>
                </c:pt>
                <c:pt idx="105">
                  <c:v>1.495387797045901E-3</c:v>
                </c:pt>
                <c:pt idx="106">
                  <c:v>5.4574975368417338E-3</c:v>
                </c:pt>
                <c:pt idx="107">
                  <c:v>1.2969515481099307E-2</c:v>
                </c:pt>
                <c:pt idx="108">
                  <c:v>2.50751213470355E-2</c:v>
                </c:pt>
                <c:pt idx="109">
                  <c:v>4.2804753767898725E-2</c:v>
                </c:pt>
                <c:pt idx="110">
                  <c:v>6.7127562043139952E-2</c:v>
                </c:pt>
                <c:pt idx="111">
                  <c:v>9.8904323249502338E-2</c:v>
                </c:pt>
                <c:pt idx="112">
                  <c:v>0.1388430664794498</c:v>
                </c:pt>
                <c:pt idx="113">
                  <c:v>0.1874590625560982</c:v>
                </c:pt>
                <c:pt idx="114">
                  <c:v>0.2450406946669392</c:v>
                </c:pt>
                <c:pt idx="115">
                  <c:v>0.31162252875302621</c:v>
                </c:pt>
                <c:pt idx="116">
                  <c:v>0.38696665924032803</c:v>
                </c:pt>
                <c:pt idx="117">
                  <c:v>0.47055312434096352</c:v>
                </c:pt>
                <c:pt idx="118">
                  <c:v>0.56157987525842179</c:v>
                </c:pt>
                <c:pt idx="119">
                  <c:v>0.65897245571276974</c:v>
                </c:pt>
                <c:pt idx="120">
                  <c:v>0.76140321350466023</c:v>
                </c:pt>
                <c:pt idx="121">
                  <c:v>0.86731953588498267</c:v>
                </c:pt>
                <c:pt idx="122">
                  <c:v>0.97498028671501236</c:v>
                </c:pt>
                <c:pt idx="123">
                  <c:v>1.0824993366371793</c:v>
                </c:pt>
                <c:pt idx="124">
                  <c:v>1.1878948276818833</c:v>
                </c:pt>
                <c:pt idx="125">
                  <c:v>1.2891426095623761</c:v>
                </c:pt>
                <c:pt idx="126">
                  <c:v>1.384232133472912</c:v>
                </c:pt>
                <c:pt idx="127">
                  <c:v>1.4712229957803131</c:v>
                </c:pt>
                <c:pt idx="128">
                  <c:v>1.5483002918979059</c:v>
                </c:pt>
                <c:pt idx="129">
                  <c:v>1.6138269710297424</c:v>
                </c:pt>
                <c:pt idx="130">
                  <c:v>1.6663914744287474</c:v>
                </c:pt>
                <c:pt idx="131">
                  <c:v>1.7048490902379125</c:v>
                </c:pt>
                <c:pt idx="132">
                  <c:v>1.728355661808882</c:v>
                </c:pt>
                <c:pt idx="133">
                  <c:v>1.736392537067216</c:v>
                </c:pt>
                <c:pt idx="134">
                  <c:v>1.7287819324075728</c:v>
                </c:pt>
                <c:pt idx="135">
                  <c:v>1.7056922061160644</c:v>
                </c:pt>
                <c:pt idx="136">
                  <c:v>1.6676328668865521</c:v>
                </c:pt>
                <c:pt idx="137">
                  <c:v>1.6154394768080869</c:v>
                </c:pt>
                <c:pt idx="138">
                  <c:v>1.5502489540156645</c:v>
                </c:pt>
                <c:pt idx="139">
                  <c:v>1.4734660912347195</c:v>
                </c:pt>
                <c:pt idx="140">
                  <c:v>1.3867223921440115</c:v>
                </c:pt>
                <c:pt idx="141">
                  <c:v>1.2918285846244022</c:v>
                </c:pt>
                <c:pt idx="142">
                  <c:v>1.1907223724975373</c:v>
                </c:pt>
                <c:pt idx="143">
                  <c:v>1.0854131397583873</c:v>
                </c:pt>
                <c:pt idx="144">
                  <c:v>0.97792541491453255</c:v>
                </c:pt>
                <c:pt idx="145">
                  <c:v>0.87024293514302509</c:v>
                </c:pt>
                <c:pt idx="146">
                  <c:v>0.76425511957782954</c:v>
                </c:pt>
                <c:pt idx="147">
                  <c:v>0.66170766925338043</c:v>
                </c:pt>
                <c:pt idx="148">
                  <c:v>0.56415886131685511</c:v>
                </c:pt>
                <c:pt idx="149">
                  <c:v>0.47294290230069669</c:v>
                </c:pt>
                <c:pt idx="150">
                  <c:v>0.38914145658932248</c:v>
                </c:pt>
                <c:pt idx="151">
                  <c:v>0.31356418033138311</c:v>
                </c:pt>
                <c:pt idx="152">
                  <c:v>0.24673877786188356</c:v>
                </c:pt>
                <c:pt idx="153">
                  <c:v>0.18891076803679285</c:v>
                </c:pt>
                <c:pt idx="154">
                  <c:v>0.14005281315717324</c:v>
                </c:pt>
                <c:pt idx="155">
                  <c:v>9.9883134904004356E-2</c:v>
                </c:pt>
                <c:pt idx="156">
                  <c:v>6.7892231176268664E-2</c:v>
                </c:pt>
                <c:pt idx="157">
                  <c:v>4.3376825467023761E-2</c:v>
                </c:pt>
                <c:pt idx="158">
                  <c:v>2.5479736016371355E-2</c:v>
                </c:pt>
                <c:pt idx="159">
                  <c:v>1.3234153975920206E-2</c:v>
                </c:pt>
                <c:pt idx="160">
                  <c:v>5.6106754825472225E-3</c:v>
                </c:pt>
                <c:pt idx="161">
                  <c:v>1.5653470491946741E-3</c:v>
                </c:pt>
                <c:pt idx="162">
                  <c:v>8.6959770864716832E-5</c:v>
                </c:pt>
                <c:pt idx="163">
                  <c:v>2.4186488488107052E-4</c:v>
                </c:pt>
                <c:pt idx="164">
                  <c:v>1.2146800086218759E-3</c:v>
                </c:pt>
                <c:pt idx="165">
                  <c:v>2.3434089525500926E-3</c:v>
                </c:pt>
                <c:pt idx="166">
                  <c:v>3.1477030806401464E-3</c:v>
                </c:pt>
                <c:pt idx="167">
                  <c:v>3.3492422012208335E-3</c:v>
                </c:pt>
                <c:pt idx="168">
                  <c:v>2.8834988239714982E-3</c:v>
                </c:pt>
                <c:pt idx="169">
                  <c:v>1.9024611761870129E-3</c:v>
                </c:pt>
                <c:pt idx="170">
                  <c:v>7.68216728802561E-4</c:v>
                </c:pt>
                <c:pt idx="171">
                  <c:v>3.7627758964460199E-5</c:v>
                </c:pt>
                <c:pt idx="172">
                  <c:v>4.386521919597866E-4</c:v>
                </c:pt>
                <c:pt idx="173">
                  <c:v>2.8391653887433073E-3</c:v>
                </c:pt>
                <c:pt idx="174">
                  <c:v>8.2094110098471246E-3</c:v>
                </c:pt>
                <c:pt idx="175">
                  <c:v>1.757944199333911E-2</c:v>
                </c:pt>
                <c:pt idx="176">
                  <c:v>3.1993097640987046E-2</c:v>
                </c:pt>
                <c:pt idx="177">
                  <c:v>5.2460193455070449E-2</c:v>
                </c:pt>
                <c:pt idx="178">
                  <c:v>7.9908673671231126E-2</c:v>
                </c:pt>
                <c:pt idx="179">
                  <c:v>0.11513848881084254</c:v>
                </c:pt>
                <c:pt idx="180">
                  <c:v>0.15877891124002119</c:v>
                </c:pt>
                <c:pt idx="181">
                  <c:v>0.21125089236872105</c:v>
                </c:pt>
                <c:pt idx="182">
                  <c:v>0.2727358981209918</c:v>
                </c:pt>
                <c:pt idx="183">
                  <c:v>0.34315244157038299</c:v>
                </c:pt>
                <c:pt idx="184">
                  <c:v>0.42214127079833214</c:v>
                </c:pt>
                <c:pt idx="185">
                  <c:v>0.50905987510052808</c:v>
                </c:pt>
                <c:pt idx="186">
                  <c:v>0.6029866536388826</c:v>
                </c:pt>
                <c:pt idx="187">
                  <c:v>0.702734758379156</c:v>
                </c:pt>
                <c:pt idx="188">
                  <c:v>0.80687528909249895</c:v>
                </c:pt>
                <c:pt idx="189">
                  <c:v>0.91376919386051125</c:v>
                </c:pt>
                <c:pt idx="190">
                  <c:v>1.0216069251389337</c:v>
                </c:pt>
                <c:pt idx="191">
                  <c:v>1.1284546295037674</c:v>
                </c:pt>
                <c:pt idx="192">
                  <c:v>1.2323054181602411</c:v>
                </c:pt>
                <c:pt idx="193">
                  <c:v>1.3311340831550313</c:v>
                </c:pt>
                <c:pt idx="194">
                  <c:v>1.4229534973472249</c:v>
                </c:pt>
                <c:pt idx="195">
                  <c:v>1.5058708690020604</c:v>
                </c:pt>
                <c:pt idx="196">
                  <c:v>1.5781420167789282</c:v>
                </c:pt>
                <c:pt idx="197">
                  <c:v>1.638221888144362</c:v>
                </c:pt>
                <c:pt idx="198">
                  <c:v>1.6848096619806001</c:v>
                </c:pt>
                <c:pt idx="199">
                  <c:v>1.7168869504121886</c:v>
                </c:pt>
                <c:pt idx="200">
                  <c:v>1.7337478397421229</c:v>
                </c:pt>
                <c:pt idx="201">
                  <c:v>1.7350197786069976</c:v>
                </c:pt>
                <c:pt idx="202">
                  <c:v>1.7206746208097874</c:v>
                </c:pt>
                <c:pt idx="203">
                  <c:v>1.6910294606750433</c:v>
                </c:pt>
                <c:pt idx="204">
                  <c:v>1.6467372333062018</c:v>
                </c:pt>
                <c:pt idx="205">
                  <c:v>1.5887673849699711</c:v>
                </c:pt>
                <c:pt idx="206">
                  <c:v>1.5183772586145747</c:v>
                </c:pt>
                <c:pt idx="207">
                  <c:v>1.4370751397896371</c:v>
                </c:pt>
                <c:pt idx="208">
                  <c:v>1.3465761788173711</c:v>
                </c:pt>
                <c:pt idx="209">
                  <c:v>1.2487526431252287</c:v>
                </c:pt>
                <c:pt idx="210">
                  <c:v>1.1455801339367513</c:v>
                </c:pt>
                <c:pt idx="211">
                  <c:v>1.0390815291934701</c:v>
                </c:pt>
                <c:pt idx="212">
                  <c:v>0.93127048185910155</c:v>
                </c:pt>
                <c:pt idx="213">
                  <c:v>0.82409630782322052</c:v>
                </c:pt>
                <c:pt idx="214">
                  <c:v>0.71939204041732874</c:v>
                </c:pt>
                <c:pt idx="215">
                  <c:v>0.61882731111134293</c:v>
                </c:pt>
                <c:pt idx="216">
                  <c:v>0.52386754241607836</c:v>
                </c:pt>
                <c:pt idx="217">
                  <c:v>0.43574071540742781</c:v>
                </c:pt>
                <c:pt idx="218">
                  <c:v>0.35541270839525047</c:v>
                </c:pt>
                <c:pt idx="219">
                  <c:v>0.28357190428856843</c:v>
                </c:pt>
                <c:pt idx="220">
                  <c:v>0.22062344252736707</c:v>
                </c:pt>
                <c:pt idx="221">
                  <c:v>0.1666931581807557</c:v>
                </c:pt>
                <c:pt idx="222">
                  <c:v>0.12164091747538619</c:v>
                </c:pt>
                <c:pt idx="223">
                  <c:v>8.5082737079025514E-2</c:v>
                </c:pt>
                <c:pt idx="224">
                  <c:v>5.6420774919672782E-2</c:v>
                </c:pt>
                <c:pt idx="225">
                  <c:v>3.4880013319205407E-2</c:v>
                </c:pt>
                <c:pt idx="226">
                  <c:v>1.9550229903722065E-2</c:v>
                </c:pt>
                <c:pt idx="227">
                  <c:v>9.4316761672130212E-3</c:v>
                </c:pt>
                <c:pt idx="228">
                  <c:v>3.4827641275770758E-3</c:v>
                </c:pt>
                <c:pt idx="229">
                  <c:v>6.6800267420319415E-4</c:v>
                </c:pt>
                <c:pt idx="230">
                  <c:v>4.4275918594108923E-6</c:v>
                </c:pt>
                <c:pt idx="231">
                  <c:v>6.0483244847656038E-4</c:v>
                </c:pt>
                <c:pt idx="232">
                  <c:v>1.7162294760618235E-3</c:v>
                </c:pt>
                <c:pt idx="233">
                  <c:v>2.752145953355171E-3</c:v>
                </c:pt>
                <c:pt idx="234">
                  <c:v>3.3175871767923632E-3</c:v>
                </c:pt>
                <c:pt idx="235">
                  <c:v>3.2257637958007118E-3</c:v>
                </c:pt>
                <c:pt idx="236">
                  <c:v>2.5059795418198873E-3</c:v>
                </c:pt>
                <c:pt idx="237">
                  <c:v>1.4023947162942153E-3</c:v>
                </c:pt>
                <c:pt idx="238">
                  <c:v>3.6371004861327925E-4</c:v>
                </c:pt>
                <c:pt idx="239">
                  <c:v>2.4143228110240081E-5</c:v>
                </c:pt>
                <c:pt idx="240">
                  <c:v>1.1763851391829799E-3</c:v>
                </c:pt>
                <c:pt idx="241">
                  <c:v>4.7375135519765734E-3</c:v>
                </c:pt>
                <c:pt idx="242">
                  <c:v>1.1709098523141906E-2</c:v>
                </c:pt>
                <c:pt idx="243">
                  <c:v>2.3132946819565611E-2</c:v>
                </c:pt>
                <c:pt idx="244">
                  <c:v>4.0044094656488796E-2</c:v>
                </c:pt>
                <c:pt idx="245">
                  <c:v>6.3422764564287235E-2</c:v>
                </c:pt>
                <c:pt idx="246">
                  <c:v>9.4147049130989591E-2</c:v>
                </c:pt>
                <c:pt idx="247">
                  <c:v>0.13294807002283848</c:v>
                </c:pt>
                <c:pt idx="248">
                  <c:v>0.18036928547441328</c:v>
                </c:pt>
                <c:pt idx="249">
                  <c:v>0.23673148427151633</c:v>
                </c:pt>
                <c:pt idx="250">
                  <c:v>0.30210481453589921</c:v>
                </c:pt>
                <c:pt idx="251">
                  <c:v>0.37626733367055942</c:v>
                </c:pt>
                <c:pt idx="252">
                  <c:v>0.39675405535325559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9B-4485-982B-58328ABB6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65216"/>
        <c:axId val="2114065632"/>
      </c:scatterChart>
      <c:valAx>
        <c:axId val="21140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5632"/>
        <c:crosses val="autoZero"/>
        <c:crossBetween val="midCat"/>
      </c:valAx>
      <c:valAx>
        <c:axId val="21140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Sine!$F$3</c:f>
              <c:strCache>
                <c:ptCount val="1"/>
                <c:pt idx="0">
                  <c:v>V(t)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Sine!$E$4:$E$94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Sine!$F$4:$F$94</c:f>
              <c:numCache>
                <c:formatCode>General</c:formatCode>
                <c:ptCount val="91"/>
                <c:pt idx="0">
                  <c:v>4.5</c:v>
                </c:pt>
                <c:pt idx="1">
                  <c:v>4.604634710616188</c:v>
                </c:pt>
                <c:pt idx="2">
                  <c:v>4.708759651440098</c:v>
                </c:pt>
                <c:pt idx="3">
                  <c:v>4.8118675362266394</c:v>
                </c:pt>
                <c:pt idx="4">
                  <c:v>4.9134560337254989</c:v>
                </c:pt>
                <c:pt idx="5">
                  <c:v>5.0130302149885031</c:v>
                </c:pt>
                <c:pt idx="6">
                  <c:v>5.1101049646137007</c:v>
                </c:pt>
                <c:pt idx="7">
                  <c:v>5.2042073441788359</c:v>
                </c:pt>
                <c:pt idx="8">
                  <c:v>5.2948788963498075</c:v>
                </c:pt>
                <c:pt idx="9">
                  <c:v>5.38167787843871</c:v>
                </c:pt>
                <c:pt idx="10">
                  <c:v>5.4641814145298087</c:v>
                </c:pt>
                <c:pt idx="11">
                  <c:v>5.5419875556884959</c:v>
                </c:pt>
                <c:pt idx="12">
                  <c:v>5.614717238216091</c:v>
                </c:pt>
                <c:pt idx="13">
                  <c:v>5.6820161304100836</c:v>
                </c:pt>
                <c:pt idx="14">
                  <c:v>5.7435563588325627</c:v>
                </c:pt>
                <c:pt idx="15">
                  <c:v>5.799038105676658</c:v>
                </c:pt>
                <c:pt idx="16">
                  <c:v>5.8481910694487507</c:v>
                </c:pt>
                <c:pt idx="17">
                  <c:v>5.8907757818501807</c:v>
                </c:pt>
                <c:pt idx="18">
                  <c:v>5.9265847744427305</c:v>
                </c:pt>
                <c:pt idx="19">
                  <c:v>5.9554435894139948</c:v>
                </c:pt>
                <c:pt idx="20">
                  <c:v>5.9772116295183118</c:v>
                </c:pt>
                <c:pt idx="21">
                  <c:v>5.9917828430524098</c:v>
                </c:pt>
                <c:pt idx="22">
                  <c:v>5.9990862405286434</c:v>
                </c:pt>
                <c:pt idx="23">
                  <c:v>5.9990862405286434</c:v>
                </c:pt>
                <c:pt idx="24">
                  <c:v>5.9917828430524098</c:v>
                </c:pt>
                <c:pt idx="25">
                  <c:v>5.9772116295183118</c:v>
                </c:pt>
                <c:pt idx="26">
                  <c:v>5.9554435894139948</c:v>
                </c:pt>
                <c:pt idx="27">
                  <c:v>5.9265847744427305</c:v>
                </c:pt>
                <c:pt idx="28">
                  <c:v>5.8907757818501807</c:v>
                </c:pt>
                <c:pt idx="29">
                  <c:v>5.8481910694487507</c:v>
                </c:pt>
                <c:pt idx="30">
                  <c:v>5.799038105676658</c:v>
                </c:pt>
                <c:pt idx="31">
                  <c:v>5.7435563588325627</c:v>
                </c:pt>
                <c:pt idx="32">
                  <c:v>5.6820161304100836</c:v>
                </c:pt>
                <c:pt idx="33">
                  <c:v>5.614717238216091</c:v>
                </c:pt>
                <c:pt idx="34">
                  <c:v>5.5419875556884959</c:v>
                </c:pt>
                <c:pt idx="35">
                  <c:v>5.4641814145298095</c:v>
                </c:pt>
                <c:pt idx="36">
                  <c:v>5.38167787843871</c:v>
                </c:pt>
                <c:pt idx="37">
                  <c:v>5.2948788963498075</c:v>
                </c:pt>
                <c:pt idx="38">
                  <c:v>5.2042073441788368</c:v>
                </c:pt>
                <c:pt idx="39">
                  <c:v>5.1101049646137007</c:v>
                </c:pt>
                <c:pt idx="40">
                  <c:v>5.0130302149885031</c:v>
                </c:pt>
                <c:pt idx="41">
                  <c:v>4.9134560337254998</c:v>
                </c:pt>
                <c:pt idx="42">
                  <c:v>4.8118675362266394</c:v>
                </c:pt>
                <c:pt idx="43">
                  <c:v>4.7087596514400989</c:v>
                </c:pt>
                <c:pt idx="44">
                  <c:v>4.604634710616188</c:v>
                </c:pt>
                <c:pt idx="45">
                  <c:v>4.5</c:v>
                </c:pt>
                <c:pt idx="46">
                  <c:v>4.3953652893838129</c:v>
                </c:pt>
                <c:pt idx="47">
                  <c:v>4.291240348559902</c:v>
                </c:pt>
                <c:pt idx="48">
                  <c:v>4.1881324637733615</c:v>
                </c:pt>
                <c:pt idx="49">
                  <c:v>4.0865439662745011</c:v>
                </c:pt>
                <c:pt idx="50">
                  <c:v>3.9869697850114969</c:v>
                </c:pt>
                <c:pt idx="51">
                  <c:v>3.8898950353863002</c:v>
                </c:pt>
                <c:pt idx="52">
                  <c:v>3.7957926558211637</c:v>
                </c:pt>
                <c:pt idx="53">
                  <c:v>3.7051211036501925</c:v>
                </c:pt>
                <c:pt idx="54">
                  <c:v>3.6183221215612904</c:v>
                </c:pt>
                <c:pt idx="55">
                  <c:v>3.5358185854701913</c:v>
                </c:pt>
                <c:pt idx="56">
                  <c:v>3.4580124443115041</c:v>
                </c:pt>
                <c:pt idx="57">
                  <c:v>3.385282761783909</c:v>
                </c:pt>
                <c:pt idx="58">
                  <c:v>3.3179838695899169</c:v>
                </c:pt>
                <c:pt idx="59">
                  <c:v>3.2564436411674378</c:v>
                </c:pt>
                <c:pt idx="60">
                  <c:v>3.2009618943233424</c:v>
                </c:pt>
                <c:pt idx="61">
                  <c:v>3.1518089305512498</c:v>
                </c:pt>
                <c:pt idx="62">
                  <c:v>3.1092242181498193</c:v>
                </c:pt>
                <c:pt idx="63">
                  <c:v>3.0734152255572695</c:v>
                </c:pt>
                <c:pt idx="64">
                  <c:v>3.0445564105860052</c:v>
                </c:pt>
                <c:pt idx="65">
                  <c:v>3.0227883704816882</c:v>
                </c:pt>
                <c:pt idx="66">
                  <c:v>3.0082171569475902</c:v>
                </c:pt>
                <c:pt idx="67">
                  <c:v>3.0009137594713566</c:v>
                </c:pt>
                <c:pt idx="68">
                  <c:v>3.0009137594713566</c:v>
                </c:pt>
                <c:pt idx="69">
                  <c:v>3.0082171569475902</c:v>
                </c:pt>
                <c:pt idx="70">
                  <c:v>3.0227883704816878</c:v>
                </c:pt>
                <c:pt idx="71">
                  <c:v>3.0445564105860052</c:v>
                </c:pt>
                <c:pt idx="72">
                  <c:v>3.0734152255572695</c:v>
                </c:pt>
                <c:pt idx="73">
                  <c:v>3.1092242181498189</c:v>
                </c:pt>
                <c:pt idx="74">
                  <c:v>3.1518089305512493</c:v>
                </c:pt>
                <c:pt idx="75">
                  <c:v>3.200961894323342</c:v>
                </c:pt>
                <c:pt idx="76">
                  <c:v>3.2564436411674369</c:v>
                </c:pt>
                <c:pt idx="77">
                  <c:v>3.3179838695899173</c:v>
                </c:pt>
                <c:pt idx="78">
                  <c:v>3.3852827617839081</c:v>
                </c:pt>
                <c:pt idx="79">
                  <c:v>3.4580124443115037</c:v>
                </c:pt>
                <c:pt idx="80">
                  <c:v>3.5358185854701905</c:v>
                </c:pt>
                <c:pt idx="81">
                  <c:v>3.61832212156129</c:v>
                </c:pt>
                <c:pt idx="82">
                  <c:v>3.7051211036501912</c:v>
                </c:pt>
                <c:pt idx="83">
                  <c:v>3.7957926558211637</c:v>
                </c:pt>
                <c:pt idx="84">
                  <c:v>3.8898950353862998</c:v>
                </c:pt>
                <c:pt idx="85">
                  <c:v>3.9869697850114969</c:v>
                </c:pt>
                <c:pt idx="86">
                  <c:v>4.0865439662745002</c:v>
                </c:pt>
                <c:pt idx="87">
                  <c:v>4.1881324637733606</c:v>
                </c:pt>
                <c:pt idx="88">
                  <c:v>4.2912403485599011</c:v>
                </c:pt>
                <c:pt idx="89">
                  <c:v>4.3953652893838129</c:v>
                </c:pt>
                <c:pt idx="9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2-4B36-A8D0-0B5F96F4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643119"/>
        <c:axId val="1553647695"/>
      </c:scatterChart>
      <c:valAx>
        <c:axId val="15536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47695"/>
        <c:crosses val="autoZero"/>
        <c:crossBetween val="midCat"/>
      </c:valAx>
      <c:valAx>
        <c:axId val="15536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'Transistor Conduction Angle'!$B$8:$B$368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'Transistor Conduction Angle'!$C$8:$C$368</c:f>
              <c:numCache>
                <c:formatCode>General</c:formatCode>
                <c:ptCount val="361"/>
                <c:pt idx="0">
                  <c:v>6</c:v>
                </c:pt>
                <c:pt idx="1">
                  <c:v>6.0872620321864179</c:v>
                </c:pt>
                <c:pt idx="2">
                  <c:v>6.1744974835125053</c:v>
                </c:pt>
                <c:pt idx="3">
                  <c:v>6.2616797812147196</c:v>
                </c:pt>
                <c:pt idx="4">
                  <c:v>6.3487823687206264</c:v>
                </c:pt>
                <c:pt idx="5">
                  <c:v>6.4357787137382907</c:v>
                </c:pt>
                <c:pt idx="6">
                  <c:v>6.522642316338267</c:v>
                </c:pt>
                <c:pt idx="7">
                  <c:v>6.609346717025737</c:v>
                </c:pt>
                <c:pt idx="8">
                  <c:v>6.6958655048003273</c:v>
                </c:pt>
                <c:pt idx="9">
                  <c:v>6.7821723252011541</c:v>
                </c:pt>
                <c:pt idx="10">
                  <c:v>6.8682408883346513</c:v>
                </c:pt>
                <c:pt idx="11">
                  <c:v>6.9540449768827237</c:v>
                </c:pt>
                <c:pt idx="12">
                  <c:v>7.0395584540887963</c:v>
                </c:pt>
                <c:pt idx="13">
                  <c:v>7.1247552717193248</c:v>
                </c:pt>
                <c:pt idx="14">
                  <c:v>7.2096094779983382</c:v>
                </c:pt>
                <c:pt idx="15">
                  <c:v>7.2940952255126037</c:v>
                </c:pt>
                <c:pt idx="16">
                  <c:v>7.378186779084996</c:v>
                </c:pt>
                <c:pt idx="17">
                  <c:v>7.4618585236136834</c:v>
                </c:pt>
                <c:pt idx="18">
                  <c:v>7.5450849718747373</c:v>
                </c:pt>
                <c:pt idx="19">
                  <c:v>7.6278407722857837</c:v>
                </c:pt>
                <c:pt idx="20">
                  <c:v>7.7101007166283431</c:v>
                </c:pt>
                <c:pt idx="21">
                  <c:v>7.7918397477265016</c:v>
                </c:pt>
                <c:pt idx="22">
                  <c:v>7.8730329670795598</c:v>
                </c:pt>
                <c:pt idx="23">
                  <c:v>7.9536556424463694</c:v>
                </c:pt>
                <c:pt idx="24">
                  <c:v>8.0336832153790017</c:v>
                </c:pt>
                <c:pt idx="25">
                  <c:v>8.1130913087034973</c:v>
                </c:pt>
                <c:pt idx="26">
                  <c:v>8.1918557339453866</c:v>
                </c:pt>
                <c:pt idx="27">
                  <c:v>8.2699524986977337</c:v>
                </c:pt>
                <c:pt idx="28">
                  <c:v>8.3473578139294542</c:v>
                </c:pt>
                <c:pt idx="29">
                  <c:v>8.4240481012316852</c:v>
                </c:pt>
                <c:pt idx="30">
                  <c:v>8.5</c:v>
                </c:pt>
                <c:pt idx="31">
                  <c:v>8.5751903745502709</c:v>
                </c:pt>
                <c:pt idx="32">
                  <c:v>8.6495963211660243</c:v>
                </c:pt>
                <c:pt idx="33">
                  <c:v>8.7231951750751353</c:v>
                </c:pt>
                <c:pt idx="34">
                  <c:v>8.7959645173537346</c:v>
                </c:pt>
                <c:pt idx="35">
                  <c:v>8.8678821817552311</c:v>
                </c:pt>
                <c:pt idx="36">
                  <c:v>8.9389262614623668</c:v>
                </c:pt>
                <c:pt idx="37">
                  <c:v>9.0090751157602416</c:v>
                </c:pt>
                <c:pt idx="38">
                  <c:v>9.0783073766282918</c:v>
                </c:pt>
                <c:pt idx="39">
                  <c:v>9.1466019552491868</c:v>
                </c:pt>
                <c:pt idx="40">
                  <c:v>9.2139380484326967</c:v>
                </c:pt>
                <c:pt idx="41">
                  <c:v>9.2802951449525359</c:v>
                </c:pt>
                <c:pt idx="42">
                  <c:v>9.3456530317942921</c:v>
                </c:pt>
                <c:pt idx="43">
                  <c:v>9.4099918003124934</c:v>
                </c:pt>
                <c:pt idx="44">
                  <c:v>9.4732918522949863</c:v>
                </c:pt>
                <c:pt idx="45">
                  <c:v>9.5355339059327378</c:v>
                </c:pt>
                <c:pt idx="46">
                  <c:v>9.5966990016932563</c:v>
                </c:pt>
                <c:pt idx="47">
                  <c:v>9.6567685080958512</c:v>
                </c:pt>
                <c:pt idx="48">
                  <c:v>9.7157241273869701</c:v>
                </c:pt>
                <c:pt idx="49">
                  <c:v>9.7735479011138597</c:v>
                </c:pt>
                <c:pt idx="50">
                  <c:v>9.8302222155948904</c:v>
                </c:pt>
                <c:pt idx="51">
                  <c:v>9.8857298072848536</c:v>
                </c:pt>
                <c:pt idx="52">
                  <c:v>9.9400537680336107</c:v>
                </c:pt>
                <c:pt idx="53">
                  <c:v>9.9931775502364637</c:v>
                </c:pt>
                <c:pt idx="54">
                  <c:v>10.045084971874736</c:v>
                </c:pt>
                <c:pt idx="55">
                  <c:v>10.095760221444959</c:v>
                </c:pt>
                <c:pt idx="56">
                  <c:v>10.145187862775209</c:v>
                </c:pt>
                <c:pt idx="57">
                  <c:v>10.193352839727121</c:v>
                </c:pt>
                <c:pt idx="58">
                  <c:v>10.240240480782131</c:v>
                </c:pt>
                <c:pt idx="59">
                  <c:v>10.285836503510563</c:v>
                </c:pt>
                <c:pt idx="60">
                  <c:v>10.330127018922193</c:v>
                </c:pt>
                <c:pt idx="61">
                  <c:v>10.373098535696979</c:v>
                </c:pt>
                <c:pt idx="62">
                  <c:v>10.414737964294634</c:v>
                </c:pt>
                <c:pt idx="63">
                  <c:v>10.455032620941839</c:v>
                </c:pt>
                <c:pt idx="64">
                  <c:v>10.493970231495835</c:v>
                </c:pt>
                <c:pt idx="65">
                  <c:v>10.531538935183249</c:v>
                </c:pt>
                <c:pt idx="66">
                  <c:v>10.567727288213003</c:v>
                </c:pt>
                <c:pt idx="67">
                  <c:v>10.602524267262201</c:v>
                </c:pt>
                <c:pt idx="68">
                  <c:v>10.635919272833938</c:v>
                </c:pt>
                <c:pt idx="69">
                  <c:v>10.667902132486009</c:v>
                </c:pt>
                <c:pt idx="70">
                  <c:v>10.698463103929541</c:v>
                </c:pt>
                <c:pt idx="71">
                  <c:v>10.727592877996583</c:v>
                </c:pt>
                <c:pt idx="72">
                  <c:v>10.755282581475768</c:v>
                </c:pt>
                <c:pt idx="73">
                  <c:v>10.781523779815178</c:v>
                </c:pt>
                <c:pt idx="74">
                  <c:v>10.806308479691594</c:v>
                </c:pt>
                <c:pt idx="75">
                  <c:v>10.829629131445341</c:v>
                </c:pt>
                <c:pt idx="76">
                  <c:v>10.851478631379983</c:v>
                </c:pt>
                <c:pt idx="77">
                  <c:v>10.871850323926175</c:v>
                </c:pt>
                <c:pt idx="78">
                  <c:v>10.890738003669028</c:v>
                </c:pt>
                <c:pt idx="79">
                  <c:v>10.908135917238319</c:v>
                </c:pt>
                <c:pt idx="80">
                  <c:v>10.92403876506104</c:v>
                </c:pt>
                <c:pt idx="81">
                  <c:v>10.938441702975689</c:v>
                </c:pt>
                <c:pt idx="82">
                  <c:v>10.951340343707852</c:v>
                </c:pt>
                <c:pt idx="83">
                  <c:v>10.962730758206611</c:v>
                </c:pt>
                <c:pt idx="84">
                  <c:v>10.972609476841367</c:v>
                </c:pt>
                <c:pt idx="85">
                  <c:v>10.980973490458727</c:v>
                </c:pt>
                <c:pt idx="86">
                  <c:v>10.987820251299121</c:v>
                </c:pt>
                <c:pt idx="87">
                  <c:v>10.993147673772869</c:v>
                </c:pt>
                <c:pt idx="88">
                  <c:v>10.996954135095478</c:v>
                </c:pt>
                <c:pt idx="89">
                  <c:v>10.999238475781956</c:v>
                </c:pt>
                <c:pt idx="90">
                  <c:v>11</c:v>
                </c:pt>
                <c:pt idx="91">
                  <c:v>10.999238475781956</c:v>
                </c:pt>
                <c:pt idx="92">
                  <c:v>10.996954135095478</c:v>
                </c:pt>
                <c:pt idx="93">
                  <c:v>10.993147673772869</c:v>
                </c:pt>
                <c:pt idx="94">
                  <c:v>10.987820251299121</c:v>
                </c:pt>
                <c:pt idx="95">
                  <c:v>10.980973490458727</c:v>
                </c:pt>
                <c:pt idx="96">
                  <c:v>10.972609476841367</c:v>
                </c:pt>
                <c:pt idx="97">
                  <c:v>10.962730758206611</c:v>
                </c:pt>
                <c:pt idx="98">
                  <c:v>10.951340343707852</c:v>
                </c:pt>
                <c:pt idx="99">
                  <c:v>10.938441702975689</c:v>
                </c:pt>
                <c:pt idx="100">
                  <c:v>10.92403876506104</c:v>
                </c:pt>
                <c:pt idx="101">
                  <c:v>10.908135917238319</c:v>
                </c:pt>
                <c:pt idx="102">
                  <c:v>10.890738003669028</c:v>
                </c:pt>
                <c:pt idx="103">
                  <c:v>10.871850323926175</c:v>
                </c:pt>
                <c:pt idx="104">
                  <c:v>10.851478631379983</c:v>
                </c:pt>
                <c:pt idx="105">
                  <c:v>10.829629131445341</c:v>
                </c:pt>
                <c:pt idx="106">
                  <c:v>10.806308479691594</c:v>
                </c:pt>
                <c:pt idx="107">
                  <c:v>10.781523779815178</c:v>
                </c:pt>
                <c:pt idx="108">
                  <c:v>10.755282581475768</c:v>
                </c:pt>
                <c:pt idx="109">
                  <c:v>10.727592877996585</c:v>
                </c:pt>
                <c:pt idx="110">
                  <c:v>10.698463103929543</c:v>
                </c:pt>
                <c:pt idx="111">
                  <c:v>10.667902132486009</c:v>
                </c:pt>
                <c:pt idx="112">
                  <c:v>10.635919272833938</c:v>
                </c:pt>
                <c:pt idx="113">
                  <c:v>10.602524267262201</c:v>
                </c:pt>
                <c:pt idx="114">
                  <c:v>10.567727288213003</c:v>
                </c:pt>
                <c:pt idx="115">
                  <c:v>10.531538935183249</c:v>
                </c:pt>
                <c:pt idx="116">
                  <c:v>10.493970231495835</c:v>
                </c:pt>
                <c:pt idx="117">
                  <c:v>10.455032620941839</c:v>
                </c:pt>
                <c:pt idx="118">
                  <c:v>10.414737964294634</c:v>
                </c:pt>
                <c:pt idx="119">
                  <c:v>10.373098535696979</c:v>
                </c:pt>
                <c:pt idx="120">
                  <c:v>10.330127018922195</c:v>
                </c:pt>
                <c:pt idx="121">
                  <c:v>10.285836503510563</c:v>
                </c:pt>
                <c:pt idx="122">
                  <c:v>10.240240480782131</c:v>
                </c:pt>
                <c:pt idx="123">
                  <c:v>10.193352839727119</c:v>
                </c:pt>
                <c:pt idx="124">
                  <c:v>10.145187862775209</c:v>
                </c:pt>
                <c:pt idx="125">
                  <c:v>10.095760221444959</c:v>
                </c:pt>
                <c:pt idx="126">
                  <c:v>10.045084971874736</c:v>
                </c:pt>
                <c:pt idx="127">
                  <c:v>9.9931775502364637</c:v>
                </c:pt>
                <c:pt idx="128">
                  <c:v>9.9400537680336107</c:v>
                </c:pt>
                <c:pt idx="129">
                  <c:v>9.8857298072848554</c:v>
                </c:pt>
                <c:pt idx="130">
                  <c:v>9.8302222155948904</c:v>
                </c:pt>
                <c:pt idx="131">
                  <c:v>9.7735479011138615</c:v>
                </c:pt>
                <c:pt idx="132">
                  <c:v>9.7157241273869701</c:v>
                </c:pt>
                <c:pt idx="133">
                  <c:v>9.656768508095853</c:v>
                </c:pt>
                <c:pt idx="134">
                  <c:v>9.5966990016932563</c:v>
                </c:pt>
                <c:pt idx="135">
                  <c:v>9.5355339059327378</c:v>
                </c:pt>
                <c:pt idx="136">
                  <c:v>9.4732918522949863</c:v>
                </c:pt>
                <c:pt idx="137">
                  <c:v>9.4099918003124934</c:v>
                </c:pt>
                <c:pt idx="138">
                  <c:v>9.3456530317942921</c:v>
                </c:pt>
                <c:pt idx="139">
                  <c:v>9.2802951449525359</c:v>
                </c:pt>
                <c:pt idx="140">
                  <c:v>9.2139380484326985</c:v>
                </c:pt>
                <c:pt idx="141">
                  <c:v>9.1466019552491868</c:v>
                </c:pt>
                <c:pt idx="142">
                  <c:v>9.0783073766282918</c:v>
                </c:pt>
                <c:pt idx="143">
                  <c:v>9.0090751157602398</c:v>
                </c:pt>
                <c:pt idx="144">
                  <c:v>8.9389262614623668</c:v>
                </c:pt>
                <c:pt idx="145">
                  <c:v>8.8678821817552294</c:v>
                </c:pt>
                <c:pt idx="146">
                  <c:v>8.7959645173537346</c:v>
                </c:pt>
                <c:pt idx="147">
                  <c:v>8.7231951750751371</c:v>
                </c:pt>
                <c:pt idx="148">
                  <c:v>8.6495963211660243</c:v>
                </c:pt>
                <c:pt idx="149">
                  <c:v>8.5751903745502709</c:v>
                </c:pt>
                <c:pt idx="150">
                  <c:v>8.5</c:v>
                </c:pt>
                <c:pt idx="151">
                  <c:v>8.4240481012316852</c:v>
                </c:pt>
                <c:pt idx="152">
                  <c:v>8.3473578139294524</c:v>
                </c:pt>
                <c:pt idx="153">
                  <c:v>8.2699524986977337</c:v>
                </c:pt>
                <c:pt idx="154">
                  <c:v>8.1918557339453866</c:v>
                </c:pt>
                <c:pt idx="155">
                  <c:v>8.1130913087034973</c:v>
                </c:pt>
                <c:pt idx="156">
                  <c:v>8.0336832153790017</c:v>
                </c:pt>
                <c:pt idx="157">
                  <c:v>7.9536556424463694</c:v>
                </c:pt>
                <c:pt idx="158">
                  <c:v>7.8730329670795616</c:v>
                </c:pt>
                <c:pt idx="159">
                  <c:v>7.7918397477265007</c:v>
                </c:pt>
                <c:pt idx="160">
                  <c:v>7.7101007166283448</c:v>
                </c:pt>
                <c:pt idx="161">
                  <c:v>7.6278407722857828</c:v>
                </c:pt>
                <c:pt idx="162">
                  <c:v>7.5450849718747373</c:v>
                </c:pt>
                <c:pt idx="163">
                  <c:v>7.4618585236136834</c:v>
                </c:pt>
                <c:pt idx="164">
                  <c:v>7.378186779084996</c:v>
                </c:pt>
                <c:pt idx="165">
                  <c:v>7.2940952255126046</c:v>
                </c:pt>
                <c:pt idx="166">
                  <c:v>7.2096094779983382</c:v>
                </c:pt>
                <c:pt idx="167">
                  <c:v>7.1247552717193265</c:v>
                </c:pt>
                <c:pt idx="168">
                  <c:v>7.0395584540887963</c:v>
                </c:pt>
                <c:pt idx="169">
                  <c:v>6.9540449768827246</c:v>
                </c:pt>
                <c:pt idx="170">
                  <c:v>6.8682408883346513</c:v>
                </c:pt>
                <c:pt idx="171">
                  <c:v>6.782172325201155</c:v>
                </c:pt>
                <c:pt idx="172">
                  <c:v>6.6958655048003264</c:v>
                </c:pt>
                <c:pt idx="173">
                  <c:v>6.6093467170257378</c:v>
                </c:pt>
                <c:pt idx="174">
                  <c:v>6.5226423163382687</c:v>
                </c:pt>
                <c:pt idx="175">
                  <c:v>6.4357787137382907</c:v>
                </c:pt>
                <c:pt idx="176">
                  <c:v>6.3487823687206273</c:v>
                </c:pt>
                <c:pt idx="177">
                  <c:v>6.2616797812147187</c:v>
                </c:pt>
                <c:pt idx="178">
                  <c:v>6.1744974835125053</c:v>
                </c:pt>
                <c:pt idx="179">
                  <c:v>6.087262032186417</c:v>
                </c:pt>
                <c:pt idx="180">
                  <c:v>6.0000000000000009</c:v>
                </c:pt>
                <c:pt idx="181">
                  <c:v>5.9127379678135821</c:v>
                </c:pt>
                <c:pt idx="182">
                  <c:v>5.8255025164874956</c:v>
                </c:pt>
                <c:pt idx="183">
                  <c:v>5.7383202187852822</c:v>
                </c:pt>
                <c:pt idx="184">
                  <c:v>5.6512176312793736</c:v>
                </c:pt>
                <c:pt idx="185">
                  <c:v>5.5642212862617102</c:v>
                </c:pt>
                <c:pt idx="186">
                  <c:v>5.4773576836617321</c:v>
                </c:pt>
                <c:pt idx="187">
                  <c:v>5.390653282974263</c:v>
                </c:pt>
                <c:pt idx="188">
                  <c:v>5.3041344951996727</c:v>
                </c:pt>
                <c:pt idx="189">
                  <c:v>5.2178276747988459</c:v>
                </c:pt>
                <c:pt idx="190">
                  <c:v>5.1317591116653478</c:v>
                </c:pt>
                <c:pt idx="191">
                  <c:v>5.0459550231172763</c:v>
                </c:pt>
                <c:pt idx="192">
                  <c:v>4.9604415459112019</c:v>
                </c:pt>
                <c:pt idx="193">
                  <c:v>4.8752447282806752</c:v>
                </c:pt>
                <c:pt idx="194">
                  <c:v>4.7903905220016627</c:v>
                </c:pt>
                <c:pt idx="195">
                  <c:v>4.7059047744873963</c:v>
                </c:pt>
                <c:pt idx="196">
                  <c:v>4.6218132209150049</c:v>
                </c:pt>
                <c:pt idx="197">
                  <c:v>4.5381414763863166</c:v>
                </c:pt>
                <c:pt idx="198">
                  <c:v>4.4549150281252636</c:v>
                </c:pt>
                <c:pt idx="199">
                  <c:v>4.3721592277142163</c:v>
                </c:pt>
                <c:pt idx="200">
                  <c:v>4.2898992833716569</c:v>
                </c:pt>
                <c:pt idx="201">
                  <c:v>4.2081602522734975</c:v>
                </c:pt>
                <c:pt idx="202">
                  <c:v>4.1269670329204402</c:v>
                </c:pt>
                <c:pt idx="203">
                  <c:v>4.0463443575536324</c:v>
                </c:pt>
                <c:pt idx="204">
                  <c:v>3.9663167846209988</c:v>
                </c:pt>
                <c:pt idx="205">
                  <c:v>3.8869086912965036</c:v>
                </c:pt>
                <c:pt idx="206">
                  <c:v>3.8081442660546125</c:v>
                </c:pt>
                <c:pt idx="207">
                  <c:v>3.7300475013022667</c:v>
                </c:pt>
                <c:pt idx="208">
                  <c:v>3.6526421860705458</c:v>
                </c:pt>
                <c:pt idx="209">
                  <c:v>3.5759518987683152</c:v>
                </c:pt>
                <c:pt idx="210">
                  <c:v>3.4999999999999996</c:v>
                </c:pt>
                <c:pt idx="211">
                  <c:v>3.4248096254497291</c:v>
                </c:pt>
                <c:pt idx="212">
                  <c:v>3.3504036788339762</c:v>
                </c:pt>
                <c:pt idx="213">
                  <c:v>3.2768048249248647</c:v>
                </c:pt>
                <c:pt idx="214">
                  <c:v>3.2040354826462667</c:v>
                </c:pt>
                <c:pt idx="215">
                  <c:v>3.1321178182447693</c:v>
                </c:pt>
                <c:pt idx="216">
                  <c:v>3.061073738537635</c:v>
                </c:pt>
                <c:pt idx="217">
                  <c:v>2.990924884239758</c:v>
                </c:pt>
                <c:pt idx="218">
                  <c:v>2.9216926233717091</c:v>
                </c:pt>
                <c:pt idx="219">
                  <c:v>2.8533980447508118</c:v>
                </c:pt>
                <c:pt idx="220">
                  <c:v>2.7860619515673037</c:v>
                </c:pt>
                <c:pt idx="221">
                  <c:v>2.719704855047465</c:v>
                </c:pt>
                <c:pt idx="222">
                  <c:v>2.6543469682057088</c:v>
                </c:pt>
                <c:pt idx="223">
                  <c:v>2.5900081996875084</c:v>
                </c:pt>
                <c:pt idx="224">
                  <c:v>2.5267081477050133</c:v>
                </c:pt>
                <c:pt idx="225">
                  <c:v>2.4644660940672627</c:v>
                </c:pt>
                <c:pt idx="226">
                  <c:v>2.4033009983067442</c:v>
                </c:pt>
                <c:pt idx="227">
                  <c:v>2.3432314919041479</c:v>
                </c:pt>
                <c:pt idx="228">
                  <c:v>2.2842758726130281</c:v>
                </c:pt>
                <c:pt idx="229">
                  <c:v>2.2264520988861398</c:v>
                </c:pt>
                <c:pt idx="230">
                  <c:v>2.1697777844051105</c:v>
                </c:pt>
                <c:pt idx="231">
                  <c:v>2.1142701927151473</c:v>
                </c:pt>
                <c:pt idx="232">
                  <c:v>2.0599462319663893</c:v>
                </c:pt>
                <c:pt idx="233">
                  <c:v>2.0068224497635359</c:v>
                </c:pt>
                <c:pt idx="234">
                  <c:v>1.9549150281252636</c:v>
                </c:pt>
                <c:pt idx="235">
                  <c:v>1.9042397785550422</c:v>
                </c:pt>
                <c:pt idx="236">
                  <c:v>1.8548121372247905</c:v>
                </c:pt>
                <c:pt idx="237">
                  <c:v>1.8066471602728793</c:v>
                </c:pt>
                <c:pt idx="238">
                  <c:v>1.7597595192178703</c:v>
                </c:pt>
                <c:pt idx="239">
                  <c:v>1.714163496489439</c:v>
                </c:pt>
                <c:pt idx="240">
                  <c:v>1.6698729810778081</c:v>
                </c:pt>
                <c:pt idx="241">
                  <c:v>1.6269014643030202</c:v>
                </c:pt>
                <c:pt idx="242">
                  <c:v>1.5852620357053651</c:v>
                </c:pt>
                <c:pt idx="243">
                  <c:v>1.5449673790581606</c:v>
                </c:pt>
                <c:pt idx="244">
                  <c:v>1.5060297685041659</c:v>
                </c:pt>
                <c:pt idx="245">
                  <c:v>1.4684610648167498</c:v>
                </c:pt>
                <c:pt idx="246">
                  <c:v>1.4322727117869949</c:v>
                </c:pt>
                <c:pt idx="247">
                  <c:v>1.3974757327377985</c:v>
                </c:pt>
                <c:pt idx="248">
                  <c:v>1.3640807271660638</c:v>
                </c:pt>
                <c:pt idx="249">
                  <c:v>1.3320978675139923</c:v>
                </c:pt>
                <c:pt idx="250">
                  <c:v>1.3015368960704574</c:v>
                </c:pt>
                <c:pt idx="251">
                  <c:v>1.2724071220034157</c:v>
                </c:pt>
                <c:pt idx="252">
                  <c:v>1.2447174185242327</c:v>
                </c:pt>
                <c:pt idx="253">
                  <c:v>1.2184762201848232</c:v>
                </c:pt>
                <c:pt idx="254">
                  <c:v>1.1936915203084046</c:v>
                </c:pt>
                <c:pt idx="255">
                  <c:v>1.1703708685546585</c:v>
                </c:pt>
                <c:pt idx="256">
                  <c:v>1.1485213686200177</c:v>
                </c:pt>
                <c:pt idx="257">
                  <c:v>1.1281496760738241</c:v>
                </c:pt>
                <c:pt idx="258">
                  <c:v>1.1092619963309724</c:v>
                </c:pt>
                <c:pt idx="259">
                  <c:v>1.0918640827616803</c:v>
                </c:pt>
                <c:pt idx="260">
                  <c:v>1.0759612349389602</c:v>
                </c:pt>
                <c:pt idx="261">
                  <c:v>1.0615582970243116</c:v>
                </c:pt>
                <c:pt idx="262">
                  <c:v>1.0486596562921484</c:v>
                </c:pt>
                <c:pt idx="263">
                  <c:v>1.0372692417933891</c:v>
                </c:pt>
                <c:pt idx="264">
                  <c:v>1.0273905231586333</c:v>
                </c:pt>
                <c:pt idx="265">
                  <c:v>1.0190265095412725</c:v>
                </c:pt>
                <c:pt idx="266">
                  <c:v>1.0121797487008788</c:v>
                </c:pt>
                <c:pt idx="267">
                  <c:v>1.0068523262271309</c:v>
                </c:pt>
                <c:pt idx="268">
                  <c:v>1.0030458649045215</c:v>
                </c:pt>
                <c:pt idx="269">
                  <c:v>1.0007615242180439</c:v>
                </c:pt>
                <c:pt idx="270">
                  <c:v>1</c:v>
                </c:pt>
                <c:pt idx="271">
                  <c:v>1.0007615242180439</c:v>
                </c:pt>
                <c:pt idx="272">
                  <c:v>1.0030458649045215</c:v>
                </c:pt>
                <c:pt idx="273">
                  <c:v>1.0068523262271309</c:v>
                </c:pt>
                <c:pt idx="274">
                  <c:v>1.0121797487008788</c:v>
                </c:pt>
                <c:pt idx="275">
                  <c:v>1.0190265095412725</c:v>
                </c:pt>
                <c:pt idx="276">
                  <c:v>1.0273905231586333</c:v>
                </c:pt>
                <c:pt idx="277">
                  <c:v>1.03726924179339</c:v>
                </c:pt>
                <c:pt idx="278">
                  <c:v>1.0486596562921484</c:v>
                </c:pt>
                <c:pt idx="279">
                  <c:v>1.0615582970243107</c:v>
                </c:pt>
                <c:pt idx="280">
                  <c:v>1.0759612349389593</c:v>
                </c:pt>
                <c:pt idx="281">
                  <c:v>1.0918640827616803</c:v>
                </c:pt>
                <c:pt idx="282">
                  <c:v>1.1092619963309724</c:v>
                </c:pt>
                <c:pt idx="283">
                  <c:v>1.1281496760738241</c:v>
                </c:pt>
                <c:pt idx="284">
                  <c:v>1.1485213686200169</c:v>
                </c:pt>
                <c:pt idx="285">
                  <c:v>1.1703708685546577</c:v>
                </c:pt>
                <c:pt idx="286">
                  <c:v>1.1936915203084064</c:v>
                </c:pt>
                <c:pt idx="287">
                  <c:v>1.2184762201848232</c:v>
                </c:pt>
                <c:pt idx="288">
                  <c:v>1.2447174185242318</c:v>
                </c:pt>
                <c:pt idx="289">
                  <c:v>1.2724071220034148</c:v>
                </c:pt>
                <c:pt idx="290">
                  <c:v>1.3015368960704583</c:v>
                </c:pt>
                <c:pt idx="291">
                  <c:v>1.3320978675139914</c:v>
                </c:pt>
                <c:pt idx="292">
                  <c:v>1.3640807271660629</c:v>
                </c:pt>
                <c:pt idx="293">
                  <c:v>1.3974757327377976</c:v>
                </c:pt>
                <c:pt idx="294">
                  <c:v>1.4322727117869949</c:v>
                </c:pt>
                <c:pt idx="295">
                  <c:v>1.4684610648167506</c:v>
                </c:pt>
                <c:pt idx="296">
                  <c:v>1.506029768504165</c:v>
                </c:pt>
                <c:pt idx="297">
                  <c:v>1.5449673790581606</c:v>
                </c:pt>
                <c:pt idx="298">
                  <c:v>1.5852620357053642</c:v>
                </c:pt>
                <c:pt idx="299">
                  <c:v>1.626901464303022</c:v>
                </c:pt>
                <c:pt idx="300">
                  <c:v>1.6698729810778072</c:v>
                </c:pt>
                <c:pt idx="301">
                  <c:v>1.7141634964894381</c:v>
                </c:pt>
                <c:pt idx="302">
                  <c:v>1.7597595192178694</c:v>
                </c:pt>
                <c:pt idx="303">
                  <c:v>1.8066471602728784</c:v>
                </c:pt>
                <c:pt idx="304">
                  <c:v>1.8548121372247923</c:v>
                </c:pt>
                <c:pt idx="305">
                  <c:v>1.9042397785550413</c:v>
                </c:pt>
                <c:pt idx="306">
                  <c:v>1.9549150281252619</c:v>
                </c:pt>
                <c:pt idx="307">
                  <c:v>2.0068224497635345</c:v>
                </c:pt>
                <c:pt idx="308">
                  <c:v>2.059946231966391</c:v>
                </c:pt>
                <c:pt idx="309">
                  <c:v>2.1142701927151459</c:v>
                </c:pt>
                <c:pt idx="310">
                  <c:v>2.1697777844051096</c:v>
                </c:pt>
                <c:pt idx="311">
                  <c:v>2.2264520988861389</c:v>
                </c:pt>
                <c:pt idx="312">
                  <c:v>2.2842758726130272</c:v>
                </c:pt>
                <c:pt idx="313">
                  <c:v>2.3432314919041484</c:v>
                </c:pt>
                <c:pt idx="314">
                  <c:v>2.4033009983067442</c:v>
                </c:pt>
                <c:pt idx="315">
                  <c:v>2.4644660940672614</c:v>
                </c:pt>
                <c:pt idx="316">
                  <c:v>2.526708147705012</c:v>
                </c:pt>
                <c:pt idx="317">
                  <c:v>2.5900081996875088</c:v>
                </c:pt>
                <c:pt idx="318">
                  <c:v>2.6543469682057093</c:v>
                </c:pt>
                <c:pt idx="319">
                  <c:v>2.7197048550474632</c:v>
                </c:pt>
                <c:pt idx="320">
                  <c:v>2.786061951567302</c:v>
                </c:pt>
                <c:pt idx="321">
                  <c:v>2.8533980447508109</c:v>
                </c:pt>
                <c:pt idx="322">
                  <c:v>2.9216926233717091</c:v>
                </c:pt>
                <c:pt idx="323">
                  <c:v>2.9909248842397584</c:v>
                </c:pt>
                <c:pt idx="324">
                  <c:v>3.0610737385376332</c:v>
                </c:pt>
                <c:pt idx="325">
                  <c:v>3.1321178182447675</c:v>
                </c:pt>
                <c:pt idx="326">
                  <c:v>3.2040354826462671</c:v>
                </c:pt>
                <c:pt idx="327">
                  <c:v>3.2768048249248651</c:v>
                </c:pt>
                <c:pt idx="328">
                  <c:v>3.3504036788339748</c:v>
                </c:pt>
                <c:pt idx="329">
                  <c:v>3.4248096254497273</c:v>
                </c:pt>
                <c:pt idx="330">
                  <c:v>3.4999999999999978</c:v>
                </c:pt>
                <c:pt idx="331">
                  <c:v>3.5759518987683157</c:v>
                </c:pt>
                <c:pt idx="332">
                  <c:v>3.6526421860705458</c:v>
                </c:pt>
                <c:pt idx="333">
                  <c:v>3.7300475013022654</c:v>
                </c:pt>
                <c:pt idx="334">
                  <c:v>3.8081442660546112</c:v>
                </c:pt>
                <c:pt idx="335">
                  <c:v>3.8869086912965041</c:v>
                </c:pt>
                <c:pt idx="336">
                  <c:v>3.9663167846209992</c:v>
                </c:pt>
                <c:pt idx="337">
                  <c:v>4.0463443575536306</c:v>
                </c:pt>
                <c:pt idx="338">
                  <c:v>4.1269670329204384</c:v>
                </c:pt>
                <c:pt idx="339">
                  <c:v>4.2081602522734958</c:v>
                </c:pt>
                <c:pt idx="340">
                  <c:v>4.2898992833716569</c:v>
                </c:pt>
                <c:pt idx="341">
                  <c:v>4.3721592277142163</c:v>
                </c:pt>
                <c:pt idx="342">
                  <c:v>4.4549150281252619</c:v>
                </c:pt>
                <c:pt idx="343">
                  <c:v>4.5381414763863139</c:v>
                </c:pt>
                <c:pt idx="344">
                  <c:v>4.6218132209150049</c:v>
                </c:pt>
                <c:pt idx="345">
                  <c:v>4.7059047744873963</c:v>
                </c:pt>
                <c:pt idx="346">
                  <c:v>4.7903905220016609</c:v>
                </c:pt>
                <c:pt idx="347">
                  <c:v>4.8752447282806735</c:v>
                </c:pt>
                <c:pt idx="348">
                  <c:v>4.9604415459112001</c:v>
                </c:pt>
                <c:pt idx="349">
                  <c:v>5.0459550231172763</c:v>
                </c:pt>
                <c:pt idx="350">
                  <c:v>5.1317591116653478</c:v>
                </c:pt>
                <c:pt idx="351">
                  <c:v>5.2178276747988441</c:v>
                </c:pt>
                <c:pt idx="352">
                  <c:v>5.304134495199671</c:v>
                </c:pt>
                <c:pt idx="353">
                  <c:v>5.3906532829742639</c:v>
                </c:pt>
                <c:pt idx="354">
                  <c:v>5.477357683661733</c:v>
                </c:pt>
                <c:pt idx="355">
                  <c:v>5.5642212862617084</c:v>
                </c:pt>
                <c:pt idx="356">
                  <c:v>5.6512176312793718</c:v>
                </c:pt>
                <c:pt idx="357">
                  <c:v>5.7383202187852778</c:v>
                </c:pt>
                <c:pt idx="358">
                  <c:v>5.8255025164874956</c:v>
                </c:pt>
                <c:pt idx="359">
                  <c:v>5.9127379678135821</c:v>
                </c:pt>
                <c:pt idx="360">
                  <c:v>5.9999999999999991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9-44CC-AB9E-FA75D9625891}"/>
            </c:ext>
          </c:extLst>
        </c:ser>
        <c:ser>
          <c:idx val="1"/>
          <c:order val="1"/>
          <c:tx>
            <c:v>Bias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'Transistor Conduction Angle'!$B$8:$B$368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'Transistor Conduction Angle'!$D$8:$D$368</c:f>
              <c:numCache>
                <c:formatCode>General</c:formatCode>
                <c:ptCount val="36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9-44CC-AB9E-FA75D9625891}"/>
            </c:ext>
          </c:extLst>
        </c:ser>
        <c:ser>
          <c:idx val="2"/>
          <c:order val="2"/>
          <c:tx>
            <c:v>Cutoff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'Transistor Conduction Angle'!$B$8:$B$368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'Transistor Conduction Angle'!$E$8:$E$368</c:f>
              <c:numCache>
                <c:formatCode>General</c:formatCode>
                <c:ptCount val="361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0.89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0.89</c:v>
                </c:pt>
                <c:pt idx="104">
                  <c:v>0.89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0.89</c:v>
                </c:pt>
                <c:pt idx="116">
                  <c:v>0.89</c:v>
                </c:pt>
                <c:pt idx="117">
                  <c:v>0.89</c:v>
                </c:pt>
                <c:pt idx="118">
                  <c:v>0.89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0.89</c:v>
                </c:pt>
                <c:pt idx="123">
                  <c:v>0.89</c:v>
                </c:pt>
                <c:pt idx="124">
                  <c:v>0.89</c:v>
                </c:pt>
                <c:pt idx="125">
                  <c:v>0.89</c:v>
                </c:pt>
                <c:pt idx="126">
                  <c:v>0.89</c:v>
                </c:pt>
                <c:pt idx="127">
                  <c:v>0.89</c:v>
                </c:pt>
                <c:pt idx="128">
                  <c:v>0.89</c:v>
                </c:pt>
                <c:pt idx="129">
                  <c:v>0.89</c:v>
                </c:pt>
                <c:pt idx="130">
                  <c:v>0.89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0.89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0.89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0.89</c:v>
                </c:pt>
                <c:pt idx="149">
                  <c:v>0.89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0.89</c:v>
                </c:pt>
                <c:pt idx="154">
                  <c:v>0.89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0.89</c:v>
                </c:pt>
                <c:pt idx="161">
                  <c:v>0.89</c:v>
                </c:pt>
                <c:pt idx="162">
                  <c:v>0.89</c:v>
                </c:pt>
                <c:pt idx="163">
                  <c:v>0.89</c:v>
                </c:pt>
                <c:pt idx="164">
                  <c:v>0.89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0.89</c:v>
                </c:pt>
                <c:pt idx="175">
                  <c:v>0.89</c:v>
                </c:pt>
                <c:pt idx="176">
                  <c:v>0.89</c:v>
                </c:pt>
                <c:pt idx="177">
                  <c:v>0.89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0.89</c:v>
                </c:pt>
                <c:pt idx="191">
                  <c:v>0.89</c:v>
                </c:pt>
                <c:pt idx="192">
                  <c:v>0.89</c:v>
                </c:pt>
                <c:pt idx="193">
                  <c:v>0.89</c:v>
                </c:pt>
                <c:pt idx="194">
                  <c:v>0.89</c:v>
                </c:pt>
                <c:pt idx="195">
                  <c:v>0.89</c:v>
                </c:pt>
                <c:pt idx="196">
                  <c:v>0.89</c:v>
                </c:pt>
                <c:pt idx="197">
                  <c:v>0.89</c:v>
                </c:pt>
                <c:pt idx="198">
                  <c:v>0.89</c:v>
                </c:pt>
                <c:pt idx="199">
                  <c:v>0.89</c:v>
                </c:pt>
                <c:pt idx="200">
                  <c:v>0.89</c:v>
                </c:pt>
                <c:pt idx="201">
                  <c:v>0.89</c:v>
                </c:pt>
                <c:pt idx="202">
                  <c:v>0.89</c:v>
                </c:pt>
                <c:pt idx="203">
                  <c:v>0.89</c:v>
                </c:pt>
                <c:pt idx="204">
                  <c:v>0.89</c:v>
                </c:pt>
                <c:pt idx="205">
                  <c:v>0.89</c:v>
                </c:pt>
                <c:pt idx="206">
                  <c:v>0.89</c:v>
                </c:pt>
                <c:pt idx="207">
                  <c:v>0.89</c:v>
                </c:pt>
                <c:pt idx="208">
                  <c:v>0.89</c:v>
                </c:pt>
                <c:pt idx="209">
                  <c:v>0.89</c:v>
                </c:pt>
                <c:pt idx="210">
                  <c:v>0.89</c:v>
                </c:pt>
                <c:pt idx="211">
                  <c:v>0.89</c:v>
                </c:pt>
                <c:pt idx="212">
                  <c:v>0.89</c:v>
                </c:pt>
                <c:pt idx="213">
                  <c:v>0.89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0.89</c:v>
                </c:pt>
                <c:pt idx="225">
                  <c:v>0.89</c:v>
                </c:pt>
                <c:pt idx="226">
                  <c:v>0.89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0.89</c:v>
                </c:pt>
                <c:pt idx="231">
                  <c:v>0.89</c:v>
                </c:pt>
                <c:pt idx="232">
                  <c:v>0.89</c:v>
                </c:pt>
                <c:pt idx="233">
                  <c:v>0.89</c:v>
                </c:pt>
                <c:pt idx="234">
                  <c:v>0.89</c:v>
                </c:pt>
                <c:pt idx="235">
                  <c:v>0.89</c:v>
                </c:pt>
                <c:pt idx="236">
                  <c:v>0.89</c:v>
                </c:pt>
                <c:pt idx="237">
                  <c:v>0.89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</c:v>
                </c:pt>
                <c:pt idx="242">
                  <c:v>0.89</c:v>
                </c:pt>
                <c:pt idx="243">
                  <c:v>0.89</c:v>
                </c:pt>
                <c:pt idx="244">
                  <c:v>0.89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</c:v>
                </c:pt>
                <c:pt idx="249">
                  <c:v>0.89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</c:v>
                </c:pt>
                <c:pt idx="254">
                  <c:v>0.89</c:v>
                </c:pt>
                <c:pt idx="255">
                  <c:v>0.89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</c:v>
                </c:pt>
                <c:pt idx="279">
                  <c:v>0.89</c:v>
                </c:pt>
                <c:pt idx="280">
                  <c:v>0.89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</c:v>
                </c:pt>
                <c:pt idx="291">
                  <c:v>0.89</c:v>
                </c:pt>
                <c:pt idx="292">
                  <c:v>0.89</c:v>
                </c:pt>
                <c:pt idx="293">
                  <c:v>0.89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</c:v>
                </c:pt>
                <c:pt idx="301">
                  <c:v>0.89</c:v>
                </c:pt>
                <c:pt idx="302">
                  <c:v>0.89</c:v>
                </c:pt>
                <c:pt idx="303">
                  <c:v>0.89</c:v>
                </c:pt>
                <c:pt idx="304">
                  <c:v>0.89</c:v>
                </c:pt>
                <c:pt idx="305">
                  <c:v>0.89</c:v>
                </c:pt>
                <c:pt idx="306">
                  <c:v>0.89</c:v>
                </c:pt>
                <c:pt idx="307">
                  <c:v>0.89</c:v>
                </c:pt>
                <c:pt idx="308">
                  <c:v>0.89</c:v>
                </c:pt>
                <c:pt idx="309">
                  <c:v>0.89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</c:v>
                </c:pt>
                <c:pt idx="314">
                  <c:v>0.89</c:v>
                </c:pt>
                <c:pt idx="315">
                  <c:v>0.89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</c:v>
                </c:pt>
                <c:pt idx="325">
                  <c:v>0.89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</c:v>
                </c:pt>
                <c:pt idx="330">
                  <c:v>0.89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</c:v>
                </c:pt>
                <c:pt idx="335">
                  <c:v>0.89</c:v>
                </c:pt>
                <c:pt idx="336">
                  <c:v>0.89</c:v>
                </c:pt>
                <c:pt idx="337">
                  <c:v>0.89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</c:v>
                </c:pt>
                <c:pt idx="342">
                  <c:v>0.89</c:v>
                </c:pt>
                <c:pt idx="343">
                  <c:v>0.89</c:v>
                </c:pt>
                <c:pt idx="344">
                  <c:v>0.89</c:v>
                </c:pt>
                <c:pt idx="345">
                  <c:v>0.89</c:v>
                </c:pt>
                <c:pt idx="346">
                  <c:v>0.89</c:v>
                </c:pt>
                <c:pt idx="347">
                  <c:v>0.89</c:v>
                </c:pt>
                <c:pt idx="348">
                  <c:v>0.89</c:v>
                </c:pt>
                <c:pt idx="349">
                  <c:v>0.89</c:v>
                </c:pt>
                <c:pt idx="350">
                  <c:v>0.89</c:v>
                </c:pt>
                <c:pt idx="351">
                  <c:v>0.89</c:v>
                </c:pt>
                <c:pt idx="352">
                  <c:v>0.89</c:v>
                </c:pt>
                <c:pt idx="353">
                  <c:v>0.89</c:v>
                </c:pt>
                <c:pt idx="354">
                  <c:v>0.89</c:v>
                </c:pt>
                <c:pt idx="355">
                  <c:v>0.89</c:v>
                </c:pt>
                <c:pt idx="356">
                  <c:v>0.89</c:v>
                </c:pt>
                <c:pt idx="357">
                  <c:v>0.89</c:v>
                </c:pt>
                <c:pt idx="358">
                  <c:v>0.89</c:v>
                </c:pt>
                <c:pt idx="359">
                  <c:v>0.89</c:v>
                </c:pt>
                <c:pt idx="360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C9-44CC-AB9E-FA75D962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0952"/>
        <c:axId val="828157672"/>
      </c:scatterChart>
      <c:valAx>
        <c:axId val="82816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57672"/>
        <c:crosses val="autoZero"/>
        <c:crossBetween val="midCat"/>
      </c:valAx>
      <c:valAx>
        <c:axId val="8281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6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8541557305336834"/>
                  <c:y val="-0.26139982502187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 Transistion'!$B$6:$B$14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'Frequency Transistion'!$C$6:$C$14</c:f>
              <c:numCache>
                <c:formatCode>General</c:formatCode>
                <c:ptCount val="9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15.625</c:v>
                </c:pt>
                <c:pt idx="5">
                  <c:v>7.8125</c:v>
                </c:pt>
                <c:pt idx="6">
                  <c:v>3.90625</c:v>
                </c:pt>
                <c:pt idx="7">
                  <c:v>1.953125</c:v>
                </c:pt>
                <c:pt idx="8">
                  <c:v>0.9765625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F-40DF-ABD9-55CFC7A9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9327"/>
        <c:axId val="206036831"/>
      </c:scatterChart>
      <c:valAx>
        <c:axId val="20603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6831"/>
        <c:crosses val="autoZero"/>
        <c:crossBetween val="midCat"/>
      </c:valAx>
      <c:valAx>
        <c:axId val="2060368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'Inductance Testing'!$B$2</c:f>
              <c:strCache>
                <c:ptCount val="1"/>
                <c:pt idx="0">
                  <c:v>BS170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'Inductance Testing'!$D$4:$D$363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'Inductance Testing'!$H$4:$H$363</c:f>
              <c:numCache>
                <c:formatCode>0.00E+00</c:formatCode>
                <c:ptCount val="360"/>
                <c:pt idx="0">
                  <c:v>3.0000000000096785</c:v>
                </c:pt>
                <c:pt idx="1">
                  <c:v>3.0034899496702501</c:v>
                </c:pt>
                <c:pt idx="2">
                  <c:v>3.0052335956242944</c:v>
                </c:pt>
                <c:pt idx="3">
                  <c:v>3.0069756473744125</c:v>
                </c:pt>
                <c:pt idx="4">
                  <c:v>3.008715574274766</c:v>
                </c:pt>
                <c:pt idx="5">
                  <c:v>3.0104528463267655</c:v>
                </c:pt>
                <c:pt idx="6">
                  <c:v>3.0121869343405145</c:v>
                </c:pt>
                <c:pt idx="7">
                  <c:v>3.0139173100960064</c:v>
                </c:pt>
                <c:pt idx="8">
                  <c:v>3.0156434465040229</c:v>
                </c:pt>
                <c:pt idx="9">
                  <c:v>3.0173648177666932</c:v>
                </c:pt>
                <c:pt idx="10">
                  <c:v>3.0190808995376543</c:v>
                </c:pt>
                <c:pt idx="11">
                  <c:v>3.0207911690817761</c:v>
                </c:pt>
                <c:pt idx="12">
                  <c:v>3.0224951054343867</c:v>
                </c:pt>
                <c:pt idx="13">
                  <c:v>3.0241921895599666</c:v>
                </c:pt>
                <c:pt idx="14">
                  <c:v>3.0258819045102521</c:v>
                </c:pt>
                <c:pt idx="15">
                  <c:v>3.0275637355816998</c:v>
                </c:pt>
                <c:pt idx="16">
                  <c:v>3.0292371704722738</c:v>
                </c:pt>
                <c:pt idx="17">
                  <c:v>3.0309016994374947</c:v>
                </c:pt>
                <c:pt idx="18">
                  <c:v>3.0325568154457159</c:v>
                </c:pt>
                <c:pt idx="19">
                  <c:v>3.0342020143325668</c:v>
                </c:pt>
                <c:pt idx="20">
                  <c:v>3.03583679495453</c:v>
                </c:pt>
                <c:pt idx="21">
                  <c:v>3.0374606593415914</c:v>
                </c:pt>
                <c:pt idx="22">
                  <c:v>3.0390731128489272</c:v>
                </c:pt>
                <c:pt idx="23">
                  <c:v>3.04067366430758</c:v>
                </c:pt>
                <c:pt idx="24">
                  <c:v>3.0422618261740699</c:v>
                </c:pt>
                <c:pt idx="25">
                  <c:v>3.0438371146789076</c:v>
                </c:pt>
                <c:pt idx="26">
                  <c:v>3.0453990499739545</c:v>
                </c:pt>
                <c:pt idx="27">
                  <c:v>3.046947156278589</c:v>
                </c:pt>
                <c:pt idx="28">
                  <c:v>3.0484809620246338</c:v>
                </c:pt>
                <c:pt idx="29">
                  <c:v>3.05</c:v>
                </c:pt>
                <c:pt idx="30">
                  <c:v>3.0515038074910055</c:v>
                </c:pt>
                <c:pt idx="31">
                  <c:v>3.0529919264233203</c:v>
                </c:pt>
                <c:pt idx="32">
                  <c:v>3.0544639035015027</c:v>
                </c:pt>
                <c:pt idx="33">
                  <c:v>3.0559192903470747</c:v>
                </c:pt>
                <c:pt idx="34">
                  <c:v>3.0573576436351044</c:v>
                </c:pt>
                <c:pt idx="35">
                  <c:v>3.0587785252292474</c:v>
                </c:pt>
                <c:pt idx="36">
                  <c:v>3.060181502315205</c:v>
                </c:pt>
                <c:pt idx="37">
                  <c:v>3.0615661475325657</c:v>
                </c:pt>
                <c:pt idx="38">
                  <c:v>3.0629320391049837</c:v>
                </c:pt>
                <c:pt idx="39">
                  <c:v>3.0642787609686541</c:v>
                </c:pt>
                <c:pt idx="40">
                  <c:v>3.0656059028990508</c:v>
                </c:pt>
                <c:pt idx="41">
                  <c:v>3.0669130606358856</c:v>
                </c:pt>
                <c:pt idx="42">
                  <c:v>3.0681998360062499</c:v>
                </c:pt>
                <c:pt idx="43">
                  <c:v>3.0694658370458998</c:v>
                </c:pt>
                <c:pt idx="44">
                  <c:v>3.0707106781186546</c:v>
                </c:pt>
                <c:pt idx="45">
                  <c:v>3.0719339800338652</c:v>
                </c:pt>
                <c:pt idx="46">
                  <c:v>3.0731353701619168</c:v>
                </c:pt>
                <c:pt idx="47">
                  <c:v>3.0743144825477393</c:v>
                </c:pt>
                <c:pt idx="48">
                  <c:v>3.0754709580222772</c:v>
                </c:pt>
                <c:pt idx="49">
                  <c:v>3.0766044443118976</c:v>
                </c:pt>
                <c:pt idx="50">
                  <c:v>3.0777145961456971</c:v>
                </c:pt>
                <c:pt idx="51">
                  <c:v>3.0788010753606723</c:v>
                </c:pt>
                <c:pt idx="52">
                  <c:v>3.0798635510047294</c:v>
                </c:pt>
                <c:pt idx="53">
                  <c:v>3.0809016994374949</c:v>
                </c:pt>
                <c:pt idx="54">
                  <c:v>3.0819152044288991</c:v>
                </c:pt>
                <c:pt idx="55">
                  <c:v>3.082903757255504</c:v>
                </c:pt>
                <c:pt idx="56">
                  <c:v>3.0838670567945425</c:v>
                </c:pt>
                <c:pt idx="57">
                  <c:v>3.0848048096156426</c:v>
                </c:pt>
                <c:pt idx="58">
                  <c:v>3.0857167300702111</c:v>
                </c:pt>
                <c:pt idx="59">
                  <c:v>3.0866025403784438</c:v>
                </c:pt>
                <c:pt idx="60">
                  <c:v>3.0874619707139397</c:v>
                </c:pt>
                <c:pt idx="61">
                  <c:v>3.0882947592858927</c:v>
                </c:pt>
                <c:pt idx="62">
                  <c:v>3.0891006524188369</c:v>
                </c:pt>
                <c:pt idx="63">
                  <c:v>3.0898794046299165</c:v>
                </c:pt>
                <c:pt idx="64">
                  <c:v>3.0906307787036651</c:v>
                </c:pt>
                <c:pt idx="65">
                  <c:v>3.0913545457642599</c:v>
                </c:pt>
                <c:pt idx="66">
                  <c:v>3.092050485345244</c:v>
                </c:pt>
                <c:pt idx="67">
                  <c:v>3.0927183854566787</c:v>
                </c:pt>
                <c:pt idx="68">
                  <c:v>3.09335804264972</c:v>
                </c:pt>
                <c:pt idx="69">
                  <c:v>3.0939692620785908</c:v>
                </c:pt>
                <c:pt idx="70">
                  <c:v>3.0945518575599316</c:v>
                </c:pt>
                <c:pt idx="71">
                  <c:v>3.0951056516295155</c:v>
                </c:pt>
                <c:pt idx="72">
                  <c:v>3.0956304755963036</c:v>
                </c:pt>
                <c:pt idx="73">
                  <c:v>3.0961261695938318</c:v>
                </c:pt>
                <c:pt idx="74">
                  <c:v>3.0965925826289067</c:v>
                </c:pt>
                <c:pt idx="75">
                  <c:v>3.0970295726275996</c:v>
                </c:pt>
                <c:pt idx="76">
                  <c:v>3.0974370064785237</c:v>
                </c:pt>
                <c:pt idx="77">
                  <c:v>3.0978147600733807</c:v>
                </c:pt>
                <c:pt idx="78">
                  <c:v>3.0981627183447662</c:v>
                </c:pt>
                <c:pt idx="79">
                  <c:v>3.0984807753012209</c:v>
                </c:pt>
                <c:pt idx="80">
                  <c:v>3.0987688340595136</c:v>
                </c:pt>
                <c:pt idx="81">
                  <c:v>3.0990268068741571</c:v>
                </c:pt>
                <c:pt idx="82">
                  <c:v>3.0992546151641323</c:v>
                </c:pt>
                <c:pt idx="83">
                  <c:v>3.0994521895368274</c:v>
                </c:pt>
                <c:pt idx="84">
                  <c:v>3.0996194698091744</c:v>
                </c:pt>
                <c:pt idx="85">
                  <c:v>3.0997564050259823</c:v>
                </c:pt>
                <c:pt idx="86">
                  <c:v>3.0998629534754576</c:v>
                </c:pt>
                <c:pt idx="87">
                  <c:v>3.0999390827019098</c:v>
                </c:pt>
                <c:pt idx="88">
                  <c:v>3.0999847695156393</c:v>
                </c:pt>
                <c:pt idx="89">
                  <c:v>3.1</c:v>
                </c:pt>
                <c:pt idx="90">
                  <c:v>3.0999847695156393</c:v>
                </c:pt>
                <c:pt idx="91">
                  <c:v>3.0999390827019098</c:v>
                </c:pt>
                <c:pt idx="92">
                  <c:v>3.0998629534754576</c:v>
                </c:pt>
                <c:pt idx="93">
                  <c:v>3.0997564050259823</c:v>
                </c:pt>
                <c:pt idx="94">
                  <c:v>3.0996194698091744</c:v>
                </c:pt>
                <c:pt idx="95">
                  <c:v>3.0994521895368274</c:v>
                </c:pt>
                <c:pt idx="96">
                  <c:v>3.0992546151641323</c:v>
                </c:pt>
                <c:pt idx="97">
                  <c:v>3.0990268068741571</c:v>
                </c:pt>
                <c:pt idx="98">
                  <c:v>3.0987688340595136</c:v>
                </c:pt>
                <c:pt idx="99">
                  <c:v>3.0984807753012209</c:v>
                </c:pt>
                <c:pt idx="100">
                  <c:v>3.0981627183447666</c:v>
                </c:pt>
                <c:pt idx="101">
                  <c:v>3.0978147600733807</c:v>
                </c:pt>
                <c:pt idx="102">
                  <c:v>3.0974370064785237</c:v>
                </c:pt>
                <c:pt idx="103">
                  <c:v>3.0970295726275996</c:v>
                </c:pt>
                <c:pt idx="104">
                  <c:v>3.0965925826289071</c:v>
                </c:pt>
                <c:pt idx="105">
                  <c:v>3.0961261695938318</c:v>
                </c:pt>
                <c:pt idx="106">
                  <c:v>3.0956304755963036</c:v>
                </c:pt>
                <c:pt idx="107">
                  <c:v>3.0951056516295155</c:v>
                </c:pt>
                <c:pt idx="108">
                  <c:v>3.094551857559932</c:v>
                </c:pt>
                <c:pt idx="109">
                  <c:v>3.0939692620785908</c:v>
                </c:pt>
                <c:pt idx="110">
                  <c:v>3.0933580426497205</c:v>
                </c:pt>
                <c:pt idx="111">
                  <c:v>3.0927183854566791</c:v>
                </c:pt>
                <c:pt idx="112">
                  <c:v>3.0920504853452444</c:v>
                </c:pt>
                <c:pt idx="113">
                  <c:v>3.0913545457642604</c:v>
                </c:pt>
                <c:pt idx="114">
                  <c:v>3.0906307787036651</c:v>
                </c:pt>
                <c:pt idx="115">
                  <c:v>3.0898794046299169</c:v>
                </c:pt>
                <c:pt idx="116">
                  <c:v>3.0891006524188369</c:v>
                </c:pt>
                <c:pt idx="117">
                  <c:v>3.0882947592858931</c:v>
                </c:pt>
                <c:pt idx="118">
                  <c:v>3.0874619707139397</c:v>
                </c:pt>
                <c:pt idx="119">
                  <c:v>3.0866025403784443</c:v>
                </c:pt>
                <c:pt idx="120">
                  <c:v>3.0857167300702115</c:v>
                </c:pt>
                <c:pt idx="121">
                  <c:v>3.0848048096156431</c:v>
                </c:pt>
                <c:pt idx="122">
                  <c:v>3.0838670567945425</c:v>
                </c:pt>
                <c:pt idx="123">
                  <c:v>3.0829037572555045</c:v>
                </c:pt>
                <c:pt idx="124">
                  <c:v>3.0819152044288995</c:v>
                </c:pt>
                <c:pt idx="125">
                  <c:v>3.0809016994374954</c:v>
                </c:pt>
                <c:pt idx="126">
                  <c:v>3.0798635510047299</c:v>
                </c:pt>
                <c:pt idx="127">
                  <c:v>3.0788010753606727</c:v>
                </c:pt>
                <c:pt idx="128">
                  <c:v>3.0777145961456975</c:v>
                </c:pt>
                <c:pt idx="129">
                  <c:v>3.0766044443118981</c:v>
                </c:pt>
                <c:pt idx="130">
                  <c:v>3.0754709580222777</c:v>
                </c:pt>
                <c:pt idx="131">
                  <c:v>3.0743144825477398</c:v>
                </c:pt>
                <c:pt idx="132">
                  <c:v>3.0731353701619177</c:v>
                </c:pt>
                <c:pt idx="133">
                  <c:v>3.0719339800338656</c:v>
                </c:pt>
                <c:pt idx="134">
                  <c:v>3.0707106781186555</c:v>
                </c:pt>
                <c:pt idx="135">
                  <c:v>3.0694658370459003</c:v>
                </c:pt>
                <c:pt idx="136">
                  <c:v>3.0681998360062503</c:v>
                </c:pt>
                <c:pt idx="137">
                  <c:v>3.0669130606358865</c:v>
                </c:pt>
                <c:pt idx="138">
                  <c:v>3.0656059028990512</c:v>
                </c:pt>
                <c:pt idx="139">
                  <c:v>3.0642787609686546</c:v>
                </c:pt>
                <c:pt idx="140">
                  <c:v>3.0629320391049846</c:v>
                </c:pt>
                <c:pt idx="141">
                  <c:v>3.0615661475325666</c:v>
                </c:pt>
                <c:pt idx="142">
                  <c:v>3.0601815023152055</c:v>
                </c:pt>
                <c:pt idx="143">
                  <c:v>3.0587785252292479</c:v>
                </c:pt>
                <c:pt idx="144">
                  <c:v>3.0573576436351053</c:v>
                </c:pt>
                <c:pt idx="145">
                  <c:v>3.0559192903470755</c:v>
                </c:pt>
                <c:pt idx="146">
                  <c:v>3.0544639035015035</c:v>
                </c:pt>
                <c:pt idx="147">
                  <c:v>3.0529919264233212</c:v>
                </c:pt>
                <c:pt idx="148">
                  <c:v>3.0515038074910064</c:v>
                </c:pt>
                <c:pt idx="149">
                  <c:v>3.0500000000000007</c:v>
                </c:pt>
                <c:pt idx="150">
                  <c:v>3.0484809620246347</c:v>
                </c:pt>
                <c:pt idx="151">
                  <c:v>3.0469471562785899</c:v>
                </c:pt>
                <c:pt idx="152">
                  <c:v>3.0453990499739554</c:v>
                </c:pt>
                <c:pt idx="153">
                  <c:v>3.0438371146789085</c:v>
                </c:pt>
                <c:pt idx="154">
                  <c:v>3.0422618261740708</c:v>
                </c:pt>
                <c:pt idx="155">
                  <c:v>3.0406736643075809</c:v>
                </c:pt>
                <c:pt idx="156">
                  <c:v>3.0390731128489281</c:v>
                </c:pt>
                <c:pt idx="157">
                  <c:v>3.0374606593415923</c:v>
                </c:pt>
                <c:pt idx="158">
                  <c:v>3.0358367949545308</c:v>
                </c:pt>
                <c:pt idx="159">
                  <c:v>3.0342020143325676</c:v>
                </c:pt>
                <c:pt idx="160">
                  <c:v>3.0325568154457168</c:v>
                </c:pt>
                <c:pt idx="161">
                  <c:v>3.0309016994374955</c:v>
                </c:pt>
                <c:pt idx="162">
                  <c:v>3.0292371704722747</c:v>
                </c:pt>
                <c:pt idx="163">
                  <c:v>3.0275637355817007</c:v>
                </c:pt>
                <c:pt idx="164">
                  <c:v>3.025881904510253</c:v>
                </c:pt>
                <c:pt idx="165">
                  <c:v>3.0241921895599675</c:v>
                </c:pt>
                <c:pt idx="166">
                  <c:v>3.0224951054343872</c:v>
                </c:pt>
                <c:pt idx="167">
                  <c:v>3.0207911690817766</c:v>
                </c:pt>
                <c:pt idx="168">
                  <c:v>3.0190808995376552</c:v>
                </c:pt>
                <c:pt idx="169">
                  <c:v>3.0173648177666936</c:v>
                </c:pt>
                <c:pt idx="170">
                  <c:v>3.0156434465040238</c:v>
                </c:pt>
                <c:pt idx="171">
                  <c:v>3.0139173100960073</c:v>
                </c:pt>
                <c:pt idx="172">
                  <c:v>3.0121869343405154</c:v>
                </c:pt>
                <c:pt idx="173">
                  <c:v>3.0104528463267659</c:v>
                </c:pt>
                <c:pt idx="174">
                  <c:v>3.0087155742747664</c:v>
                </c:pt>
                <c:pt idx="175">
                  <c:v>3.0069756473744134</c:v>
                </c:pt>
                <c:pt idx="176">
                  <c:v>3.0052335956242953</c:v>
                </c:pt>
                <c:pt idx="177">
                  <c:v>3.003489949670251</c:v>
                </c:pt>
                <c:pt idx="178">
                  <c:v>3.0017452406437291</c:v>
                </c:pt>
                <c:pt idx="179">
                  <c:v>3.0000000000000004</c:v>
                </c:pt>
                <c:pt idx="180">
                  <c:v>2.9982547593562723</c:v>
                </c:pt>
                <c:pt idx="181">
                  <c:v>2.9965100503297504</c:v>
                </c:pt>
                <c:pt idx="182">
                  <c:v>2.9947664043757061</c:v>
                </c:pt>
                <c:pt idx="183">
                  <c:v>2.993024352625588</c:v>
                </c:pt>
                <c:pt idx="184">
                  <c:v>2.9912844257252349</c:v>
                </c:pt>
                <c:pt idx="185">
                  <c:v>2.9895471536732354</c:v>
                </c:pt>
                <c:pt idx="186">
                  <c:v>2.9878130656594859</c:v>
                </c:pt>
                <c:pt idx="187">
                  <c:v>2.9860826899039941</c:v>
                </c:pt>
                <c:pt idx="188">
                  <c:v>2.9843565534959775</c:v>
                </c:pt>
                <c:pt idx="189">
                  <c:v>2.9826351822333073</c:v>
                </c:pt>
                <c:pt idx="190">
                  <c:v>2.9809191004623461</c:v>
                </c:pt>
                <c:pt idx="191">
                  <c:v>2.9792088309182247</c:v>
                </c:pt>
                <c:pt idx="192">
                  <c:v>2.9775048945656137</c:v>
                </c:pt>
                <c:pt idx="193">
                  <c:v>2.9758078104400338</c:v>
                </c:pt>
                <c:pt idx="194">
                  <c:v>2.9741180954897484</c:v>
                </c:pt>
                <c:pt idx="195">
                  <c:v>2.9724362644183007</c:v>
                </c:pt>
                <c:pt idx="196">
                  <c:v>2.9707628295277266</c:v>
                </c:pt>
                <c:pt idx="197">
                  <c:v>2.9690983005625058</c:v>
                </c:pt>
                <c:pt idx="198">
                  <c:v>2.9674431845542846</c:v>
                </c:pt>
                <c:pt idx="199">
                  <c:v>2.9657979856674332</c:v>
                </c:pt>
                <c:pt idx="200">
                  <c:v>2.9641632050454705</c:v>
                </c:pt>
                <c:pt idx="201">
                  <c:v>2.9625393406584091</c:v>
                </c:pt>
                <c:pt idx="202">
                  <c:v>2.9609268871510728</c:v>
                </c:pt>
                <c:pt idx="203">
                  <c:v>2.9593263356924204</c:v>
                </c:pt>
                <c:pt idx="204">
                  <c:v>2.9577381738259305</c:v>
                </c:pt>
                <c:pt idx="205">
                  <c:v>2.9561628853210924</c:v>
                </c:pt>
                <c:pt idx="206">
                  <c:v>2.9546009500260455</c:v>
                </c:pt>
                <c:pt idx="207">
                  <c:v>2.953052843721411</c:v>
                </c:pt>
                <c:pt idx="208">
                  <c:v>2.9515190379753666</c:v>
                </c:pt>
                <c:pt idx="209">
                  <c:v>2.95</c:v>
                </c:pt>
                <c:pt idx="210">
                  <c:v>2.9484961925089945</c:v>
                </c:pt>
                <c:pt idx="211">
                  <c:v>2.9470080735766797</c:v>
                </c:pt>
                <c:pt idx="212">
                  <c:v>2.9455360964984973</c:v>
                </c:pt>
                <c:pt idx="213">
                  <c:v>2.9440807096529253</c:v>
                </c:pt>
                <c:pt idx="214">
                  <c:v>2.9426423563648956</c:v>
                </c:pt>
                <c:pt idx="215">
                  <c:v>2.9412214747707526</c:v>
                </c:pt>
                <c:pt idx="216">
                  <c:v>2.9398184976847954</c:v>
                </c:pt>
                <c:pt idx="217">
                  <c:v>2.9384338524674343</c:v>
                </c:pt>
                <c:pt idx="218">
                  <c:v>2.9370679608950163</c:v>
                </c:pt>
                <c:pt idx="219">
                  <c:v>2.9357212390313463</c:v>
                </c:pt>
                <c:pt idx="220">
                  <c:v>2.9343940971009492</c:v>
                </c:pt>
                <c:pt idx="221">
                  <c:v>2.9330869393641144</c:v>
                </c:pt>
                <c:pt idx="222">
                  <c:v>2.9318001639937501</c:v>
                </c:pt>
                <c:pt idx="223">
                  <c:v>2.9305341629541002</c:v>
                </c:pt>
                <c:pt idx="224">
                  <c:v>2.9292893218813454</c:v>
                </c:pt>
                <c:pt idx="225">
                  <c:v>2.9280660199661348</c:v>
                </c:pt>
                <c:pt idx="226">
                  <c:v>2.9268646298380827</c:v>
                </c:pt>
                <c:pt idx="227">
                  <c:v>2.9256855174522607</c:v>
                </c:pt>
                <c:pt idx="228">
                  <c:v>2.9245290419777228</c:v>
                </c:pt>
                <c:pt idx="229">
                  <c:v>2.9233955556881019</c:v>
                </c:pt>
                <c:pt idx="230">
                  <c:v>2.9222854038543029</c:v>
                </c:pt>
                <c:pt idx="231">
                  <c:v>2.9211989246393277</c:v>
                </c:pt>
                <c:pt idx="232">
                  <c:v>2.9201364489952706</c:v>
                </c:pt>
                <c:pt idx="233">
                  <c:v>2.9190983005625051</c:v>
                </c:pt>
                <c:pt idx="234">
                  <c:v>2.9180847955711009</c:v>
                </c:pt>
                <c:pt idx="235">
                  <c:v>2.9170962427444955</c:v>
                </c:pt>
                <c:pt idx="236">
                  <c:v>2.9161329432054575</c:v>
                </c:pt>
                <c:pt idx="237">
                  <c:v>2.9151951903843574</c:v>
                </c:pt>
                <c:pt idx="238">
                  <c:v>2.9142832699297885</c:v>
                </c:pt>
                <c:pt idx="239">
                  <c:v>2.9133974596215562</c:v>
                </c:pt>
                <c:pt idx="240">
                  <c:v>2.9125380292860603</c:v>
                </c:pt>
                <c:pt idx="241">
                  <c:v>2.9117052407141073</c:v>
                </c:pt>
                <c:pt idx="242">
                  <c:v>2.9108993475811631</c:v>
                </c:pt>
                <c:pt idx="243">
                  <c:v>2.9101205953700831</c:v>
                </c:pt>
                <c:pt idx="244">
                  <c:v>2.9093692212963349</c:v>
                </c:pt>
                <c:pt idx="245">
                  <c:v>2.9086454542357396</c:v>
                </c:pt>
                <c:pt idx="246">
                  <c:v>2.9079495146547556</c:v>
                </c:pt>
                <c:pt idx="247">
                  <c:v>2.9072816145433209</c:v>
                </c:pt>
                <c:pt idx="248">
                  <c:v>2.9066419573502795</c:v>
                </c:pt>
                <c:pt idx="249">
                  <c:v>2.9060307379214092</c:v>
                </c:pt>
                <c:pt idx="250">
                  <c:v>2.905448142440068</c:v>
                </c:pt>
                <c:pt idx="251">
                  <c:v>2.9048943483704845</c:v>
                </c:pt>
                <c:pt idx="252">
                  <c:v>2.9043695244036964</c:v>
                </c:pt>
                <c:pt idx="253">
                  <c:v>2.9038738304061678</c:v>
                </c:pt>
                <c:pt idx="254">
                  <c:v>2.9034074173710929</c:v>
                </c:pt>
                <c:pt idx="255">
                  <c:v>2.9029704273724004</c:v>
                </c:pt>
                <c:pt idx="256">
                  <c:v>2.9025629935214763</c:v>
                </c:pt>
                <c:pt idx="257">
                  <c:v>2.9021852399266193</c:v>
                </c:pt>
                <c:pt idx="258">
                  <c:v>2.9018372816552334</c:v>
                </c:pt>
                <c:pt idx="259">
                  <c:v>2.9015192246987791</c:v>
                </c:pt>
                <c:pt idx="260">
                  <c:v>2.9012311659404864</c:v>
                </c:pt>
                <c:pt idx="261">
                  <c:v>2.9009731931258429</c:v>
                </c:pt>
                <c:pt idx="262">
                  <c:v>2.9007453848358677</c:v>
                </c:pt>
                <c:pt idx="263">
                  <c:v>2.9005478104631726</c:v>
                </c:pt>
                <c:pt idx="264">
                  <c:v>2.9003805301908252</c:v>
                </c:pt>
                <c:pt idx="265">
                  <c:v>2.9002435949740173</c:v>
                </c:pt>
                <c:pt idx="266">
                  <c:v>2.9001370465245424</c:v>
                </c:pt>
                <c:pt idx="267">
                  <c:v>2.9000609172980902</c:v>
                </c:pt>
                <c:pt idx="268">
                  <c:v>2.9000152304843607</c:v>
                </c:pt>
                <c:pt idx="269">
                  <c:v>2.9</c:v>
                </c:pt>
                <c:pt idx="270">
                  <c:v>2.9000152304843607</c:v>
                </c:pt>
                <c:pt idx="271">
                  <c:v>2.9000609172980907</c:v>
                </c:pt>
                <c:pt idx="272">
                  <c:v>2.9001370465245428</c:v>
                </c:pt>
                <c:pt idx="273">
                  <c:v>2.9002435949740177</c:v>
                </c:pt>
                <c:pt idx="274">
                  <c:v>2.9003805301908256</c:v>
                </c:pt>
                <c:pt idx="275">
                  <c:v>2.9005478104631726</c:v>
                </c:pt>
                <c:pt idx="276">
                  <c:v>2.9007453848358677</c:v>
                </c:pt>
                <c:pt idx="277">
                  <c:v>2.9009731931258429</c:v>
                </c:pt>
                <c:pt idx="278">
                  <c:v>2.9012311659404864</c:v>
                </c:pt>
                <c:pt idx="279">
                  <c:v>2.9015192246987795</c:v>
                </c:pt>
                <c:pt idx="280">
                  <c:v>2.9018372816552338</c:v>
                </c:pt>
                <c:pt idx="281">
                  <c:v>2.9021852399266197</c:v>
                </c:pt>
                <c:pt idx="282">
                  <c:v>2.9025629935214767</c:v>
                </c:pt>
                <c:pt idx="283">
                  <c:v>2.9029704273724004</c:v>
                </c:pt>
                <c:pt idx="284">
                  <c:v>2.9034074173710933</c:v>
                </c:pt>
                <c:pt idx="285">
                  <c:v>2.9038738304061682</c:v>
                </c:pt>
                <c:pt idx="286">
                  <c:v>2.9043695244036969</c:v>
                </c:pt>
                <c:pt idx="287">
                  <c:v>2.904894348370485</c:v>
                </c:pt>
                <c:pt idx="288">
                  <c:v>2.9054481424400684</c:v>
                </c:pt>
                <c:pt idx="289">
                  <c:v>2.9060307379214096</c:v>
                </c:pt>
                <c:pt idx="290">
                  <c:v>2.9066419573502804</c:v>
                </c:pt>
                <c:pt idx="291">
                  <c:v>2.9072816145433218</c:v>
                </c:pt>
                <c:pt idx="292">
                  <c:v>2.9079495146547565</c:v>
                </c:pt>
                <c:pt idx="293">
                  <c:v>2.9086454542357405</c:v>
                </c:pt>
                <c:pt idx="294">
                  <c:v>2.9093692212963354</c:v>
                </c:pt>
                <c:pt idx="295">
                  <c:v>2.9101205953700839</c:v>
                </c:pt>
                <c:pt idx="296">
                  <c:v>2.9108993475811635</c:v>
                </c:pt>
                <c:pt idx="297">
                  <c:v>2.9117052407141077</c:v>
                </c:pt>
                <c:pt idx="298">
                  <c:v>2.9125380292860612</c:v>
                </c:pt>
                <c:pt idx="299">
                  <c:v>2.9133974596215566</c:v>
                </c:pt>
                <c:pt idx="300">
                  <c:v>2.9142832699297894</c:v>
                </c:pt>
                <c:pt idx="301">
                  <c:v>2.9151951903843578</c:v>
                </c:pt>
                <c:pt idx="302">
                  <c:v>2.9161329432054583</c:v>
                </c:pt>
                <c:pt idx="303">
                  <c:v>2.9170962427444964</c:v>
                </c:pt>
                <c:pt idx="304">
                  <c:v>2.9180847955711018</c:v>
                </c:pt>
                <c:pt idx="305">
                  <c:v>2.919098300562506</c:v>
                </c:pt>
                <c:pt idx="306">
                  <c:v>2.9201364489952715</c:v>
                </c:pt>
                <c:pt idx="307">
                  <c:v>2.9211989246393286</c:v>
                </c:pt>
                <c:pt idx="308">
                  <c:v>2.9222854038543038</c:v>
                </c:pt>
                <c:pt idx="309">
                  <c:v>2.9233955556881028</c:v>
                </c:pt>
                <c:pt idx="310">
                  <c:v>2.9245290419777237</c:v>
                </c:pt>
                <c:pt idx="311">
                  <c:v>2.9256855174522616</c:v>
                </c:pt>
                <c:pt idx="312">
                  <c:v>2.9268646298380836</c:v>
                </c:pt>
                <c:pt idx="313">
                  <c:v>2.9280660199661357</c:v>
                </c:pt>
                <c:pt idx="314">
                  <c:v>2.9292893218813458</c:v>
                </c:pt>
                <c:pt idx="315">
                  <c:v>2.9305341629541011</c:v>
                </c:pt>
                <c:pt idx="316">
                  <c:v>2.931800163993751</c:v>
                </c:pt>
                <c:pt idx="317">
                  <c:v>2.9330869393641148</c:v>
                </c:pt>
                <c:pt idx="318">
                  <c:v>2.9343940971009501</c:v>
                </c:pt>
                <c:pt idx="319">
                  <c:v>2.9357212390313467</c:v>
                </c:pt>
                <c:pt idx="320">
                  <c:v>2.9370679608950168</c:v>
                </c:pt>
                <c:pt idx="321">
                  <c:v>2.9384338524674347</c:v>
                </c:pt>
                <c:pt idx="322">
                  <c:v>2.9398184976847959</c:v>
                </c:pt>
                <c:pt idx="323">
                  <c:v>2.941221474770753</c:v>
                </c:pt>
                <c:pt idx="324">
                  <c:v>2.942642356364896</c:v>
                </c:pt>
                <c:pt idx="325">
                  <c:v>2.9440807096529258</c:v>
                </c:pt>
                <c:pt idx="326">
                  <c:v>2.9455360964984978</c:v>
                </c:pt>
                <c:pt idx="327">
                  <c:v>2.9470080735766797</c:v>
                </c:pt>
                <c:pt idx="328">
                  <c:v>2.948496192508995</c:v>
                </c:pt>
                <c:pt idx="329">
                  <c:v>2.95</c:v>
                </c:pt>
                <c:pt idx="330">
                  <c:v>2.9515190379753666</c:v>
                </c:pt>
                <c:pt idx="331">
                  <c:v>2.953052843721411</c:v>
                </c:pt>
                <c:pt idx="332">
                  <c:v>2.9546009500260455</c:v>
                </c:pt>
                <c:pt idx="333">
                  <c:v>2.9561628853210924</c:v>
                </c:pt>
                <c:pt idx="334">
                  <c:v>2.9577381738259301</c:v>
                </c:pt>
                <c:pt idx="335">
                  <c:v>2.95932633569242</c:v>
                </c:pt>
                <c:pt idx="336">
                  <c:v>2.9609268871510728</c:v>
                </c:pt>
                <c:pt idx="337">
                  <c:v>2.9625393406584086</c:v>
                </c:pt>
                <c:pt idx="338">
                  <c:v>2.96416320504547</c:v>
                </c:pt>
                <c:pt idx="339">
                  <c:v>2.9657979856674332</c:v>
                </c:pt>
                <c:pt idx="340">
                  <c:v>2.9674431845542841</c:v>
                </c:pt>
                <c:pt idx="341">
                  <c:v>2.9690983005625053</c:v>
                </c:pt>
                <c:pt idx="342">
                  <c:v>2.9707628295277262</c:v>
                </c:pt>
                <c:pt idx="343">
                  <c:v>2.9724362644182998</c:v>
                </c:pt>
                <c:pt idx="344">
                  <c:v>2.9741180954897475</c:v>
                </c:pt>
                <c:pt idx="345">
                  <c:v>2.975807810440033</c:v>
                </c:pt>
                <c:pt idx="346">
                  <c:v>2.9775048945656133</c:v>
                </c:pt>
                <c:pt idx="347">
                  <c:v>2.9792088309182239</c:v>
                </c:pt>
                <c:pt idx="348">
                  <c:v>2.9809191004623452</c:v>
                </c:pt>
                <c:pt idx="349">
                  <c:v>2.9826351822333064</c:v>
                </c:pt>
                <c:pt idx="350">
                  <c:v>2.9843565534959762</c:v>
                </c:pt>
                <c:pt idx="351">
                  <c:v>2.9860826899039927</c:v>
                </c:pt>
                <c:pt idx="352">
                  <c:v>2.9878130656594846</c:v>
                </c:pt>
                <c:pt idx="353">
                  <c:v>2.9895471536732341</c:v>
                </c:pt>
                <c:pt idx="354">
                  <c:v>2.9912844257252336</c:v>
                </c:pt>
                <c:pt idx="355">
                  <c:v>2.9930243526255866</c:v>
                </c:pt>
                <c:pt idx="356">
                  <c:v>2.9947664043757047</c:v>
                </c:pt>
                <c:pt idx="357">
                  <c:v>2.996510050329749</c:v>
                </c:pt>
                <c:pt idx="358">
                  <c:v>2.9982547593562709</c:v>
                </c:pt>
                <c:pt idx="359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6-42F7-9090-7B2409813CC9}"/>
            </c:ext>
          </c:extLst>
        </c:ser>
        <c:ser>
          <c:idx val="1"/>
          <c:order val="1"/>
          <c:tx>
            <c:strRef>
              <c:f>'Inductance Testing'!$S$3</c:f>
              <c:strCache>
                <c:ptCount val="1"/>
                <c:pt idx="0">
                  <c:v>Id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'Inductance Testing'!$D$4:$D$363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'Inductance Testing'!$S$4:$S$363</c:f>
              <c:numCache>
                <c:formatCode>0.000</c:formatCode>
                <c:ptCount val="360"/>
                <c:pt idx="0">
                  <c:v>5.0175000000971234E-2</c:v>
                </c:pt>
                <c:pt idx="1">
                  <c:v>5.0525827568300659E-2</c:v>
                </c:pt>
                <c:pt idx="2">
                  <c:v>5.0701565640397427E-2</c:v>
                </c:pt>
                <c:pt idx="3">
                  <c:v>5.0877447712276744E-2</c:v>
                </c:pt>
                <c:pt idx="4">
                  <c:v>5.1053419233435829E-2</c:v>
                </c:pt>
                <c:pt idx="5">
                  <c:v>5.1229425349556816E-2</c:v>
                </c:pt>
                <c:pt idx="6">
                  <c:v>5.1405410920741142E-2</c:v>
                </c:pt>
                <c:pt idx="7">
                  <c:v>5.1581320540165718E-2</c:v>
                </c:pt>
                <c:pt idx="8">
                  <c:v>5.1757098553153157E-2</c:v>
                </c:pt>
                <c:pt idx="9">
                  <c:v>5.1932689076647991E-2</c:v>
                </c:pt>
                <c:pt idx="10">
                  <c:v>5.2108036019089171E-2</c:v>
                </c:pt>
                <c:pt idx="11">
                  <c:v>5.228308310067014E-2</c:v>
                </c:pt>
                <c:pt idx="12">
                  <c:v>5.2457773873975405E-2</c:v>
                </c:pt>
                <c:pt idx="13">
                  <c:v>5.2632051744984164E-2</c:v>
                </c:pt>
                <c:pt idx="14">
                  <c:v>5.2805859994429376E-2</c:v>
                </c:pt>
                <c:pt idx="15">
                  <c:v>5.2979141799500327E-2</c:v>
                </c:pt>
                <c:pt idx="16">
                  <c:v>5.3151840255877922E-2</c:v>
                </c:pt>
                <c:pt idx="17">
                  <c:v>5.3323898400088769E-2</c:v>
                </c:pt>
                <c:pt idx="18">
                  <c:v>5.3495259232166505E-2</c:v>
                </c:pt>
                <c:pt idx="19">
                  <c:v>5.3665865738605593E-2</c:v>
                </c:pt>
                <c:pt idx="20">
                  <c:v>5.383566091559544E-2</c:v>
                </c:pt>
                <c:pt idx="21">
                  <c:v>5.4004587792518731E-2</c:v>
                </c:pt>
                <c:pt idx="22">
                  <c:v>5.4172589455700942E-2</c:v>
                </c:pt>
                <c:pt idx="23">
                  <c:v>5.4339609072395378E-2</c:v>
                </c:pt>
                <c:pt idx="24">
                  <c:v>5.4505589914987801E-2</c:v>
                </c:pt>
                <c:pt idx="25">
                  <c:v>5.4670475385406044E-2</c:v>
                </c:pt>
                <c:pt idx="26">
                  <c:v>5.4834209039717453E-2</c:v>
                </c:pt>
                <c:pt idx="27">
                  <c:v>5.4996734612898182E-2</c:v>
                </c:pt>
                <c:pt idx="28">
                  <c:v>5.5157996043757498E-2</c:v>
                </c:pt>
                <c:pt idx="29">
                  <c:v>5.5317937499999977E-2</c:v>
                </c:pt>
                <c:pt idx="30">
                  <c:v>5.5476503403408491E-2</c:v>
                </c:pt>
                <c:pt idx="31">
                  <c:v>5.5633638455129475E-2</c:v>
                </c:pt>
                <c:pt idx="32">
                  <c:v>5.578928766104415E-2</c:v>
                </c:pt>
                <c:pt idx="33">
                  <c:v>5.5943396357205716E-2</c:v>
                </c:pt>
                <c:pt idx="34">
                  <c:v>5.6095910235325896E-2</c:v>
                </c:pt>
                <c:pt idx="35">
                  <c:v>5.6246775368291167E-2</c:v>
                </c:pt>
                <c:pt idx="36">
                  <c:v>5.6395938235690231E-2</c:v>
                </c:pt>
                <c:pt idx="37">
                  <c:v>5.6543345749334395E-2</c:v>
                </c:pt>
                <c:pt idx="38">
                  <c:v>5.66889452787512E-2</c:v>
                </c:pt>
                <c:pt idx="39">
                  <c:v>5.6832684676632252E-2</c:v>
                </c:pt>
                <c:pt idx="40">
                  <c:v>5.6974512304216386E-2</c:v>
                </c:pt>
                <c:pt idx="41">
                  <c:v>5.7114377056588846E-2</c:v>
                </c:pt>
                <c:pt idx="42">
                  <c:v>5.7252228387876622E-2</c:v>
                </c:pt>
                <c:pt idx="43">
                  <c:v>5.7388016336320812E-2</c:v>
                </c:pt>
                <c:pt idx="44">
                  <c:v>5.7521691549206985E-2</c:v>
                </c:pt>
                <c:pt idx="45">
                  <c:v>5.7653205307633612E-2</c:v>
                </c:pt>
                <c:pt idx="46">
                  <c:v>5.7782509551098912E-2</c:v>
                </c:pt>
                <c:pt idx="47">
                  <c:v>5.7909556901887906E-2</c:v>
                </c:pt>
                <c:pt idx="48">
                  <c:v>5.8034300689238871E-2</c:v>
                </c:pt>
                <c:pt idx="49">
                  <c:v>5.8156694973271111E-2</c:v>
                </c:pt>
                <c:pt idx="50">
                  <c:v>5.8276694568654606E-2</c:v>
                </c:pt>
                <c:pt idx="51">
                  <c:v>5.8394255068002027E-2</c:v>
                </c:pt>
                <c:pt idx="52">
                  <c:v>5.8509332864965187E-2</c:v>
                </c:pt>
                <c:pt idx="53">
                  <c:v>5.8621885177016421E-2</c:v>
                </c:pt>
                <c:pt idx="54">
                  <c:v>5.8731870067896853E-2</c:v>
                </c:pt>
                <c:pt idx="55">
                  <c:v>5.8839246469713044E-2</c:v>
                </c:pt>
                <c:pt idx="56">
                  <c:v>5.8943974204663983E-2</c:v>
                </c:pt>
                <c:pt idx="57">
                  <c:v>5.9046014006380446E-2</c:v>
                </c:pt>
                <c:pt idx="58">
                  <c:v>5.9145327540859584E-2</c:v>
                </c:pt>
                <c:pt idx="59">
                  <c:v>5.9241877426976841E-2</c:v>
                </c:pt>
                <c:pt idx="60">
                  <c:v>5.9335627256558346E-2</c:v>
                </c:pt>
                <c:pt idx="61">
                  <c:v>5.9426541613997554E-2</c:v>
                </c:pt>
                <c:pt idx="62">
                  <c:v>5.9514586095399155E-2</c:v>
                </c:pt>
                <c:pt idx="63">
                  <c:v>5.9599727327234439E-2</c:v>
                </c:pt>
                <c:pt idx="64">
                  <c:v>5.9681932984492904E-2</c:v>
                </c:pt>
                <c:pt idx="65">
                  <c:v>5.9761171808313758E-2</c:v>
                </c:pt>
                <c:pt idx="66">
                  <c:v>5.9837413623084125E-2</c:v>
                </c:pt>
                <c:pt idx="67">
                  <c:v>5.991062935298766E-2</c:v>
                </c:pt>
                <c:pt idx="68">
                  <c:v>5.9980791037991046E-2</c:v>
                </c:pt>
                <c:pt idx="69">
                  <c:v>6.0047871849254059E-2</c:v>
                </c:pt>
                <c:pt idx="70">
                  <c:v>6.0111846103950213E-2</c:v>
                </c:pt>
                <c:pt idx="71">
                  <c:v>6.0172689279485693E-2</c:v>
                </c:pt>
                <c:pt idx="72">
                  <c:v>6.0230378027103806E-2</c:v>
                </c:pt>
                <c:pt idx="73">
                  <c:v>6.0284890184864257E-2</c:v>
                </c:pt>
                <c:pt idx="74">
                  <c:v>6.03362047899852E-2</c:v>
                </c:pt>
                <c:pt idx="75">
                  <c:v>6.0384302090538099E-2</c:v>
                </c:pt>
                <c:pt idx="76">
                  <c:v>6.0429163556485151E-2</c:v>
                </c:pt>
                <c:pt idx="77">
                  <c:v>6.0470771890049846E-2</c:v>
                </c:pt>
                <c:pt idx="78">
                  <c:v>6.0509111035411726E-2</c:v>
                </c:pt>
                <c:pt idx="79">
                  <c:v>6.0544166187717186E-2</c:v>
                </c:pt>
                <c:pt idx="80">
                  <c:v>6.0575923801397737E-2</c:v>
                </c:pt>
                <c:pt idx="81">
                  <c:v>6.0604371597790183E-2</c:v>
                </c:pt>
                <c:pt idx="82">
                  <c:v>6.0629498572050154E-2</c:v>
                </c:pt>
                <c:pt idx="83">
                  <c:v>6.0651294999354725E-2</c:v>
                </c:pt>
                <c:pt idx="84">
                  <c:v>6.0669752440387581E-2</c:v>
                </c:pt>
                <c:pt idx="85">
                  <c:v>6.0684863746102866E-2</c:v>
                </c:pt>
                <c:pt idx="86">
                  <c:v>6.0696623061762676E-2</c:v>
                </c:pt>
                <c:pt idx="87">
                  <c:v>6.0705025830245569E-2</c:v>
                </c:pt>
                <c:pt idx="88">
                  <c:v>6.0710068794622818E-2</c:v>
                </c:pt>
                <c:pt idx="89">
                  <c:v>6.0711750000000009E-2</c:v>
                </c:pt>
                <c:pt idx="90">
                  <c:v>6.0710068794622818E-2</c:v>
                </c:pt>
                <c:pt idx="91">
                  <c:v>6.0705025830245569E-2</c:v>
                </c:pt>
                <c:pt idx="92">
                  <c:v>6.0696623061762676E-2</c:v>
                </c:pt>
                <c:pt idx="93">
                  <c:v>6.0684863746102866E-2</c:v>
                </c:pt>
                <c:pt idx="94">
                  <c:v>6.0669752440387581E-2</c:v>
                </c:pt>
                <c:pt idx="95">
                  <c:v>6.0651294999354725E-2</c:v>
                </c:pt>
                <c:pt idx="96">
                  <c:v>6.0629498572050154E-2</c:v>
                </c:pt>
                <c:pt idx="97">
                  <c:v>6.0604371597790183E-2</c:v>
                </c:pt>
                <c:pt idx="98">
                  <c:v>6.0575923801397737E-2</c:v>
                </c:pt>
                <c:pt idx="99">
                  <c:v>6.0544166187717186E-2</c:v>
                </c:pt>
                <c:pt idx="100">
                  <c:v>6.0509111035411768E-2</c:v>
                </c:pt>
                <c:pt idx="101">
                  <c:v>6.0470771890049846E-2</c:v>
                </c:pt>
                <c:pt idx="102">
                  <c:v>6.0429163556485151E-2</c:v>
                </c:pt>
                <c:pt idx="103">
                  <c:v>6.0384302090538099E-2</c:v>
                </c:pt>
                <c:pt idx="104">
                  <c:v>6.0336204789985255E-2</c:v>
                </c:pt>
                <c:pt idx="105">
                  <c:v>6.0284890184864257E-2</c:v>
                </c:pt>
                <c:pt idx="106">
                  <c:v>6.0230378027103806E-2</c:v>
                </c:pt>
                <c:pt idx="107">
                  <c:v>6.0172689279485693E-2</c:v>
                </c:pt>
                <c:pt idx="108">
                  <c:v>6.0111846103950269E-2</c:v>
                </c:pt>
                <c:pt idx="109">
                  <c:v>6.0047871849254059E-2</c:v>
                </c:pt>
                <c:pt idx="110">
                  <c:v>5.9980791037991088E-2</c:v>
                </c:pt>
                <c:pt idx="111">
                  <c:v>5.9910629352987702E-2</c:v>
                </c:pt>
                <c:pt idx="112">
                  <c:v>5.9837413623084174E-2</c:v>
                </c:pt>
                <c:pt idx="113">
                  <c:v>5.97611718083138E-2</c:v>
                </c:pt>
                <c:pt idx="114">
                  <c:v>5.9681932984492904E-2</c:v>
                </c:pt>
                <c:pt idx="115">
                  <c:v>5.9599727327234495E-2</c:v>
                </c:pt>
                <c:pt idx="116">
                  <c:v>5.9514586095399155E-2</c:v>
                </c:pt>
                <c:pt idx="117">
                  <c:v>5.9426541613997595E-2</c:v>
                </c:pt>
                <c:pt idx="118">
                  <c:v>5.9335627256558346E-2</c:v>
                </c:pt>
                <c:pt idx="119">
                  <c:v>5.9241877426976883E-2</c:v>
                </c:pt>
                <c:pt idx="120">
                  <c:v>5.9145327540859639E-2</c:v>
                </c:pt>
                <c:pt idx="121">
                  <c:v>5.9046014006380494E-2</c:v>
                </c:pt>
                <c:pt idx="122">
                  <c:v>5.8943974204663983E-2</c:v>
                </c:pt>
                <c:pt idx="123">
                  <c:v>5.8839246469713093E-2</c:v>
                </c:pt>
                <c:pt idx="124">
                  <c:v>5.8731870067896895E-2</c:v>
                </c:pt>
                <c:pt idx="125">
                  <c:v>5.8621885177016476E-2</c:v>
                </c:pt>
                <c:pt idx="126">
                  <c:v>5.8509332864965236E-2</c:v>
                </c:pt>
                <c:pt idx="127">
                  <c:v>5.8394255068002075E-2</c:v>
                </c:pt>
                <c:pt idx="128">
                  <c:v>5.8276694568654655E-2</c:v>
                </c:pt>
                <c:pt idx="129">
                  <c:v>5.8156694973271153E-2</c:v>
                </c:pt>
                <c:pt idx="130">
                  <c:v>5.8034300689238927E-2</c:v>
                </c:pt>
                <c:pt idx="131">
                  <c:v>5.7909556901887961E-2</c:v>
                </c:pt>
                <c:pt idx="132">
                  <c:v>5.7782509551099009E-2</c:v>
                </c:pt>
                <c:pt idx="133">
                  <c:v>5.7653205307633661E-2</c:v>
                </c:pt>
                <c:pt idx="134">
                  <c:v>5.7521691549207082E-2</c:v>
                </c:pt>
                <c:pt idx="135">
                  <c:v>5.7388016336320853E-2</c:v>
                </c:pt>
                <c:pt idx="136">
                  <c:v>5.7252228387876664E-2</c:v>
                </c:pt>
                <c:pt idx="137">
                  <c:v>5.7114377056588943E-2</c:v>
                </c:pt>
                <c:pt idx="138">
                  <c:v>5.6974512304216435E-2</c:v>
                </c:pt>
                <c:pt idx="139">
                  <c:v>5.68326846766323E-2</c:v>
                </c:pt>
                <c:pt idx="140">
                  <c:v>5.6688945278751304E-2</c:v>
                </c:pt>
                <c:pt idx="141">
                  <c:v>5.6543345749334499E-2</c:v>
                </c:pt>
                <c:pt idx="142">
                  <c:v>5.6395938235690286E-2</c:v>
                </c:pt>
                <c:pt idx="143">
                  <c:v>5.6246775368291209E-2</c:v>
                </c:pt>
                <c:pt idx="144">
                  <c:v>5.6095910235325987E-2</c:v>
                </c:pt>
                <c:pt idx="145">
                  <c:v>5.594339635720582E-2</c:v>
                </c:pt>
                <c:pt idx="146">
                  <c:v>5.5789287661044233E-2</c:v>
                </c:pt>
                <c:pt idx="147">
                  <c:v>5.5633638455129565E-2</c:v>
                </c:pt>
                <c:pt idx="148">
                  <c:v>5.5476503403408581E-2</c:v>
                </c:pt>
                <c:pt idx="149">
                  <c:v>5.5317937500000074E-2</c:v>
                </c:pt>
                <c:pt idx="150">
                  <c:v>5.5157996043757582E-2</c:v>
                </c:pt>
                <c:pt idx="151">
                  <c:v>5.4996734612898272E-2</c:v>
                </c:pt>
                <c:pt idx="152">
                  <c:v>5.4834209039717544E-2</c:v>
                </c:pt>
                <c:pt idx="153">
                  <c:v>5.4670475385406148E-2</c:v>
                </c:pt>
                <c:pt idx="154">
                  <c:v>5.4505589914987891E-2</c:v>
                </c:pt>
                <c:pt idx="155">
                  <c:v>5.4339609072395469E-2</c:v>
                </c:pt>
                <c:pt idx="156">
                  <c:v>5.4172589455701033E-2</c:v>
                </c:pt>
                <c:pt idx="157">
                  <c:v>5.4004587792518821E-2</c:v>
                </c:pt>
                <c:pt idx="158">
                  <c:v>5.383566091559553E-2</c:v>
                </c:pt>
                <c:pt idx="159">
                  <c:v>5.3665865738605684E-2</c:v>
                </c:pt>
                <c:pt idx="160">
                  <c:v>5.3495259232166595E-2</c:v>
                </c:pt>
                <c:pt idx="161">
                  <c:v>5.3323898400088866E-2</c:v>
                </c:pt>
                <c:pt idx="162">
                  <c:v>5.3151840255878026E-2</c:v>
                </c:pt>
                <c:pt idx="163">
                  <c:v>5.2979141799500418E-2</c:v>
                </c:pt>
                <c:pt idx="164">
                  <c:v>5.2805859994429466E-2</c:v>
                </c:pt>
                <c:pt idx="165">
                  <c:v>5.2632051744984254E-2</c:v>
                </c:pt>
                <c:pt idx="166">
                  <c:v>5.2457773873975447E-2</c:v>
                </c:pt>
                <c:pt idx="167">
                  <c:v>5.2283083100670188E-2</c:v>
                </c:pt>
                <c:pt idx="168">
                  <c:v>5.2108036019089261E-2</c:v>
                </c:pt>
                <c:pt idx="169">
                  <c:v>5.1932689076648032E-2</c:v>
                </c:pt>
                <c:pt idx="170">
                  <c:v>5.1757098553153247E-2</c:v>
                </c:pt>
                <c:pt idx="171">
                  <c:v>5.1581320540165801E-2</c:v>
                </c:pt>
                <c:pt idx="172">
                  <c:v>5.1405410920741232E-2</c:v>
                </c:pt>
                <c:pt idx="173">
                  <c:v>5.1229425349556865E-2</c:v>
                </c:pt>
                <c:pt idx="174">
                  <c:v>5.1053419233435877E-2</c:v>
                </c:pt>
                <c:pt idx="175">
                  <c:v>5.0877447712276834E-2</c:v>
                </c:pt>
                <c:pt idx="176">
                  <c:v>5.0701565640397517E-2</c:v>
                </c:pt>
                <c:pt idx="177">
                  <c:v>5.0525827568300749E-2</c:v>
                </c:pt>
                <c:pt idx="178">
                  <c:v>5.035028772486979E-2</c:v>
                </c:pt>
                <c:pt idx="179">
                  <c:v>5.0175000000000039E-2</c:v>
                </c:pt>
                <c:pt idx="180">
                  <c:v>5.0000017927673508E-2</c:v>
                </c:pt>
                <c:pt idx="181">
                  <c:v>4.9825394669481514E-2</c:v>
                </c:pt>
                <c:pt idx="182">
                  <c:v>4.9651182998601585E-2</c:v>
                </c:pt>
                <c:pt idx="183">
                  <c:v>4.9477435284232214E-2</c:v>
                </c:pt>
                <c:pt idx="184">
                  <c:v>4.930420347649038E-2</c:v>
                </c:pt>
                <c:pt idx="185">
                  <c:v>4.9131539091775082E-2</c:v>
                </c:pt>
                <c:pt idx="186">
                  <c:v>4.8959493198599914E-2</c:v>
                </c:pt>
                <c:pt idx="187">
                  <c:v>4.8788116403897269E-2</c:v>
                </c:pt>
                <c:pt idx="188">
                  <c:v>4.8617458839795791E-2</c:v>
                </c:pt>
                <c:pt idx="189">
                  <c:v>4.8447570150872719E-2</c:v>
                </c:pt>
                <c:pt idx="190">
                  <c:v>4.8278499481881988E-2</c:v>
                </c:pt>
                <c:pt idx="191">
                  <c:v>4.8110295465957763E-2</c:v>
                </c:pt>
                <c:pt idx="192">
                  <c:v>4.7943006213294032E-2</c:v>
                </c:pt>
                <c:pt idx="193">
                  <c:v>4.7776679300298906E-2</c:v>
                </c:pt>
                <c:pt idx="194">
                  <c:v>4.7611361759221822E-2</c:v>
                </c:pt>
                <c:pt idx="195">
                  <c:v>4.7447100068253222E-2</c:v>
                </c:pt>
                <c:pt idx="196">
                  <c:v>4.7283940142092619E-2</c:v>
                </c:pt>
                <c:pt idx="197">
                  <c:v>4.7121927322983641E-2</c:v>
                </c:pt>
                <c:pt idx="198">
                  <c:v>4.6961106372211368E-2</c:v>
                </c:pt>
                <c:pt idx="199">
                  <c:v>4.6801521462059452E-2</c:v>
                </c:pt>
                <c:pt idx="200">
                  <c:v>4.664321616822132E-2</c:v>
                </c:pt>
                <c:pt idx="201">
                  <c:v>4.648623346266139E-2</c:v>
                </c:pt>
                <c:pt idx="202">
                  <c:v>4.6330615706921249E-2</c:v>
                </c:pt>
                <c:pt idx="203">
                  <c:v>4.6176404645864109E-2</c:v>
                </c:pt>
                <c:pt idx="204">
                  <c:v>4.6023641401852014E-2</c:v>
                </c:pt>
                <c:pt idx="205">
                  <c:v>4.5872366469349293E-2</c:v>
                </c:pt>
                <c:pt idx="206">
                  <c:v>4.572261970994479E-2</c:v>
                </c:pt>
                <c:pt idx="207">
                  <c:v>4.5574440347785364E-2</c:v>
                </c:pt>
                <c:pt idx="208">
                  <c:v>4.5427866965413538E-2</c:v>
                </c:pt>
                <c:pt idx="209">
                  <c:v>4.5282937500000016E-2</c:v>
                </c:pt>
                <c:pt idx="210">
                  <c:v>4.5139689239963685E-2</c:v>
                </c:pt>
                <c:pt idx="211">
                  <c:v>4.4998158821969093E-2</c:v>
                </c:pt>
                <c:pt idx="212">
                  <c:v>4.4858382228292568E-2</c:v>
                </c:pt>
                <c:pt idx="213">
                  <c:v>4.472039478454784E-2</c:v>
                </c:pt>
                <c:pt idx="214">
                  <c:v>4.4584231157760439E-2</c:v>
                </c:pt>
                <c:pt idx="215">
                  <c:v>4.4449925354781199E-2</c:v>
                </c:pt>
                <c:pt idx="216">
                  <c:v>4.4317510721028623E-2</c:v>
                </c:pt>
                <c:pt idx="217">
                  <c:v>4.4187019939548461E-2</c:v>
                </c:pt>
                <c:pt idx="218">
                  <c:v>4.4058485030380984E-2</c:v>
                </c:pt>
                <c:pt idx="219">
                  <c:v>4.3931937350223403E-2</c:v>
                </c:pt>
                <c:pt idx="220">
                  <c:v>4.3807407592376897E-2</c:v>
                </c:pt>
                <c:pt idx="221">
                  <c:v>4.3684925786966602E-2</c:v>
                </c:pt>
                <c:pt idx="222">
                  <c:v>4.3564521301422264E-2</c:v>
                </c:pt>
                <c:pt idx="223">
                  <c:v>4.3446222841208713E-2</c:v>
                </c:pt>
                <c:pt idx="224">
                  <c:v>4.3330058450793005E-2</c:v>
                </c:pt>
                <c:pt idx="225">
                  <c:v>4.3216055514836864E-2</c:v>
                </c:pt>
                <c:pt idx="226">
                  <c:v>4.3104240759602161E-2</c:v>
                </c:pt>
                <c:pt idx="227">
                  <c:v>4.2994640254556626E-2</c:v>
                </c:pt>
                <c:pt idx="228">
                  <c:v>4.2887279414167832E-2</c:v>
                </c:pt>
                <c:pt idx="229">
                  <c:v>4.2782182999873221E-2</c:v>
                </c:pt>
                <c:pt idx="230">
                  <c:v>4.2679375122213196E-2</c:v>
                </c:pt>
                <c:pt idx="231">
                  <c:v>4.2578879243115104E-2</c:v>
                </c:pt>
                <c:pt idx="232">
                  <c:v>4.2480718178315988E-2</c:v>
                </c:pt>
                <c:pt idx="233">
                  <c:v>4.23849140999112E-2</c:v>
                </c:pt>
                <c:pt idx="234">
                  <c:v>4.2291488539016799E-2</c:v>
                </c:pt>
                <c:pt idx="235">
                  <c:v>4.2200462388533345E-2</c:v>
                </c:pt>
                <c:pt idx="236">
                  <c:v>4.2111855905999293E-2</c:v>
                </c:pt>
                <c:pt idx="237">
                  <c:v>4.2025688716520973E-2</c:v>
                </c:pt>
                <c:pt idx="238">
                  <c:v>4.1941979815768186E-2</c:v>
                </c:pt>
                <c:pt idx="239">
                  <c:v>4.1860747573023153E-2</c:v>
                </c:pt>
                <c:pt idx="240">
                  <c:v>4.1782009734270653E-2</c:v>
                </c:pt>
                <c:pt idx="241">
                  <c:v>4.1705783425318887E-2</c:v>
                </c:pt>
                <c:pt idx="242">
                  <c:v>4.1632085154938589E-2</c:v>
                </c:pt>
                <c:pt idx="243">
                  <c:v>4.1560930818010156E-2</c:v>
                </c:pt>
                <c:pt idx="244">
                  <c:v>4.1492335698667317E-2</c:v>
                </c:pt>
                <c:pt idx="245">
                  <c:v>4.1426314473426748E-2</c:v>
                </c:pt>
                <c:pt idx="246">
                  <c:v>4.1362881214293629E-2</c:v>
                </c:pt>
                <c:pt idx="247">
                  <c:v>4.1302049391832213E-2</c:v>
                </c:pt>
                <c:pt idx="248">
                  <c:v>4.1243831878192194E-2</c:v>
                </c:pt>
                <c:pt idx="249">
                  <c:v>4.118824095008089E-2</c:v>
                </c:pt>
                <c:pt idx="250">
                  <c:v>4.1135288291671908E-2</c:v>
                </c:pt>
                <c:pt idx="251">
                  <c:v>4.108498499744194E-2</c:v>
                </c:pt>
                <c:pt idx="252">
                  <c:v>4.1037341574925681E-2</c:v>
                </c:pt>
                <c:pt idx="253">
                  <c:v>4.0992367947382181E-2</c:v>
                </c:pt>
                <c:pt idx="254">
                  <c:v>4.0950073456363589E-2</c:v>
                </c:pt>
                <c:pt idx="255">
                  <c:v>4.091046686417886E-2</c:v>
                </c:pt>
                <c:pt idx="256">
                  <c:v>4.0873556356245448E-2</c:v>
                </c:pt>
                <c:pt idx="257">
                  <c:v>4.0839349543322329E-2</c:v>
                </c:pt>
                <c:pt idx="258">
                  <c:v>4.0807853463617115E-2</c:v>
                </c:pt>
                <c:pt idx="259">
                  <c:v>4.0779074584762147E-2</c:v>
                </c:pt>
                <c:pt idx="260">
                  <c:v>4.0753018805653352E-2</c:v>
                </c:pt>
                <c:pt idx="261">
                  <c:v>4.0729691458146859E-2</c:v>
                </c:pt>
                <c:pt idx="262">
                  <c:v>4.0709097308608819E-2</c:v>
                </c:pt>
                <c:pt idx="263">
                  <c:v>4.069124055931346E-2</c:v>
                </c:pt>
                <c:pt idx="264">
                  <c:v>4.0676124849686246E-2</c:v>
                </c:pt>
                <c:pt idx="265">
                  <c:v>4.0663753257388177E-2</c:v>
                </c:pt>
                <c:pt idx="266">
                  <c:v>4.0654128299238347E-2</c:v>
                </c:pt>
                <c:pt idx="267">
                  <c:v>4.0647251931972286E-2</c:v>
                </c:pt>
                <c:pt idx="268">
                  <c:v>4.064312555283401E-2</c:v>
                </c:pt>
                <c:pt idx="269">
                  <c:v>4.064174999999999E-2</c:v>
                </c:pt>
                <c:pt idx="270">
                  <c:v>4.064312555283401E-2</c:v>
                </c:pt>
                <c:pt idx="271">
                  <c:v>4.0647251931972328E-2</c:v>
                </c:pt>
                <c:pt idx="272">
                  <c:v>4.0654128299238389E-2</c:v>
                </c:pt>
                <c:pt idx="273">
                  <c:v>4.0663753257388219E-2</c:v>
                </c:pt>
                <c:pt idx="274">
                  <c:v>4.0676124849686288E-2</c:v>
                </c:pt>
                <c:pt idx="275">
                  <c:v>4.069124055931346E-2</c:v>
                </c:pt>
                <c:pt idx="276">
                  <c:v>4.0709097308608819E-2</c:v>
                </c:pt>
                <c:pt idx="277">
                  <c:v>4.0729691458146859E-2</c:v>
                </c:pt>
                <c:pt idx="278">
                  <c:v>4.0753018805653352E-2</c:v>
                </c:pt>
                <c:pt idx="279">
                  <c:v>4.0779074584762189E-2</c:v>
                </c:pt>
                <c:pt idx="280">
                  <c:v>4.080785346361715E-2</c:v>
                </c:pt>
                <c:pt idx="281">
                  <c:v>4.083934954332237E-2</c:v>
                </c:pt>
                <c:pt idx="282">
                  <c:v>4.087355635624549E-2</c:v>
                </c:pt>
                <c:pt idx="283">
                  <c:v>4.091046686417886E-2</c:v>
                </c:pt>
                <c:pt idx="284">
                  <c:v>4.0950073456363631E-2</c:v>
                </c:pt>
                <c:pt idx="285">
                  <c:v>4.0992367947382216E-2</c:v>
                </c:pt>
                <c:pt idx="286">
                  <c:v>4.1037341574925723E-2</c:v>
                </c:pt>
                <c:pt idx="287">
                  <c:v>4.1084984997441974E-2</c:v>
                </c:pt>
                <c:pt idx="288">
                  <c:v>4.1135288291671956E-2</c:v>
                </c:pt>
                <c:pt idx="289">
                  <c:v>4.1188240950080925E-2</c:v>
                </c:pt>
                <c:pt idx="290">
                  <c:v>4.1243831878192271E-2</c:v>
                </c:pt>
                <c:pt idx="291">
                  <c:v>4.1302049391832289E-2</c:v>
                </c:pt>
                <c:pt idx="292">
                  <c:v>4.1362881214293705E-2</c:v>
                </c:pt>
                <c:pt idx="293">
                  <c:v>4.1426314473426824E-2</c:v>
                </c:pt>
                <c:pt idx="294">
                  <c:v>4.1492335698667358E-2</c:v>
                </c:pt>
                <c:pt idx="295">
                  <c:v>4.1560930818010239E-2</c:v>
                </c:pt>
                <c:pt idx="296">
                  <c:v>4.1632085154938631E-2</c:v>
                </c:pt>
                <c:pt idx="297">
                  <c:v>4.1705783425318929E-2</c:v>
                </c:pt>
                <c:pt idx="298">
                  <c:v>4.1782009734270736E-2</c:v>
                </c:pt>
                <c:pt idx="299">
                  <c:v>4.1860747573023202E-2</c:v>
                </c:pt>
                <c:pt idx="300">
                  <c:v>4.194197981576827E-2</c:v>
                </c:pt>
                <c:pt idx="301">
                  <c:v>4.2025688716521008E-2</c:v>
                </c:pt>
                <c:pt idx="302">
                  <c:v>4.2111855905999376E-2</c:v>
                </c:pt>
                <c:pt idx="303">
                  <c:v>4.2200462388533422E-2</c:v>
                </c:pt>
                <c:pt idx="304">
                  <c:v>4.2291488539016882E-2</c:v>
                </c:pt>
                <c:pt idx="305">
                  <c:v>4.2384914099911283E-2</c:v>
                </c:pt>
                <c:pt idx="306">
                  <c:v>4.2480718178316071E-2</c:v>
                </c:pt>
                <c:pt idx="307">
                  <c:v>4.2578879243115188E-2</c:v>
                </c:pt>
                <c:pt idx="308">
                  <c:v>4.267937512221328E-2</c:v>
                </c:pt>
                <c:pt idx="309">
                  <c:v>4.2782182999873304E-2</c:v>
                </c:pt>
                <c:pt idx="310">
                  <c:v>4.2887279414167916E-2</c:v>
                </c:pt>
                <c:pt idx="311">
                  <c:v>4.2994640254556717E-2</c:v>
                </c:pt>
                <c:pt idx="312">
                  <c:v>4.3104240759602237E-2</c:v>
                </c:pt>
                <c:pt idx="313">
                  <c:v>4.3216055514836947E-2</c:v>
                </c:pt>
                <c:pt idx="314">
                  <c:v>4.3330058450793046E-2</c:v>
                </c:pt>
                <c:pt idx="315">
                  <c:v>4.3446222841208797E-2</c:v>
                </c:pt>
                <c:pt idx="316">
                  <c:v>4.3564521301422347E-2</c:v>
                </c:pt>
                <c:pt idx="317">
                  <c:v>4.3684925786966637E-2</c:v>
                </c:pt>
                <c:pt idx="318">
                  <c:v>4.380740759237698E-2</c:v>
                </c:pt>
                <c:pt idx="319">
                  <c:v>4.3931937350223452E-2</c:v>
                </c:pt>
                <c:pt idx="320">
                  <c:v>4.4058485030381019E-2</c:v>
                </c:pt>
                <c:pt idx="321">
                  <c:v>4.4187019939548502E-2</c:v>
                </c:pt>
                <c:pt idx="322">
                  <c:v>4.4317510721028672E-2</c:v>
                </c:pt>
                <c:pt idx="323">
                  <c:v>4.4449925354781247E-2</c:v>
                </c:pt>
                <c:pt idx="324">
                  <c:v>4.458423115776048E-2</c:v>
                </c:pt>
                <c:pt idx="325">
                  <c:v>4.4720394784547882E-2</c:v>
                </c:pt>
                <c:pt idx="326">
                  <c:v>4.4858382228292602E-2</c:v>
                </c:pt>
                <c:pt idx="327">
                  <c:v>4.4998158821969093E-2</c:v>
                </c:pt>
                <c:pt idx="328">
                  <c:v>4.5139689239963733E-2</c:v>
                </c:pt>
                <c:pt idx="329">
                  <c:v>4.5282937500000016E-2</c:v>
                </c:pt>
                <c:pt idx="330">
                  <c:v>4.5427866965413538E-2</c:v>
                </c:pt>
                <c:pt idx="331">
                  <c:v>4.5574440347785364E-2</c:v>
                </c:pt>
                <c:pt idx="332">
                  <c:v>4.572261970994479E-2</c:v>
                </c:pt>
                <c:pt idx="333">
                  <c:v>4.5872366469349293E-2</c:v>
                </c:pt>
                <c:pt idx="334">
                  <c:v>4.6023641401851965E-2</c:v>
                </c:pt>
                <c:pt idx="335">
                  <c:v>4.6176404645864061E-2</c:v>
                </c:pt>
                <c:pt idx="336">
                  <c:v>4.6330615706921249E-2</c:v>
                </c:pt>
                <c:pt idx="337">
                  <c:v>4.6486233462661349E-2</c:v>
                </c:pt>
                <c:pt idx="338">
                  <c:v>4.6643216168221278E-2</c:v>
                </c:pt>
                <c:pt idx="339">
                  <c:v>4.6801521462059452E-2</c:v>
                </c:pt>
                <c:pt idx="340">
                  <c:v>4.696110637221132E-2</c:v>
                </c:pt>
                <c:pt idx="341">
                  <c:v>4.7121927322983592E-2</c:v>
                </c:pt>
                <c:pt idx="342">
                  <c:v>4.7283940142092577E-2</c:v>
                </c:pt>
                <c:pt idx="343">
                  <c:v>4.7447100068253138E-2</c:v>
                </c:pt>
                <c:pt idx="344">
                  <c:v>4.7611361759221739E-2</c:v>
                </c:pt>
                <c:pt idx="345">
                  <c:v>4.7776679300298823E-2</c:v>
                </c:pt>
                <c:pt idx="346">
                  <c:v>4.794300621329399E-2</c:v>
                </c:pt>
                <c:pt idx="347">
                  <c:v>4.811029546595768E-2</c:v>
                </c:pt>
                <c:pt idx="348">
                  <c:v>4.8278499481881898E-2</c:v>
                </c:pt>
                <c:pt idx="349">
                  <c:v>4.8447570150872629E-2</c:v>
                </c:pt>
                <c:pt idx="350">
                  <c:v>4.8617458839795659E-2</c:v>
                </c:pt>
                <c:pt idx="351">
                  <c:v>4.8788116403897144E-2</c:v>
                </c:pt>
                <c:pt idx="352">
                  <c:v>4.8959493198599782E-2</c:v>
                </c:pt>
                <c:pt idx="353">
                  <c:v>4.9131539091774944E-2</c:v>
                </c:pt>
                <c:pt idx="354">
                  <c:v>4.9304203476490248E-2</c:v>
                </c:pt>
                <c:pt idx="355">
                  <c:v>4.9477435284232076E-2</c:v>
                </c:pt>
                <c:pt idx="356">
                  <c:v>4.9651182998601447E-2</c:v>
                </c:pt>
                <c:pt idx="357">
                  <c:v>4.9825394669481382E-2</c:v>
                </c:pt>
                <c:pt idx="358">
                  <c:v>5.0000017927673369E-2</c:v>
                </c:pt>
                <c:pt idx="359">
                  <c:v>5.0174999999999907E-2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5-44D4-B756-AC05EB28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95263"/>
        <c:axId val="1793905663"/>
      </c:scatterChart>
      <c:valAx>
        <c:axId val="17938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5663"/>
        <c:crosses val="autoZero"/>
        <c:crossBetween val="midCat"/>
      </c:valAx>
      <c:valAx>
        <c:axId val="179390566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'Inductance Testing'!$S$3</c:f>
              <c:strCache>
                <c:ptCount val="1"/>
                <c:pt idx="0">
                  <c:v>Id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'Inductance Testing'!$D$4:$D$363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'Inductance Testing'!$S$4:$S$363</c:f>
              <c:numCache>
                <c:formatCode>0.000</c:formatCode>
                <c:ptCount val="360"/>
                <c:pt idx="0">
                  <c:v>5.0175000000971234E-2</c:v>
                </c:pt>
                <c:pt idx="1">
                  <c:v>5.0525827568300659E-2</c:v>
                </c:pt>
                <c:pt idx="2">
                  <c:v>5.0701565640397427E-2</c:v>
                </c:pt>
                <c:pt idx="3">
                  <c:v>5.0877447712276744E-2</c:v>
                </c:pt>
                <c:pt idx="4">
                  <c:v>5.1053419233435829E-2</c:v>
                </c:pt>
                <c:pt idx="5">
                  <c:v>5.1229425349556816E-2</c:v>
                </c:pt>
                <c:pt idx="6">
                  <c:v>5.1405410920741142E-2</c:v>
                </c:pt>
                <c:pt idx="7">
                  <c:v>5.1581320540165718E-2</c:v>
                </c:pt>
                <c:pt idx="8">
                  <c:v>5.1757098553153157E-2</c:v>
                </c:pt>
                <c:pt idx="9">
                  <c:v>5.1932689076647991E-2</c:v>
                </c:pt>
                <c:pt idx="10">
                  <c:v>5.2108036019089171E-2</c:v>
                </c:pt>
                <c:pt idx="11">
                  <c:v>5.228308310067014E-2</c:v>
                </c:pt>
                <c:pt idx="12">
                  <c:v>5.2457773873975405E-2</c:v>
                </c:pt>
                <c:pt idx="13">
                  <c:v>5.2632051744984164E-2</c:v>
                </c:pt>
                <c:pt idx="14">
                  <c:v>5.2805859994429376E-2</c:v>
                </c:pt>
                <c:pt idx="15">
                  <c:v>5.2979141799500327E-2</c:v>
                </c:pt>
                <c:pt idx="16">
                  <c:v>5.3151840255877922E-2</c:v>
                </c:pt>
                <c:pt idx="17">
                  <c:v>5.3323898400088769E-2</c:v>
                </c:pt>
                <c:pt idx="18">
                  <c:v>5.3495259232166505E-2</c:v>
                </c:pt>
                <c:pt idx="19">
                  <c:v>5.3665865738605593E-2</c:v>
                </c:pt>
                <c:pt idx="20">
                  <c:v>5.383566091559544E-2</c:v>
                </c:pt>
                <c:pt idx="21">
                  <c:v>5.4004587792518731E-2</c:v>
                </c:pt>
                <c:pt idx="22">
                  <c:v>5.4172589455700942E-2</c:v>
                </c:pt>
                <c:pt idx="23">
                  <c:v>5.4339609072395378E-2</c:v>
                </c:pt>
                <c:pt idx="24">
                  <c:v>5.4505589914987801E-2</c:v>
                </c:pt>
                <c:pt idx="25">
                  <c:v>5.4670475385406044E-2</c:v>
                </c:pt>
                <c:pt idx="26">
                  <c:v>5.4834209039717453E-2</c:v>
                </c:pt>
                <c:pt idx="27">
                  <c:v>5.4996734612898182E-2</c:v>
                </c:pt>
                <c:pt idx="28">
                  <c:v>5.5157996043757498E-2</c:v>
                </c:pt>
                <c:pt idx="29">
                  <c:v>5.5317937499999977E-2</c:v>
                </c:pt>
                <c:pt idx="30">
                  <c:v>5.5476503403408491E-2</c:v>
                </c:pt>
                <c:pt idx="31">
                  <c:v>5.5633638455129475E-2</c:v>
                </c:pt>
                <c:pt idx="32">
                  <c:v>5.578928766104415E-2</c:v>
                </c:pt>
                <c:pt idx="33">
                  <c:v>5.5943396357205716E-2</c:v>
                </c:pt>
                <c:pt idx="34">
                  <c:v>5.6095910235325896E-2</c:v>
                </c:pt>
                <c:pt idx="35">
                  <c:v>5.6246775368291167E-2</c:v>
                </c:pt>
                <c:pt idx="36">
                  <c:v>5.6395938235690231E-2</c:v>
                </c:pt>
                <c:pt idx="37">
                  <c:v>5.6543345749334395E-2</c:v>
                </c:pt>
                <c:pt idx="38">
                  <c:v>5.66889452787512E-2</c:v>
                </c:pt>
                <c:pt idx="39">
                  <c:v>5.6832684676632252E-2</c:v>
                </c:pt>
                <c:pt idx="40">
                  <c:v>5.6974512304216386E-2</c:v>
                </c:pt>
                <c:pt idx="41">
                  <c:v>5.7114377056588846E-2</c:v>
                </c:pt>
                <c:pt idx="42">
                  <c:v>5.7252228387876622E-2</c:v>
                </c:pt>
                <c:pt idx="43">
                  <c:v>5.7388016336320812E-2</c:v>
                </c:pt>
                <c:pt idx="44">
                  <c:v>5.7521691549206985E-2</c:v>
                </c:pt>
                <c:pt idx="45">
                  <c:v>5.7653205307633612E-2</c:v>
                </c:pt>
                <c:pt idx="46">
                  <c:v>5.7782509551098912E-2</c:v>
                </c:pt>
                <c:pt idx="47">
                  <c:v>5.7909556901887906E-2</c:v>
                </c:pt>
                <c:pt idx="48">
                  <c:v>5.8034300689238871E-2</c:v>
                </c:pt>
                <c:pt idx="49">
                  <c:v>5.8156694973271111E-2</c:v>
                </c:pt>
                <c:pt idx="50">
                  <c:v>5.8276694568654606E-2</c:v>
                </c:pt>
                <c:pt idx="51">
                  <c:v>5.8394255068002027E-2</c:v>
                </c:pt>
                <c:pt idx="52">
                  <c:v>5.8509332864965187E-2</c:v>
                </c:pt>
                <c:pt idx="53">
                  <c:v>5.8621885177016421E-2</c:v>
                </c:pt>
                <c:pt idx="54">
                  <c:v>5.8731870067896853E-2</c:v>
                </c:pt>
                <c:pt idx="55">
                  <c:v>5.8839246469713044E-2</c:v>
                </c:pt>
                <c:pt idx="56">
                  <c:v>5.8943974204663983E-2</c:v>
                </c:pt>
                <c:pt idx="57">
                  <c:v>5.9046014006380446E-2</c:v>
                </c:pt>
                <c:pt idx="58">
                  <c:v>5.9145327540859584E-2</c:v>
                </c:pt>
                <c:pt idx="59">
                  <c:v>5.9241877426976841E-2</c:v>
                </c:pt>
                <c:pt idx="60">
                  <c:v>5.9335627256558346E-2</c:v>
                </c:pt>
                <c:pt idx="61">
                  <c:v>5.9426541613997554E-2</c:v>
                </c:pt>
                <c:pt idx="62">
                  <c:v>5.9514586095399155E-2</c:v>
                </c:pt>
                <c:pt idx="63">
                  <c:v>5.9599727327234439E-2</c:v>
                </c:pt>
                <c:pt idx="64">
                  <c:v>5.9681932984492904E-2</c:v>
                </c:pt>
                <c:pt idx="65">
                  <c:v>5.9761171808313758E-2</c:v>
                </c:pt>
                <c:pt idx="66">
                  <c:v>5.9837413623084125E-2</c:v>
                </c:pt>
                <c:pt idx="67">
                  <c:v>5.991062935298766E-2</c:v>
                </c:pt>
                <c:pt idx="68">
                  <c:v>5.9980791037991046E-2</c:v>
                </c:pt>
                <c:pt idx="69">
                  <c:v>6.0047871849254059E-2</c:v>
                </c:pt>
                <c:pt idx="70">
                  <c:v>6.0111846103950213E-2</c:v>
                </c:pt>
                <c:pt idx="71">
                  <c:v>6.0172689279485693E-2</c:v>
                </c:pt>
                <c:pt idx="72">
                  <c:v>6.0230378027103806E-2</c:v>
                </c:pt>
                <c:pt idx="73">
                  <c:v>6.0284890184864257E-2</c:v>
                </c:pt>
                <c:pt idx="74">
                  <c:v>6.03362047899852E-2</c:v>
                </c:pt>
                <c:pt idx="75">
                  <c:v>6.0384302090538099E-2</c:v>
                </c:pt>
                <c:pt idx="76">
                  <c:v>6.0429163556485151E-2</c:v>
                </c:pt>
                <c:pt idx="77">
                  <c:v>6.0470771890049846E-2</c:v>
                </c:pt>
                <c:pt idx="78">
                  <c:v>6.0509111035411726E-2</c:v>
                </c:pt>
                <c:pt idx="79">
                  <c:v>6.0544166187717186E-2</c:v>
                </c:pt>
                <c:pt idx="80">
                  <c:v>6.0575923801397737E-2</c:v>
                </c:pt>
                <c:pt idx="81">
                  <c:v>6.0604371597790183E-2</c:v>
                </c:pt>
                <c:pt idx="82">
                  <c:v>6.0629498572050154E-2</c:v>
                </c:pt>
                <c:pt idx="83">
                  <c:v>6.0651294999354725E-2</c:v>
                </c:pt>
                <c:pt idx="84">
                  <c:v>6.0669752440387581E-2</c:v>
                </c:pt>
                <c:pt idx="85">
                  <c:v>6.0684863746102866E-2</c:v>
                </c:pt>
                <c:pt idx="86">
                  <c:v>6.0696623061762676E-2</c:v>
                </c:pt>
                <c:pt idx="87">
                  <c:v>6.0705025830245569E-2</c:v>
                </c:pt>
                <c:pt idx="88">
                  <c:v>6.0710068794622818E-2</c:v>
                </c:pt>
                <c:pt idx="89">
                  <c:v>6.0711750000000009E-2</c:v>
                </c:pt>
                <c:pt idx="90">
                  <c:v>6.0710068794622818E-2</c:v>
                </c:pt>
                <c:pt idx="91">
                  <c:v>6.0705025830245569E-2</c:v>
                </c:pt>
                <c:pt idx="92">
                  <c:v>6.0696623061762676E-2</c:v>
                </c:pt>
                <c:pt idx="93">
                  <c:v>6.0684863746102866E-2</c:v>
                </c:pt>
                <c:pt idx="94">
                  <c:v>6.0669752440387581E-2</c:v>
                </c:pt>
                <c:pt idx="95">
                  <c:v>6.0651294999354725E-2</c:v>
                </c:pt>
                <c:pt idx="96">
                  <c:v>6.0629498572050154E-2</c:v>
                </c:pt>
                <c:pt idx="97">
                  <c:v>6.0604371597790183E-2</c:v>
                </c:pt>
                <c:pt idx="98">
                  <c:v>6.0575923801397737E-2</c:v>
                </c:pt>
                <c:pt idx="99">
                  <c:v>6.0544166187717186E-2</c:v>
                </c:pt>
                <c:pt idx="100">
                  <c:v>6.0509111035411768E-2</c:v>
                </c:pt>
                <c:pt idx="101">
                  <c:v>6.0470771890049846E-2</c:v>
                </c:pt>
                <c:pt idx="102">
                  <c:v>6.0429163556485151E-2</c:v>
                </c:pt>
                <c:pt idx="103">
                  <c:v>6.0384302090538099E-2</c:v>
                </c:pt>
                <c:pt idx="104">
                  <c:v>6.0336204789985255E-2</c:v>
                </c:pt>
                <c:pt idx="105">
                  <c:v>6.0284890184864257E-2</c:v>
                </c:pt>
                <c:pt idx="106">
                  <c:v>6.0230378027103806E-2</c:v>
                </c:pt>
                <c:pt idx="107">
                  <c:v>6.0172689279485693E-2</c:v>
                </c:pt>
                <c:pt idx="108">
                  <c:v>6.0111846103950269E-2</c:v>
                </c:pt>
                <c:pt idx="109">
                  <c:v>6.0047871849254059E-2</c:v>
                </c:pt>
                <c:pt idx="110">
                  <c:v>5.9980791037991088E-2</c:v>
                </c:pt>
                <c:pt idx="111">
                  <c:v>5.9910629352987702E-2</c:v>
                </c:pt>
                <c:pt idx="112">
                  <c:v>5.9837413623084174E-2</c:v>
                </c:pt>
                <c:pt idx="113">
                  <c:v>5.97611718083138E-2</c:v>
                </c:pt>
                <c:pt idx="114">
                  <c:v>5.9681932984492904E-2</c:v>
                </c:pt>
                <c:pt idx="115">
                  <c:v>5.9599727327234495E-2</c:v>
                </c:pt>
                <c:pt idx="116">
                  <c:v>5.9514586095399155E-2</c:v>
                </c:pt>
                <c:pt idx="117">
                  <c:v>5.9426541613997595E-2</c:v>
                </c:pt>
                <c:pt idx="118">
                  <c:v>5.9335627256558346E-2</c:v>
                </c:pt>
                <c:pt idx="119">
                  <c:v>5.9241877426976883E-2</c:v>
                </c:pt>
                <c:pt idx="120">
                  <c:v>5.9145327540859639E-2</c:v>
                </c:pt>
                <c:pt idx="121">
                  <c:v>5.9046014006380494E-2</c:v>
                </c:pt>
                <c:pt idx="122">
                  <c:v>5.8943974204663983E-2</c:v>
                </c:pt>
                <c:pt idx="123">
                  <c:v>5.8839246469713093E-2</c:v>
                </c:pt>
                <c:pt idx="124">
                  <c:v>5.8731870067896895E-2</c:v>
                </c:pt>
                <c:pt idx="125">
                  <c:v>5.8621885177016476E-2</c:v>
                </c:pt>
                <c:pt idx="126">
                  <c:v>5.8509332864965236E-2</c:v>
                </c:pt>
                <c:pt idx="127">
                  <c:v>5.8394255068002075E-2</c:v>
                </c:pt>
                <c:pt idx="128">
                  <c:v>5.8276694568654655E-2</c:v>
                </c:pt>
                <c:pt idx="129">
                  <c:v>5.8156694973271153E-2</c:v>
                </c:pt>
                <c:pt idx="130">
                  <c:v>5.8034300689238927E-2</c:v>
                </c:pt>
                <c:pt idx="131">
                  <c:v>5.7909556901887961E-2</c:v>
                </c:pt>
                <c:pt idx="132">
                  <c:v>5.7782509551099009E-2</c:v>
                </c:pt>
                <c:pt idx="133">
                  <c:v>5.7653205307633661E-2</c:v>
                </c:pt>
                <c:pt idx="134">
                  <c:v>5.7521691549207082E-2</c:v>
                </c:pt>
                <c:pt idx="135">
                  <c:v>5.7388016336320853E-2</c:v>
                </c:pt>
                <c:pt idx="136">
                  <c:v>5.7252228387876664E-2</c:v>
                </c:pt>
                <c:pt idx="137">
                  <c:v>5.7114377056588943E-2</c:v>
                </c:pt>
                <c:pt idx="138">
                  <c:v>5.6974512304216435E-2</c:v>
                </c:pt>
                <c:pt idx="139">
                  <c:v>5.68326846766323E-2</c:v>
                </c:pt>
                <c:pt idx="140">
                  <c:v>5.6688945278751304E-2</c:v>
                </c:pt>
                <c:pt idx="141">
                  <c:v>5.6543345749334499E-2</c:v>
                </c:pt>
                <c:pt idx="142">
                  <c:v>5.6395938235690286E-2</c:v>
                </c:pt>
                <c:pt idx="143">
                  <c:v>5.6246775368291209E-2</c:v>
                </c:pt>
                <c:pt idx="144">
                  <c:v>5.6095910235325987E-2</c:v>
                </c:pt>
                <c:pt idx="145">
                  <c:v>5.594339635720582E-2</c:v>
                </c:pt>
                <c:pt idx="146">
                  <c:v>5.5789287661044233E-2</c:v>
                </c:pt>
                <c:pt idx="147">
                  <c:v>5.5633638455129565E-2</c:v>
                </c:pt>
                <c:pt idx="148">
                  <c:v>5.5476503403408581E-2</c:v>
                </c:pt>
                <c:pt idx="149">
                  <c:v>5.5317937500000074E-2</c:v>
                </c:pt>
                <c:pt idx="150">
                  <c:v>5.5157996043757582E-2</c:v>
                </c:pt>
                <c:pt idx="151">
                  <c:v>5.4996734612898272E-2</c:v>
                </c:pt>
                <c:pt idx="152">
                  <c:v>5.4834209039717544E-2</c:v>
                </c:pt>
                <c:pt idx="153">
                  <c:v>5.4670475385406148E-2</c:v>
                </c:pt>
                <c:pt idx="154">
                  <c:v>5.4505589914987891E-2</c:v>
                </c:pt>
                <c:pt idx="155">
                  <c:v>5.4339609072395469E-2</c:v>
                </c:pt>
                <c:pt idx="156">
                  <c:v>5.4172589455701033E-2</c:v>
                </c:pt>
                <c:pt idx="157">
                  <c:v>5.4004587792518821E-2</c:v>
                </c:pt>
                <c:pt idx="158">
                  <c:v>5.383566091559553E-2</c:v>
                </c:pt>
                <c:pt idx="159">
                  <c:v>5.3665865738605684E-2</c:v>
                </c:pt>
                <c:pt idx="160">
                  <c:v>5.3495259232166595E-2</c:v>
                </c:pt>
                <c:pt idx="161">
                  <c:v>5.3323898400088866E-2</c:v>
                </c:pt>
                <c:pt idx="162">
                  <c:v>5.3151840255878026E-2</c:v>
                </c:pt>
                <c:pt idx="163">
                  <c:v>5.2979141799500418E-2</c:v>
                </c:pt>
                <c:pt idx="164">
                  <c:v>5.2805859994429466E-2</c:v>
                </c:pt>
                <c:pt idx="165">
                  <c:v>5.2632051744984254E-2</c:v>
                </c:pt>
                <c:pt idx="166">
                  <c:v>5.2457773873975447E-2</c:v>
                </c:pt>
                <c:pt idx="167">
                  <c:v>5.2283083100670188E-2</c:v>
                </c:pt>
                <c:pt idx="168">
                  <c:v>5.2108036019089261E-2</c:v>
                </c:pt>
                <c:pt idx="169">
                  <c:v>5.1932689076648032E-2</c:v>
                </c:pt>
                <c:pt idx="170">
                  <c:v>5.1757098553153247E-2</c:v>
                </c:pt>
                <c:pt idx="171">
                  <c:v>5.1581320540165801E-2</c:v>
                </c:pt>
                <c:pt idx="172">
                  <c:v>5.1405410920741232E-2</c:v>
                </c:pt>
                <c:pt idx="173">
                  <c:v>5.1229425349556865E-2</c:v>
                </c:pt>
                <c:pt idx="174">
                  <c:v>5.1053419233435877E-2</c:v>
                </c:pt>
                <c:pt idx="175">
                  <c:v>5.0877447712276834E-2</c:v>
                </c:pt>
                <c:pt idx="176">
                  <c:v>5.0701565640397517E-2</c:v>
                </c:pt>
                <c:pt idx="177">
                  <c:v>5.0525827568300749E-2</c:v>
                </c:pt>
                <c:pt idx="178">
                  <c:v>5.035028772486979E-2</c:v>
                </c:pt>
                <c:pt idx="179">
                  <c:v>5.0175000000000039E-2</c:v>
                </c:pt>
                <c:pt idx="180">
                  <c:v>5.0000017927673508E-2</c:v>
                </c:pt>
                <c:pt idx="181">
                  <c:v>4.9825394669481514E-2</c:v>
                </c:pt>
                <c:pt idx="182">
                  <c:v>4.9651182998601585E-2</c:v>
                </c:pt>
                <c:pt idx="183">
                  <c:v>4.9477435284232214E-2</c:v>
                </c:pt>
                <c:pt idx="184">
                  <c:v>4.930420347649038E-2</c:v>
                </c:pt>
                <c:pt idx="185">
                  <c:v>4.9131539091775082E-2</c:v>
                </c:pt>
                <c:pt idx="186">
                  <c:v>4.8959493198599914E-2</c:v>
                </c:pt>
                <c:pt idx="187">
                  <c:v>4.8788116403897269E-2</c:v>
                </c:pt>
                <c:pt idx="188">
                  <c:v>4.8617458839795791E-2</c:v>
                </c:pt>
                <c:pt idx="189">
                  <c:v>4.8447570150872719E-2</c:v>
                </c:pt>
                <c:pt idx="190">
                  <c:v>4.8278499481881988E-2</c:v>
                </c:pt>
                <c:pt idx="191">
                  <c:v>4.8110295465957763E-2</c:v>
                </c:pt>
                <c:pt idx="192">
                  <c:v>4.7943006213294032E-2</c:v>
                </c:pt>
                <c:pt idx="193">
                  <c:v>4.7776679300298906E-2</c:v>
                </c:pt>
                <c:pt idx="194">
                  <c:v>4.7611361759221822E-2</c:v>
                </c:pt>
                <c:pt idx="195">
                  <c:v>4.7447100068253222E-2</c:v>
                </c:pt>
                <c:pt idx="196">
                  <c:v>4.7283940142092619E-2</c:v>
                </c:pt>
                <c:pt idx="197">
                  <c:v>4.7121927322983641E-2</c:v>
                </c:pt>
                <c:pt idx="198">
                  <c:v>4.6961106372211368E-2</c:v>
                </c:pt>
                <c:pt idx="199">
                  <c:v>4.6801521462059452E-2</c:v>
                </c:pt>
                <c:pt idx="200">
                  <c:v>4.664321616822132E-2</c:v>
                </c:pt>
                <c:pt idx="201">
                  <c:v>4.648623346266139E-2</c:v>
                </c:pt>
                <c:pt idx="202">
                  <c:v>4.6330615706921249E-2</c:v>
                </c:pt>
                <c:pt idx="203">
                  <c:v>4.6176404645864109E-2</c:v>
                </c:pt>
                <c:pt idx="204">
                  <c:v>4.6023641401852014E-2</c:v>
                </c:pt>
                <c:pt idx="205">
                  <c:v>4.5872366469349293E-2</c:v>
                </c:pt>
                <c:pt idx="206">
                  <c:v>4.572261970994479E-2</c:v>
                </c:pt>
                <c:pt idx="207">
                  <c:v>4.5574440347785364E-2</c:v>
                </c:pt>
                <c:pt idx="208">
                  <c:v>4.5427866965413538E-2</c:v>
                </c:pt>
                <c:pt idx="209">
                  <c:v>4.5282937500000016E-2</c:v>
                </c:pt>
                <c:pt idx="210">
                  <c:v>4.5139689239963685E-2</c:v>
                </c:pt>
                <c:pt idx="211">
                  <c:v>4.4998158821969093E-2</c:v>
                </c:pt>
                <c:pt idx="212">
                  <c:v>4.4858382228292568E-2</c:v>
                </c:pt>
                <c:pt idx="213">
                  <c:v>4.472039478454784E-2</c:v>
                </c:pt>
                <c:pt idx="214">
                  <c:v>4.4584231157760439E-2</c:v>
                </c:pt>
                <c:pt idx="215">
                  <c:v>4.4449925354781199E-2</c:v>
                </c:pt>
                <c:pt idx="216">
                  <c:v>4.4317510721028623E-2</c:v>
                </c:pt>
                <c:pt idx="217">
                  <c:v>4.4187019939548461E-2</c:v>
                </c:pt>
                <c:pt idx="218">
                  <c:v>4.4058485030380984E-2</c:v>
                </c:pt>
                <c:pt idx="219">
                  <c:v>4.3931937350223403E-2</c:v>
                </c:pt>
                <c:pt idx="220">
                  <c:v>4.3807407592376897E-2</c:v>
                </c:pt>
                <c:pt idx="221">
                  <c:v>4.3684925786966602E-2</c:v>
                </c:pt>
                <c:pt idx="222">
                  <c:v>4.3564521301422264E-2</c:v>
                </c:pt>
                <c:pt idx="223">
                  <c:v>4.3446222841208713E-2</c:v>
                </c:pt>
                <c:pt idx="224">
                  <c:v>4.3330058450793005E-2</c:v>
                </c:pt>
                <c:pt idx="225">
                  <c:v>4.3216055514836864E-2</c:v>
                </c:pt>
                <c:pt idx="226">
                  <c:v>4.3104240759602161E-2</c:v>
                </c:pt>
                <c:pt idx="227">
                  <c:v>4.2994640254556626E-2</c:v>
                </c:pt>
                <c:pt idx="228">
                  <c:v>4.2887279414167832E-2</c:v>
                </c:pt>
                <c:pt idx="229">
                  <c:v>4.2782182999873221E-2</c:v>
                </c:pt>
                <c:pt idx="230">
                  <c:v>4.2679375122213196E-2</c:v>
                </c:pt>
                <c:pt idx="231">
                  <c:v>4.2578879243115104E-2</c:v>
                </c:pt>
                <c:pt idx="232">
                  <c:v>4.2480718178315988E-2</c:v>
                </c:pt>
                <c:pt idx="233">
                  <c:v>4.23849140999112E-2</c:v>
                </c:pt>
                <c:pt idx="234">
                  <c:v>4.2291488539016799E-2</c:v>
                </c:pt>
                <c:pt idx="235">
                  <c:v>4.2200462388533345E-2</c:v>
                </c:pt>
                <c:pt idx="236">
                  <c:v>4.2111855905999293E-2</c:v>
                </c:pt>
                <c:pt idx="237">
                  <c:v>4.2025688716520973E-2</c:v>
                </c:pt>
                <c:pt idx="238">
                  <c:v>4.1941979815768186E-2</c:v>
                </c:pt>
                <c:pt idx="239">
                  <c:v>4.1860747573023153E-2</c:v>
                </c:pt>
                <c:pt idx="240">
                  <c:v>4.1782009734270653E-2</c:v>
                </c:pt>
                <c:pt idx="241">
                  <c:v>4.1705783425318887E-2</c:v>
                </c:pt>
                <c:pt idx="242">
                  <c:v>4.1632085154938589E-2</c:v>
                </c:pt>
                <c:pt idx="243">
                  <c:v>4.1560930818010156E-2</c:v>
                </c:pt>
                <c:pt idx="244">
                  <c:v>4.1492335698667317E-2</c:v>
                </c:pt>
                <c:pt idx="245">
                  <c:v>4.1426314473426748E-2</c:v>
                </c:pt>
                <c:pt idx="246">
                  <c:v>4.1362881214293629E-2</c:v>
                </c:pt>
                <c:pt idx="247">
                  <c:v>4.1302049391832213E-2</c:v>
                </c:pt>
                <c:pt idx="248">
                  <c:v>4.1243831878192194E-2</c:v>
                </c:pt>
                <c:pt idx="249">
                  <c:v>4.118824095008089E-2</c:v>
                </c:pt>
                <c:pt idx="250">
                  <c:v>4.1135288291671908E-2</c:v>
                </c:pt>
                <c:pt idx="251">
                  <c:v>4.108498499744194E-2</c:v>
                </c:pt>
                <c:pt idx="252">
                  <c:v>4.1037341574925681E-2</c:v>
                </c:pt>
                <c:pt idx="253">
                  <c:v>4.0992367947382181E-2</c:v>
                </c:pt>
                <c:pt idx="254">
                  <c:v>4.0950073456363589E-2</c:v>
                </c:pt>
                <c:pt idx="255">
                  <c:v>4.091046686417886E-2</c:v>
                </c:pt>
                <c:pt idx="256">
                  <c:v>4.0873556356245448E-2</c:v>
                </c:pt>
                <c:pt idx="257">
                  <c:v>4.0839349543322329E-2</c:v>
                </c:pt>
                <c:pt idx="258">
                  <c:v>4.0807853463617115E-2</c:v>
                </c:pt>
                <c:pt idx="259">
                  <c:v>4.0779074584762147E-2</c:v>
                </c:pt>
                <c:pt idx="260">
                  <c:v>4.0753018805653352E-2</c:v>
                </c:pt>
                <c:pt idx="261">
                  <c:v>4.0729691458146859E-2</c:v>
                </c:pt>
                <c:pt idx="262">
                  <c:v>4.0709097308608819E-2</c:v>
                </c:pt>
                <c:pt idx="263">
                  <c:v>4.069124055931346E-2</c:v>
                </c:pt>
                <c:pt idx="264">
                  <c:v>4.0676124849686246E-2</c:v>
                </c:pt>
                <c:pt idx="265">
                  <c:v>4.0663753257388177E-2</c:v>
                </c:pt>
                <c:pt idx="266">
                  <c:v>4.0654128299238347E-2</c:v>
                </c:pt>
                <c:pt idx="267">
                  <c:v>4.0647251931972286E-2</c:v>
                </c:pt>
                <c:pt idx="268">
                  <c:v>4.064312555283401E-2</c:v>
                </c:pt>
                <c:pt idx="269">
                  <c:v>4.064174999999999E-2</c:v>
                </c:pt>
                <c:pt idx="270">
                  <c:v>4.064312555283401E-2</c:v>
                </c:pt>
                <c:pt idx="271">
                  <c:v>4.0647251931972328E-2</c:v>
                </c:pt>
                <c:pt idx="272">
                  <c:v>4.0654128299238389E-2</c:v>
                </c:pt>
                <c:pt idx="273">
                  <c:v>4.0663753257388219E-2</c:v>
                </c:pt>
                <c:pt idx="274">
                  <c:v>4.0676124849686288E-2</c:v>
                </c:pt>
                <c:pt idx="275">
                  <c:v>4.069124055931346E-2</c:v>
                </c:pt>
                <c:pt idx="276">
                  <c:v>4.0709097308608819E-2</c:v>
                </c:pt>
                <c:pt idx="277">
                  <c:v>4.0729691458146859E-2</c:v>
                </c:pt>
                <c:pt idx="278">
                  <c:v>4.0753018805653352E-2</c:v>
                </c:pt>
                <c:pt idx="279">
                  <c:v>4.0779074584762189E-2</c:v>
                </c:pt>
                <c:pt idx="280">
                  <c:v>4.080785346361715E-2</c:v>
                </c:pt>
                <c:pt idx="281">
                  <c:v>4.083934954332237E-2</c:v>
                </c:pt>
                <c:pt idx="282">
                  <c:v>4.087355635624549E-2</c:v>
                </c:pt>
                <c:pt idx="283">
                  <c:v>4.091046686417886E-2</c:v>
                </c:pt>
                <c:pt idx="284">
                  <c:v>4.0950073456363631E-2</c:v>
                </c:pt>
                <c:pt idx="285">
                  <c:v>4.0992367947382216E-2</c:v>
                </c:pt>
                <c:pt idx="286">
                  <c:v>4.1037341574925723E-2</c:v>
                </c:pt>
                <c:pt idx="287">
                  <c:v>4.1084984997441974E-2</c:v>
                </c:pt>
                <c:pt idx="288">
                  <c:v>4.1135288291671956E-2</c:v>
                </c:pt>
                <c:pt idx="289">
                  <c:v>4.1188240950080925E-2</c:v>
                </c:pt>
                <c:pt idx="290">
                  <c:v>4.1243831878192271E-2</c:v>
                </c:pt>
                <c:pt idx="291">
                  <c:v>4.1302049391832289E-2</c:v>
                </c:pt>
                <c:pt idx="292">
                  <c:v>4.1362881214293705E-2</c:v>
                </c:pt>
                <c:pt idx="293">
                  <c:v>4.1426314473426824E-2</c:v>
                </c:pt>
                <c:pt idx="294">
                  <c:v>4.1492335698667358E-2</c:v>
                </c:pt>
                <c:pt idx="295">
                  <c:v>4.1560930818010239E-2</c:v>
                </c:pt>
                <c:pt idx="296">
                  <c:v>4.1632085154938631E-2</c:v>
                </c:pt>
                <c:pt idx="297">
                  <c:v>4.1705783425318929E-2</c:v>
                </c:pt>
                <c:pt idx="298">
                  <c:v>4.1782009734270736E-2</c:v>
                </c:pt>
                <c:pt idx="299">
                  <c:v>4.1860747573023202E-2</c:v>
                </c:pt>
                <c:pt idx="300">
                  <c:v>4.194197981576827E-2</c:v>
                </c:pt>
                <c:pt idx="301">
                  <c:v>4.2025688716521008E-2</c:v>
                </c:pt>
                <c:pt idx="302">
                  <c:v>4.2111855905999376E-2</c:v>
                </c:pt>
                <c:pt idx="303">
                  <c:v>4.2200462388533422E-2</c:v>
                </c:pt>
                <c:pt idx="304">
                  <c:v>4.2291488539016882E-2</c:v>
                </c:pt>
                <c:pt idx="305">
                  <c:v>4.2384914099911283E-2</c:v>
                </c:pt>
                <c:pt idx="306">
                  <c:v>4.2480718178316071E-2</c:v>
                </c:pt>
                <c:pt idx="307">
                  <c:v>4.2578879243115188E-2</c:v>
                </c:pt>
                <c:pt idx="308">
                  <c:v>4.267937512221328E-2</c:v>
                </c:pt>
                <c:pt idx="309">
                  <c:v>4.2782182999873304E-2</c:v>
                </c:pt>
                <c:pt idx="310">
                  <c:v>4.2887279414167916E-2</c:v>
                </c:pt>
                <c:pt idx="311">
                  <c:v>4.2994640254556717E-2</c:v>
                </c:pt>
                <c:pt idx="312">
                  <c:v>4.3104240759602237E-2</c:v>
                </c:pt>
                <c:pt idx="313">
                  <c:v>4.3216055514836947E-2</c:v>
                </c:pt>
                <c:pt idx="314">
                  <c:v>4.3330058450793046E-2</c:v>
                </c:pt>
                <c:pt idx="315">
                  <c:v>4.3446222841208797E-2</c:v>
                </c:pt>
                <c:pt idx="316">
                  <c:v>4.3564521301422347E-2</c:v>
                </c:pt>
                <c:pt idx="317">
                  <c:v>4.3684925786966637E-2</c:v>
                </c:pt>
                <c:pt idx="318">
                  <c:v>4.380740759237698E-2</c:v>
                </c:pt>
                <c:pt idx="319">
                  <c:v>4.3931937350223452E-2</c:v>
                </c:pt>
                <c:pt idx="320">
                  <c:v>4.4058485030381019E-2</c:v>
                </c:pt>
                <c:pt idx="321">
                  <c:v>4.4187019939548502E-2</c:v>
                </c:pt>
                <c:pt idx="322">
                  <c:v>4.4317510721028672E-2</c:v>
                </c:pt>
                <c:pt idx="323">
                  <c:v>4.4449925354781247E-2</c:v>
                </c:pt>
                <c:pt idx="324">
                  <c:v>4.458423115776048E-2</c:v>
                </c:pt>
                <c:pt idx="325">
                  <c:v>4.4720394784547882E-2</c:v>
                </c:pt>
                <c:pt idx="326">
                  <c:v>4.4858382228292602E-2</c:v>
                </c:pt>
                <c:pt idx="327">
                  <c:v>4.4998158821969093E-2</c:v>
                </c:pt>
                <c:pt idx="328">
                  <c:v>4.5139689239963733E-2</c:v>
                </c:pt>
                <c:pt idx="329">
                  <c:v>4.5282937500000016E-2</c:v>
                </c:pt>
                <c:pt idx="330">
                  <c:v>4.5427866965413538E-2</c:v>
                </c:pt>
                <c:pt idx="331">
                  <c:v>4.5574440347785364E-2</c:v>
                </c:pt>
                <c:pt idx="332">
                  <c:v>4.572261970994479E-2</c:v>
                </c:pt>
                <c:pt idx="333">
                  <c:v>4.5872366469349293E-2</c:v>
                </c:pt>
                <c:pt idx="334">
                  <c:v>4.6023641401851965E-2</c:v>
                </c:pt>
                <c:pt idx="335">
                  <c:v>4.6176404645864061E-2</c:v>
                </c:pt>
                <c:pt idx="336">
                  <c:v>4.6330615706921249E-2</c:v>
                </c:pt>
                <c:pt idx="337">
                  <c:v>4.6486233462661349E-2</c:v>
                </c:pt>
                <c:pt idx="338">
                  <c:v>4.6643216168221278E-2</c:v>
                </c:pt>
                <c:pt idx="339">
                  <c:v>4.6801521462059452E-2</c:v>
                </c:pt>
                <c:pt idx="340">
                  <c:v>4.696110637221132E-2</c:v>
                </c:pt>
                <c:pt idx="341">
                  <c:v>4.7121927322983592E-2</c:v>
                </c:pt>
                <c:pt idx="342">
                  <c:v>4.7283940142092577E-2</c:v>
                </c:pt>
                <c:pt idx="343">
                  <c:v>4.7447100068253138E-2</c:v>
                </c:pt>
                <c:pt idx="344">
                  <c:v>4.7611361759221739E-2</c:v>
                </c:pt>
                <c:pt idx="345">
                  <c:v>4.7776679300298823E-2</c:v>
                </c:pt>
                <c:pt idx="346">
                  <c:v>4.794300621329399E-2</c:v>
                </c:pt>
                <c:pt idx="347">
                  <c:v>4.811029546595768E-2</c:v>
                </c:pt>
                <c:pt idx="348">
                  <c:v>4.8278499481881898E-2</c:v>
                </c:pt>
                <c:pt idx="349">
                  <c:v>4.8447570150872629E-2</c:v>
                </c:pt>
                <c:pt idx="350">
                  <c:v>4.8617458839795659E-2</c:v>
                </c:pt>
                <c:pt idx="351">
                  <c:v>4.8788116403897144E-2</c:v>
                </c:pt>
                <c:pt idx="352">
                  <c:v>4.8959493198599782E-2</c:v>
                </c:pt>
                <c:pt idx="353">
                  <c:v>4.9131539091774944E-2</c:v>
                </c:pt>
                <c:pt idx="354">
                  <c:v>4.9304203476490248E-2</c:v>
                </c:pt>
                <c:pt idx="355">
                  <c:v>4.9477435284232076E-2</c:v>
                </c:pt>
                <c:pt idx="356">
                  <c:v>4.9651182998601447E-2</c:v>
                </c:pt>
                <c:pt idx="357">
                  <c:v>4.9825394669481382E-2</c:v>
                </c:pt>
                <c:pt idx="358">
                  <c:v>5.0000017927673369E-2</c:v>
                </c:pt>
                <c:pt idx="359">
                  <c:v>5.0174999999999907E-2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06-4555-91C4-10FC6D20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95263"/>
        <c:axId val="1793905663"/>
      </c:scatterChart>
      <c:valAx>
        <c:axId val="17938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5663"/>
        <c:crosses val="autoZero"/>
        <c:crossBetween val="midCat"/>
      </c:valAx>
      <c:valAx>
        <c:axId val="17939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323849</xdr:colOff>
      <xdr:row>3</xdr:row>
      <xdr:rowOff>57150</xdr:rowOff>
    </xdr:from>
    <xdr:to>
      <xdr:col>34</xdr:col>
      <xdr:colOff>9524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4E581-4465-4D37-82D0-9A5608C0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</xdr:row>
      <xdr:rowOff>85725</xdr:rowOff>
    </xdr:from>
    <xdr:to>
      <xdr:col>27</xdr:col>
      <xdr:colOff>457200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09994-F504-F105-1649-31979D59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323849</xdr:colOff>
      <xdr:row>3</xdr:row>
      <xdr:rowOff>57150</xdr:rowOff>
    </xdr:from>
    <xdr:to>
      <xdr:col>27</xdr:col>
      <xdr:colOff>9524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4FBB0-98CC-7F2F-10E7-E7E51C0EA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609598</xdr:colOff>
      <xdr:row>1</xdr:row>
      <xdr:rowOff>190499</xdr:rowOff>
    </xdr:from>
    <xdr:to>
      <xdr:col>37</xdr:col>
      <xdr:colOff>409575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0EFE2-AEA3-7201-6E41-08ED87D5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6</xdr:row>
      <xdr:rowOff>0</xdr:rowOff>
    </xdr:from>
    <xdr:to>
      <xdr:col>23</xdr:col>
      <xdr:colOff>365760</xdr:colOff>
      <xdr:row>32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4AE1E-E2F5-4B34-84AA-B5B0BB1FD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9524</xdr:rowOff>
    </xdr:from>
    <xdr:to>
      <xdr:col>16</xdr:col>
      <xdr:colOff>533400</xdr:colOff>
      <xdr:row>28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42EB9-8554-7F53-C62A-C7BAC011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1</xdr:row>
      <xdr:rowOff>190499</xdr:rowOff>
    </xdr:from>
    <xdr:to>
      <xdr:col>31</xdr:col>
      <xdr:colOff>76200</xdr:colOff>
      <xdr:row>18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76628-5D63-FFAB-8AEB-6DB43A76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19</xdr:row>
      <xdr:rowOff>133350</xdr:rowOff>
    </xdr:from>
    <xdr:to>
      <xdr:col>31</xdr:col>
      <xdr:colOff>76200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9B731-3096-429C-9F57-E06942881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e Rajnauth" id="{0E996C1E-8AAC-4692-9133-34B49D8605B9}" userId="2dc21c23a806ddf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1" dT="2023-01-26T19:16:12.73" personId="{0E996C1E-8AAC-4692-9133-34B49D8605B9}" id="{13497D31-FBF4-4F65-84D8-8D520DF6E3BD}">
    <text>LTSpice voltage is 39.4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3" dT="2022-12-17T17:19:33.42" personId="{0E996C1E-8AAC-4692-9133-34B49D8605B9}" id="{F509ABB6-8C2A-48D1-8D58-AC700B4E9377}">
    <text>For mid point use Vgs(off)/3.4 (See offset volt jfet video).  But this drops the RL value</text>
  </threadedComment>
  <threadedComment ref="O3" dT="2022-12-17T17:21:45.80" personId="{0E996C1E-8AAC-4692-9133-34B49D8605B9}" id="{26417B85-C8C6-49EB-8E76-D5096E6269D3}">
    <text>This should be middle of the Vcc to allow max voltage swing. But for small signal this can be adjusted to allow for suitable RL.  Larger RL larger the gain.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B@Icmax" TargetMode="External"/><Relationship Id="rId2" Type="http://schemas.openxmlformats.org/officeDocument/2006/relationships/hyperlink" Target="mailto:Ic@B100" TargetMode="External"/><Relationship Id="rId1" Type="http://schemas.openxmlformats.org/officeDocument/2006/relationships/hyperlink" Target="mailto:Ic@200" TargetMode="External"/><Relationship Id="rId6" Type="http://schemas.openxmlformats.org/officeDocument/2006/relationships/hyperlink" Target="mailto:B@Icmax" TargetMode="External"/><Relationship Id="rId5" Type="http://schemas.openxmlformats.org/officeDocument/2006/relationships/hyperlink" Target="mailto:Ic@B100" TargetMode="External"/><Relationship Id="rId4" Type="http://schemas.openxmlformats.org/officeDocument/2006/relationships/hyperlink" Target="mailto:Ic@20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B838-3E97-496D-93BC-35C5DA75C1D7}">
  <dimension ref="A1:U365"/>
  <sheetViews>
    <sheetView workbookViewId="0">
      <selection sqref="A1:A1048576"/>
    </sheetView>
  </sheetViews>
  <sheetFormatPr defaultRowHeight="15" x14ac:dyDescent="0.25"/>
  <cols>
    <col min="1" max="13" width="12" customWidth="1"/>
    <col min="18" max="18" width="1.5703125" customWidth="1"/>
  </cols>
  <sheetData>
    <row r="1" spans="1:20" x14ac:dyDescent="0.25">
      <c r="A1" t="s">
        <v>170</v>
      </c>
      <c r="B1" t="s">
        <v>178</v>
      </c>
      <c r="C1" t="s">
        <v>171</v>
      </c>
      <c r="D1" t="s">
        <v>172</v>
      </c>
      <c r="E1" t="s">
        <v>179</v>
      </c>
      <c r="F1" t="s">
        <v>175</v>
      </c>
      <c r="G1" t="s">
        <v>143</v>
      </c>
      <c r="H1" t="s">
        <v>180</v>
      </c>
      <c r="I1" t="s">
        <v>181</v>
      </c>
      <c r="O1" t="s">
        <v>112</v>
      </c>
      <c r="P1" t="s">
        <v>116</v>
      </c>
      <c r="Q1" t="s">
        <v>71</v>
      </c>
      <c r="S1" t="s">
        <v>72</v>
      </c>
      <c r="T1" t="s">
        <v>176</v>
      </c>
    </row>
    <row r="2" spans="1:20" x14ac:dyDescent="0.25">
      <c r="A2">
        <v>0</v>
      </c>
      <c r="B2">
        <v>11.9745188898171</v>
      </c>
      <c r="C2">
        <v>2.548111018290378E-2</v>
      </c>
      <c r="D2">
        <v>5.9250053081216478</v>
      </c>
      <c r="E2">
        <v>2.484073212282412E-2</v>
      </c>
      <c r="F2">
        <v>2.4840732122763481E-2</v>
      </c>
      <c r="G2">
        <v>66</v>
      </c>
      <c r="O2" s="7">
        <v>3.13</v>
      </c>
      <c r="P2">
        <v>0.2113872286882667</v>
      </c>
      <c r="Q2">
        <v>0.57920100660585083</v>
      </c>
      <c r="S2">
        <f t="shared" ref="S2:S65" si="0">P2*(D2-O2)^2</f>
        <v>1.6513685875658199</v>
      </c>
      <c r="T2" s="30">
        <f>(S2-F2)/F2</f>
        <v>65.478257541070761</v>
      </c>
    </row>
    <row r="3" spans="1:20" x14ac:dyDescent="0.25">
      <c r="A3">
        <v>1.0004893664425661E-9</v>
      </c>
      <c r="B3">
        <v>11.97425185676132</v>
      </c>
      <c r="C3">
        <v>2.5748143238683199E-2</v>
      </c>
      <c r="D3">
        <v>5.9134625633121578</v>
      </c>
      <c r="E3">
        <v>2.5022247255543448E-2</v>
      </c>
      <c r="F3">
        <v>2.5022247255507661E-2</v>
      </c>
      <c r="G3">
        <v>66</v>
      </c>
      <c r="H3">
        <f>G3*0.000001*(F3-F2)/(A3-A2)</f>
        <v>11.974139019301237</v>
      </c>
      <c r="I3" s="54">
        <f>(B3-H3)/B3</f>
        <v>9.4233411350418772E-6</v>
      </c>
      <c r="O3" s="7">
        <v>3.13</v>
      </c>
      <c r="P3">
        <v>0.2113872286882667</v>
      </c>
      <c r="Q3">
        <v>0.57920100660585083</v>
      </c>
      <c r="S3">
        <f t="shared" si="0"/>
        <v>1.6377571882334421</v>
      </c>
      <c r="T3" s="30">
        <f t="shared" ref="T3:T66" si="1">(S3-F3)/F3</f>
        <v>64.45204239690959</v>
      </c>
    </row>
    <row r="4" spans="1:20" x14ac:dyDescent="0.25">
      <c r="A4">
        <v>3.0014680993276959E-9</v>
      </c>
      <c r="B4">
        <v>11.97367921212269</v>
      </c>
      <c r="C4">
        <v>2.6320787877308072E-2</v>
      </c>
      <c r="D4">
        <v>5.8877394284071078</v>
      </c>
      <c r="E4">
        <v>2.5385264203185869E-2</v>
      </c>
      <c r="F4">
        <v>2.5385264203156531E-2</v>
      </c>
      <c r="G4">
        <v>66</v>
      </c>
      <c r="H4">
        <f t="shared" ref="H4:H67" si="2">G4*0.000001*(F4-F3)/(A4-A3)</f>
        <v>11.973699745563875</v>
      </c>
      <c r="I4" s="54">
        <f t="shared" ref="I4:I67" si="3">(B4-H4)/B4</f>
        <v>-1.7148815181876879E-6</v>
      </c>
      <c r="O4" s="7">
        <v>3.13</v>
      </c>
      <c r="P4">
        <v>0.2113872286882667</v>
      </c>
      <c r="Q4">
        <v>0.57920100660585083</v>
      </c>
      <c r="S4">
        <f t="shared" si="0"/>
        <v>1.6076266685605725</v>
      </c>
      <c r="T4" s="30">
        <f t="shared" si="1"/>
        <v>62.329128887327954</v>
      </c>
    </row>
    <row r="5" spans="1:20" x14ac:dyDescent="0.25">
      <c r="A5">
        <v>7.0014680993276953E-9</v>
      </c>
      <c r="B5">
        <v>11.97241185836884</v>
      </c>
      <c r="C5">
        <v>2.7588141631155891E-2</v>
      </c>
      <c r="D5">
        <v>5.828200999593423</v>
      </c>
      <c r="E5">
        <v>2.6110892627634111E-2</v>
      </c>
      <c r="F5">
        <v>2.611089262757264E-2</v>
      </c>
      <c r="G5">
        <v>66</v>
      </c>
      <c r="H5">
        <f t="shared" si="2"/>
        <v>11.972869002865798</v>
      </c>
      <c r="I5" s="54">
        <f t="shared" si="3"/>
        <v>-3.8183158277994867E-5</v>
      </c>
      <c r="O5" s="7">
        <v>3.13</v>
      </c>
      <c r="P5">
        <v>0.2113872286882667</v>
      </c>
      <c r="Q5">
        <v>0.57920100660585083</v>
      </c>
      <c r="S5">
        <f t="shared" si="0"/>
        <v>1.5389600384356927</v>
      </c>
      <c r="T5" s="30">
        <f t="shared" si="1"/>
        <v>57.939388261685785</v>
      </c>
    </row>
    <row r="6" spans="1:20" x14ac:dyDescent="0.25">
      <c r="A6">
        <v>1.10014680993277E-8</v>
      </c>
      <c r="B6">
        <v>11.97098787739845</v>
      </c>
      <c r="C6">
        <v>2.9012122601552431E-2</v>
      </c>
      <c r="D6">
        <v>5.7586887100444804</v>
      </c>
      <c r="E6">
        <v>2.683644856935527E-2</v>
      </c>
      <c r="F6">
        <v>2.6836448569248769E-2</v>
      </c>
      <c r="G6">
        <v>66</v>
      </c>
      <c r="H6">
        <f t="shared" si="2"/>
        <v>11.971673037656108</v>
      </c>
      <c r="I6" s="54">
        <f t="shared" si="3"/>
        <v>-5.7235064029437768E-5</v>
      </c>
      <c r="O6" s="7">
        <v>3.13</v>
      </c>
      <c r="P6">
        <v>0.2113872286882667</v>
      </c>
      <c r="Q6">
        <v>0.57920100660585083</v>
      </c>
      <c r="S6">
        <f t="shared" si="0"/>
        <v>1.4606866664548255</v>
      </c>
      <c r="T6" s="30">
        <f t="shared" si="1"/>
        <v>53.429208942668765</v>
      </c>
    </row>
    <row r="7" spans="1:20" x14ac:dyDescent="0.25">
      <c r="A7">
        <v>1.5001468099327699E-8</v>
      </c>
      <c r="B7">
        <v>11.96936175893072</v>
      </c>
      <c r="C7">
        <v>3.0638241069276321E-2</v>
      </c>
      <c r="D7">
        <v>5.6782934521604398</v>
      </c>
      <c r="E7">
        <v>2.7561912036787751E-2</v>
      </c>
      <c r="F7">
        <v>2.756191203664049E-2</v>
      </c>
      <c r="G7">
        <v>66</v>
      </c>
      <c r="H7">
        <f t="shared" si="2"/>
        <v>11.970147211963408</v>
      </c>
      <c r="I7" s="54">
        <f t="shared" si="3"/>
        <v>-6.5621964521320316E-5</v>
      </c>
      <c r="O7" s="7">
        <v>3.13</v>
      </c>
      <c r="P7">
        <v>0.2113872286882667</v>
      </c>
      <c r="Q7">
        <v>0.57920100660585083</v>
      </c>
      <c r="S7">
        <f t="shared" si="0"/>
        <v>1.3727062838356634</v>
      </c>
      <c r="T7" s="30">
        <f t="shared" si="1"/>
        <v>48.804465017187617</v>
      </c>
    </row>
    <row r="8" spans="1:20" x14ac:dyDescent="0.25">
      <c r="A8">
        <v>1.9001468099327689E-8</v>
      </c>
      <c r="B8">
        <v>11.96749928298062</v>
      </c>
      <c r="C8">
        <v>3.2500717019375631E-2</v>
      </c>
      <c r="D8">
        <v>5.5877099372377659</v>
      </c>
      <c r="E8">
        <v>2.828726974169242E-2</v>
      </c>
      <c r="F8">
        <v>2.828726974150874E-2</v>
      </c>
      <c r="G8">
        <v>66</v>
      </c>
      <c r="H8">
        <f t="shared" si="2"/>
        <v>11.968402130326155</v>
      </c>
      <c r="I8" s="54">
        <f t="shared" si="3"/>
        <v>-7.5441604313953084E-5</v>
      </c>
      <c r="O8" s="7">
        <v>3.13</v>
      </c>
      <c r="P8">
        <v>0.2113872286882667</v>
      </c>
      <c r="Q8">
        <v>0.57920100660585083</v>
      </c>
      <c r="S8">
        <f t="shared" si="0"/>
        <v>1.2768503388239572</v>
      </c>
      <c r="T8" s="30">
        <f t="shared" si="1"/>
        <v>44.138691379264046</v>
      </c>
    </row>
    <row r="9" spans="1:20" x14ac:dyDescent="0.25">
      <c r="A9">
        <v>2.3001468099327701E-8</v>
      </c>
      <c r="B9">
        <v>11.96535815938161</v>
      </c>
      <c r="C9">
        <v>3.4641840618394489E-2</v>
      </c>
      <c r="D9">
        <v>5.4877209155603861</v>
      </c>
      <c r="E9">
        <v>2.9012506077219311E-2</v>
      </c>
      <c r="F9">
        <v>2.9012506076988361E-2</v>
      </c>
      <c r="G9">
        <v>66</v>
      </c>
      <c r="H9">
        <f t="shared" si="2"/>
        <v>11.966399535413698</v>
      </c>
      <c r="I9" s="54">
        <f t="shared" si="3"/>
        <v>-8.7032583414268789E-5</v>
      </c>
      <c r="O9" s="7">
        <v>3.13</v>
      </c>
      <c r="P9">
        <v>0.2113872286882667</v>
      </c>
      <c r="Q9">
        <v>0.57920100660585083</v>
      </c>
      <c r="S9">
        <f t="shared" si="0"/>
        <v>1.1750694555932204</v>
      </c>
      <c r="T9" s="30">
        <f t="shared" si="1"/>
        <v>39.502170080551636</v>
      </c>
    </row>
    <row r="10" spans="1:20" x14ac:dyDescent="0.25">
      <c r="A10">
        <v>2.7001468099327691E-8</v>
      </c>
      <c r="B10">
        <v>11.96288517853532</v>
      </c>
      <c r="C10">
        <v>3.7114821464677553E-2</v>
      </c>
      <c r="D10">
        <v>5.3791904132322514</v>
      </c>
      <c r="E10">
        <v>2.9737602542421748E-2</v>
      </c>
      <c r="F10">
        <v>2.9737602542130009E-2</v>
      </c>
      <c r="G10">
        <v>66</v>
      </c>
      <c r="H10">
        <f t="shared" si="2"/>
        <v>11.964091674837237</v>
      </c>
      <c r="I10" s="54">
        <f t="shared" si="3"/>
        <v>-1.0085328780731748E-4</v>
      </c>
      <c r="O10" s="7">
        <v>3.13</v>
      </c>
      <c r="P10">
        <v>0.2113872286882667</v>
      </c>
      <c r="Q10">
        <v>0.57920100660585083</v>
      </c>
      <c r="S10">
        <f t="shared" si="0"/>
        <v>1.06937787041956</v>
      </c>
      <c r="T10" s="30">
        <f t="shared" si="1"/>
        <v>34.960460124670284</v>
      </c>
    </row>
    <row r="11" spans="1:20" x14ac:dyDescent="0.25">
      <c r="A11">
        <v>3.1001468099327687E-8</v>
      </c>
      <c r="B11">
        <v>11.960013059434541</v>
      </c>
      <c r="C11">
        <v>3.9986940565463328E-2</v>
      </c>
      <c r="D11">
        <v>5.2630562661522848</v>
      </c>
      <c r="E11">
        <v>3.0462536984910631E-2</v>
      </c>
      <c r="F11">
        <v>3.0462536984542331E-2</v>
      </c>
      <c r="G11">
        <v>66</v>
      </c>
      <c r="H11">
        <f t="shared" si="2"/>
        <v>11.961418299803324</v>
      </c>
      <c r="I11" s="54">
        <f t="shared" si="3"/>
        <v>-1.1749488581655403E-4</v>
      </c>
      <c r="O11" s="7">
        <v>3.13</v>
      </c>
      <c r="P11">
        <v>0.2113872286882667</v>
      </c>
      <c r="Q11">
        <v>0.57920100660585083</v>
      </c>
      <c r="S11">
        <f t="shared" si="0"/>
        <v>0.96179688934635599</v>
      </c>
      <c r="T11" s="30">
        <f t="shared" si="1"/>
        <v>30.573105346885669</v>
      </c>
    </row>
    <row r="12" spans="1:20" x14ac:dyDescent="0.25">
      <c r="A12">
        <v>3.500146809932769E-8</v>
      </c>
      <c r="B12">
        <v>11.95665532293609</v>
      </c>
      <c r="C12">
        <v>4.3344677063907891E-2</v>
      </c>
      <c r="D12">
        <v>5.1403220169777244</v>
      </c>
      <c r="E12">
        <v>3.1187282592608959E-2</v>
      </c>
      <c r="F12">
        <v>3.118728259214687E-2</v>
      </c>
      <c r="G12">
        <v>66</v>
      </c>
      <c r="H12">
        <f t="shared" si="2"/>
        <v>11.958302525474874</v>
      </c>
      <c r="I12" s="54">
        <f t="shared" si="3"/>
        <v>-1.377644913477069E-4</v>
      </c>
      <c r="O12" s="7">
        <v>3.13</v>
      </c>
      <c r="P12">
        <v>0.2113872286882667</v>
      </c>
      <c r="Q12">
        <v>0.57920100660585083</v>
      </c>
      <c r="S12">
        <f t="shared" si="0"/>
        <v>0.8542992070548282</v>
      </c>
      <c r="T12" s="30">
        <f t="shared" si="1"/>
        <v>26.39255029772762</v>
      </c>
    </row>
    <row r="13" spans="1:20" x14ac:dyDescent="0.25">
      <c r="A13">
        <v>3.9001468099327692E-8</v>
      </c>
      <c r="B13">
        <v>11.952699532924431</v>
      </c>
      <c r="C13">
        <v>4.7300467075570653E-2</v>
      </c>
      <c r="D13">
        <v>5.0120482440035552</v>
      </c>
      <c r="E13">
        <v>3.1911806525313162E-2</v>
      </c>
      <c r="F13">
        <v>3.1911806524743951E-2</v>
      </c>
      <c r="G13">
        <v>66</v>
      </c>
      <c r="H13">
        <f t="shared" si="2"/>
        <v>11.954644887851822</v>
      </c>
      <c r="I13" s="54">
        <f t="shared" si="3"/>
        <v>-1.627544407046262E-4</v>
      </c>
      <c r="O13" s="7">
        <v>3.13</v>
      </c>
      <c r="P13">
        <v>0.2113872286882667</v>
      </c>
      <c r="Q13">
        <v>0.57920100660585083</v>
      </c>
      <c r="S13">
        <f t="shared" si="0"/>
        <v>0.74875588497408418</v>
      </c>
      <c r="T13" s="30">
        <f t="shared" si="1"/>
        <v>22.463287306956747</v>
      </c>
    </row>
    <row r="14" spans="1:20" x14ac:dyDescent="0.25">
      <c r="A14">
        <v>4.3001468099327688E-8</v>
      </c>
      <c r="B14">
        <v>11.947996865109049</v>
      </c>
      <c r="C14">
        <v>5.2003134890948668E-2</v>
      </c>
      <c r="D14">
        <v>4.8793433981114909</v>
      </c>
      <c r="E14">
        <v>3.2636068025288519E-2</v>
      </c>
      <c r="F14">
        <v>3.2636068024609902E-2</v>
      </c>
      <c r="G14">
        <v>66</v>
      </c>
      <c r="H14">
        <f t="shared" si="2"/>
        <v>11.950314747788203</v>
      </c>
      <c r="I14" s="54">
        <f t="shared" si="3"/>
        <v>-1.9399759686270908E-4</v>
      </c>
      <c r="O14" s="7">
        <v>3.13</v>
      </c>
      <c r="P14">
        <v>0.2113872286882667</v>
      </c>
      <c r="Q14">
        <v>0.57920100660585083</v>
      </c>
      <c r="S14">
        <f t="shared" si="0"/>
        <v>0.64688768860488377</v>
      </c>
      <c r="T14" s="30">
        <f t="shared" si="1"/>
        <v>18.821250774360585</v>
      </c>
    </row>
    <row r="15" spans="1:20" x14ac:dyDescent="0.25">
      <c r="A15">
        <v>4.7001468099327691E-8</v>
      </c>
      <c r="B15">
        <v>11.94234691319229</v>
      </c>
      <c r="C15">
        <v>5.7653086807710849E-2</v>
      </c>
      <c r="D15">
        <v>4.7433542261848167</v>
      </c>
      <c r="E15">
        <v>3.3360015751276513E-2</v>
      </c>
      <c r="F15">
        <v>3.3360015750519202E-2</v>
      </c>
      <c r="G15">
        <v>66</v>
      </c>
      <c r="H15">
        <f t="shared" si="2"/>
        <v>11.945137477503447</v>
      </c>
      <c r="I15" s="54">
        <f t="shared" si="3"/>
        <v>-2.3366967409683487E-4</v>
      </c>
      <c r="O15" s="7">
        <v>3.13</v>
      </c>
      <c r="P15">
        <v>0.2113872286882667</v>
      </c>
      <c r="Q15">
        <v>0.57920100660585083</v>
      </c>
      <c r="S15">
        <f t="shared" si="0"/>
        <v>0.55022232442520624</v>
      </c>
      <c r="T15" s="30">
        <f t="shared" si="1"/>
        <v>15.493467165603567</v>
      </c>
    </row>
    <row r="16" spans="1:20" x14ac:dyDescent="0.25">
      <c r="A16">
        <v>5.1001468099327687E-8</v>
      </c>
      <c r="B16">
        <v>11.93547385206193</v>
      </c>
      <c r="C16">
        <v>6.4526147938067727E-2</v>
      </c>
      <c r="D16">
        <v>4.6052558650568054</v>
      </c>
      <c r="E16">
        <v>3.4083583929624559E-2</v>
      </c>
      <c r="F16">
        <v>3.4083583928875123E-2</v>
      </c>
      <c r="G16">
        <v>66</v>
      </c>
      <c r="H16">
        <f t="shared" si="2"/>
        <v>11.938874942872708</v>
      </c>
      <c r="I16" s="54">
        <f t="shared" si="3"/>
        <v>-2.8495649631792486E-4</v>
      </c>
      <c r="O16" s="7">
        <v>3.13</v>
      </c>
      <c r="P16">
        <v>0.2113872286882667</v>
      </c>
      <c r="Q16">
        <v>0.57920100660585083</v>
      </c>
      <c r="S16">
        <f t="shared" si="0"/>
        <v>0.46005890873934763</v>
      </c>
      <c r="T16" s="30">
        <f t="shared" si="1"/>
        <v>12.497961649202985</v>
      </c>
    </row>
    <row r="17" spans="1:20" x14ac:dyDescent="0.25">
      <c r="A17">
        <v>5.500146809932769E-8</v>
      </c>
      <c r="B17">
        <v>11.9269888863333</v>
      </c>
      <c r="C17">
        <v>7.3011113666698282E-2</v>
      </c>
      <c r="D17">
        <v>4.4662416913966032</v>
      </c>
      <c r="E17">
        <v>3.4806686644958E-2</v>
      </c>
      <c r="F17">
        <v>3.4806686644371601E-2</v>
      </c>
      <c r="G17">
        <v>66</v>
      </c>
      <c r="H17">
        <f t="shared" si="2"/>
        <v>11.931194805691876</v>
      </c>
      <c r="I17" s="54">
        <f t="shared" si="3"/>
        <v>-3.5263882599866731E-4</v>
      </c>
      <c r="O17" s="7">
        <v>3.13</v>
      </c>
      <c r="P17">
        <v>0.2113872286882667</v>
      </c>
      <c r="Q17">
        <v>0.57920100660585083</v>
      </c>
      <c r="S17">
        <f t="shared" si="0"/>
        <v>0.37744074503283348</v>
      </c>
      <c r="T17" s="30">
        <f t="shared" si="1"/>
        <v>9.8439148169786321</v>
      </c>
    </row>
    <row r="18" spans="1:20" x14ac:dyDescent="0.25">
      <c r="A18">
        <v>5.9001468099327693E-8</v>
      </c>
      <c r="B18">
        <v>11.91632773817429</v>
      </c>
      <c r="C18">
        <v>8.3672261825715674E-2</v>
      </c>
      <c r="D18">
        <v>4.3275130173083882</v>
      </c>
      <c r="E18">
        <v>3.552920909824283E-2</v>
      </c>
      <c r="F18">
        <v>3.5529209097914217E-2</v>
      </c>
      <c r="G18">
        <v>66</v>
      </c>
      <c r="H18">
        <f t="shared" si="2"/>
        <v>11.921620483453161</v>
      </c>
      <c r="I18" s="54">
        <f t="shared" si="3"/>
        <v>-4.4415908954190743E-4</v>
      </c>
      <c r="O18" s="7">
        <v>3.13</v>
      </c>
      <c r="P18">
        <v>0.2113872286882667</v>
      </c>
      <c r="Q18">
        <v>0.57920100660585083</v>
      </c>
      <c r="S18">
        <f t="shared" si="0"/>
        <v>0.30313719744909812</v>
      </c>
      <c r="T18" s="30">
        <f t="shared" si="1"/>
        <v>7.532055881505511</v>
      </c>
    </row>
    <row r="19" spans="1:20" x14ac:dyDescent="0.25">
      <c r="A19">
        <v>6.3001468099327689E-8</v>
      </c>
      <c r="B19">
        <v>11.902641892524329</v>
      </c>
      <c r="C19">
        <v>9.735810747566942E-2</v>
      </c>
      <c r="D19">
        <v>4.1902687224761817</v>
      </c>
      <c r="E19">
        <v>3.6250993674240783E-2</v>
      </c>
      <c r="F19">
        <v>3.6250993673372943E-2</v>
      </c>
      <c r="G19">
        <v>66</v>
      </c>
      <c r="H19">
        <f t="shared" si="2"/>
        <v>11.909445495068979</v>
      </c>
      <c r="I19" s="54">
        <f t="shared" si="3"/>
        <v>-5.7160440565076696E-4</v>
      </c>
      <c r="O19" s="7">
        <v>3.13</v>
      </c>
      <c r="P19">
        <v>0.2113872286882667</v>
      </c>
      <c r="Q19">
        <v>0.57920100660585083</v>
      </c>
      <c r="S19">
        <f t="shared" si="0"/>
        <v>0.237635130957778</v>
      </c>
      <c r="T19" s="30">
        <f t="shared" si="1"/>
        <v>5.5552721974715302</v>
      </c>
    </row>
    <row r="20" spans="1:20" x14ac:dyDescent="0.25">
      <c r="A20">
        <v>6.7001468099327685E-8</v>
      </c>
      <c r="B20">
        <v>11.884592825179221</v>
      </c>
      <c r="C20">
        <v>0.1154071748207849</v>
      </c>
      <c r="D20">
        <v>4.055694918973507</v>
      </c>
      <c r="E20">
        <v>3.6971816476383423E-2</v>
      </c>
      <c r="F20">
        <v>3.6971816471672921E-2</v>
      </c>
      <c r="G20">
        <v>66</v>
      </c>
      <c r="H20">
        <f t="shared" si="2"/>
        <v>11.893576171949642</v>
      </c>
      <c r="I20" s="54">
        <f t="shared" si="3"/>
        <v>-7.558817455982585E-4</v>
      </c>
      <c r="O20" s="7">
        <v>3.13</v>
      </c>
      <c r="P20">
        <v>0.2113872286882667</v>
      </c>
      <c r="Q20">
        <v>0.57920100660585083</v>
      </c>
      <c r="S20">
        <f t="shared" si="0"/>
        <v>0.18114005907045708</v>
      </c>
      <c r="T20" s="30">
        <f t="shared" si="1"/>
        <v>3.8994092353899634</v>
      </c>
    </row>
    <row r="21" spans="1:20" x14ac:dyDescent="0.25">
      <c r="A21">
        <v>7.1001468099327681E-8</v>
      </c>
      <c r="B21">
        <v>11.85991228623069</v>
      </c>
      <c r="C21">
        <v>0.14008771376930881</v>
      </c>
      <c r="D21">
        <v>3.9249547531567139</v>
      </c>
      <c r="E21">
        <v>3.7691344297847602E-2</v>
      </c>
      <c r="F21">
        <v>3.7691344287556737E-2</v>
      </c>
      <c r="G21">
        <v>66</v>
      </c>
      <c r="H21">
        <f t="shared" si="2"/>
        <v>11.872208962082981</v>
      </c>
      <c r="I21" s="54">
        <f t="shared" si="3"/>
        <v>-1.0368268799565282E-3</v>
      </c>
      <c r="O21" s="7">
        <v>3.13</v>
      </c>
      <c r="P21">
        <v>0.2113872286882667</v>
      </c>
      <c r="Q21">
        <v>0.57920100660585083</v>
      </c>
      <c r="S21">
        <f t="shared" si="0"/>
        <v>0.13358680592282346</v>
      </c>
      <c r="T21" s="30">
        <f t="shared" si="1"/>
        <v>2.5442303385004297</v>
      </c>
    </row>
    <row r="22" spans="1:20" x14ac:dyDescent="0.25">
      <c r="A22">
        <v>7.500146809932769E-8</v>
      </c>
      <c r="B22">
        <v>11.82423909583294</v>
      </c>
      <c r="C22">
        <v>0.17576090416706511</v>
      </c>
      <c r="D22">
        <v>3.7991784889897708</v>
      </c>
      <c r="E22">
        <v>3.840904300831547E-2</v>
      </c>
      <c r="F22">
        <v>3.8409042998777301E-2</v>
      </c>
      <c r="G22">
        <v>66</v>
      </c>
      <c r="H22">
        <f t="shared" si="2"/>
        <v>11.842028735139282</v>
      </c>
      <c r="I22" s="54">
        <f t="shared" si="3"/>
        <v>-1.504506054229829E-3</v>
      </c>
      <c r="O22" s="7">
        <v>3.13</v>
      </c>
      <c r="P22">
        <v>0.2113872286882667</v>
      </c>
      <c r="Q22">
        <v>0.57920100660585083</v>
      </c>
      <c r="S22">
        <f t="shared" si="0"/>
        <v>9.4659169325290116E-2</v>
      </c>
      <c r="T22" s="30">
        <f t="shared" si="1"/>
        <v>1.4645021571691712</v>
      </c>
    </row>
    <row r="23" spans="1:20" x14ac:dyDescent="0.25">
      <c r="A23">
        <v>7.9001468099327687E-8</v>
      </c>
      <c r="B23">
        <v>11.766450166734479</v>
      </c>
      <c r="C23">
        <v>0.23354983326551931</v>
      </c>
      <c r="D23">
        <v>3.6794542710902709</v>
      </c>
      <c r="E23">
        <v>3.9123909154846551E-2</v>
      </c>
      <c r="F23">
        <v>3.9123909150850233E-2</v>
      </c>
      <c r="G23">
        <v>66</v>
      </c>
      <c r="H23">
        <f t="shared" si="2"/>
        <v>11.795291509203389</v>
      </c>
      <c r="I23" s="54">
        <f t="shared" si="3"/>
        <v>-2.4511506920284944E-3</v>
      </c>
      <c r="O23" s="7">
        <v>3.13</v>
      </c>
      <c r="P23">
        <v>0.2113872286882667</v>
      </c>
      <c r="Q23">
        <v>0.57920100660585083</v>
      </c>
      <c r="S23">
        <f t="shared" si="0"/>
        <v>6.3817803499527245E-2</v>
      </c>
      <c r="T23" s="30">
        <f t="shared" si="1"/>
        <v>0.63117144693963612</v>
      </c>
    </row>
    <row r="24" spans="1:20" x14ac:dyDescent="0.25">
      <c r="A24">
        <v>8.3001468099327683E-8</v>
      </c>
      <c r="B24">
        <v>11.668414984639</v>
      </c>
      <c r="C24">
        <v>0.33158501536100299</v>
      </c>
      <c r="D24">
        <v>3.565758462950404</v>
      </c>
      <c r="E24">
        <v>3.98350145148803E-2</v>
      </c>
      <c r="F24">
        <v>3.983501450976492E-2</v>
      </c>
      <c r="G24">
        <v>66</v>
      </c>
      <c r="H24">
        <f t="shared" si="2"/>
        <v>11.733238422092333</v>
      </c>
      <c r="I24" s="54">
        <f t="shared" si="3"/>
        <v>-5.5554621204911029E-3</v>
      </c>
      <c r="O24" s="7">
        <v>3.13</v>
      </c>
      <c r="P24">
        <v>0.2113872286882667</v>
      </c>
      <c r="Q24">
        <v>0.57920100660585083</v>
      </c>
      <c r="S24">
        <f t="shared" si="0"/>
        <v>4.0139356514032054E-2</v>
      </c>
      <c r="T24" s="30">
        <f t="shared" si="1"/>
        <v>7.6400625934886952E-3</v>
      </c>
    </row>
    <row r="25" spans="1:20" x14ac:dyDescent="0.25">
      <c r="A25">
        <v>8.4939139519872048E-8</v>
      </c>
      <c r="B25">
        <v>11.573853257990811</v>
      </c>
      <c r="C25">
        <v>0.42614674200918978</v>
      </c>
      <c r="D25">
        <v>3.5133702185824038</v>
      </c>
      <c r="E25">
        <v>4.0176846168664133E-2</v>
      </c>
      <c r="F25">
        <v>4.0176846162533343E-2</v>
      </c>
      <c r="G25">
        <v>66</v>
      </c>
      <c r="H25">
        <f t="shared" si="2"/>
        <v>11.643299706808769</v>
      </c>
      <c r="I25" s="54">
        <f t="shared" si="3"/>
        <v>-6.000287654417155E-3</v>
      </c>
      <c r="O25" s="7">
        <v>3.13</v>
      </c>
      <c r="P25">
        <v>0.2113872286882667</v>
      </c>
      <c r="Q25">
        <v>0.57920100660585083</v>
      </c>
      <c r="S25">
        <f t="shared" si="0"/>
        <v>3.1068156923956692E-2</v>
      </c>
      <c r="T25" s="30">
        <f t="shared" si="1"/>
        <v>-0.22671488950944338</v>
      </c>
    </row>
    <row r="26" spans="1:20" x14ac:dyDescent="0.25">
      <c r="A26">
        <v>8.6494634772657727E-8</v>
      </c>
      <c r="B26">
        <v>11.416266345248619</v>
      </c>
      <c r="C26">
        <v>0.58373365475137862</v>
      </c>
      <c r="D26">
        <v>3.473220805977868</v>
      </c>
      <c r="E26">
        <v>4.0447653115574973E-2</v>
      </c>
      <c r="F26">
        <v>4.0447653112200888E-2</v>
      </c>
      <c r="G26">
        <v>66</v>
      </c>
      <c r="H26">
        <f t="shared" si="2"/>
        <v>11.490397444832679</v>
      </c>
      <c r="I26" s="54">
        <f t="shared" si="3"/>
        <v>-6.4934626910585812E-3</v>
      </c>
      <c r="O26" s="7">
        <v>3.13</v>
      </c>
      <c r="P26">
        <v>0.2113872286882667</v>
      </c>
      <c r="Q26">
        <v>0.57920100660585083</v>
      </c>
      <c r="S26">
        <f t="shared" si="0"/>
        <v>2.4901525810914569E-2</v>
      </c>
      <c r="T26" s="30">
        <f t="shared" si="1"/>
        <v>-0.38435177581655255</v>
      </c>
    </row>
    <row r="27" spans="1:20" x14ac:dyDescent="0.25">
      <c r="A27">
        <v>8.8371358335414611E-8</v>
      </c>
      <c r="B27">
        <v>11.08251004248331</v>
      </c>
      <c r="C27">
        <v>0.91748995751668649</v>
      </c>
      <c r="D27">
        <v>3.426739013193409</v>
      </c>
      <c r="E27">
        <v>4.0766913114689329E-2</v>
      </c>
      <c r="F27">
        <v>4.0766913113774401E-2</v>
      </c>
      <c r="G27">
        <v>66</v>
      </c>
      <c r="H27">
        <f t="shared" si="2"/>
        <v>11.22763124095839</v>
      </c>
      <c r="I27" s="54">
        <f t="shared" si="3"/>
        <v>-1.3094614660286972E-2</v>
      </c>
      <c r="O27" s="7">
        <v>3.13</v>
      </c>
      <c r="P27">
        <v>0.2113872286882667</v>
      </c>
      <c r="Q27">
        <v>0.57920100660585083</v>
      </c>
      <c r="S27">
        <f t="shared" si="0"/>
        <v>1.8613499902821892E-2</v>
      </c>
      <c r="T27" s="30">
        <f t="shared" si="1"/>
        <v>-0.54341649928523217</v>
      </c>
    </row>
    <row r="28" spans="1:20" x14ac:dyDescent="0.25">
      <c r="A28">
        <v>9.0441514592195006E-8</v>
      </c>
      <c r="B28">
        <v>10.516465232844689</v>
      </c>
      <c r="C28">
        <v>1.4835347671553121</v>
      </c>
      <c r="D28">
        <v>3.3779771671604668</v>
      </c>
      <c r="E28">
        <v>4.1103659817769027E-2</v>
      </c>
      <c r="F28">
        <v>4.1103659816286837E-2</v>
      </c>
      <c r="G28">
        <v>66</v>
      </c>
      <c r="H28">
        <f t="shared" si="2"/>
        <v>10.736040959722811</v>
      </c>
      <c r="I28" s="54">
        <f t="shared" si="3"/>
        <v>-2.0879232899696107E-2</v>
      </c>
      <c r="O28" s="7">
        <v>3.13</v>
      </c>
      <c r="P28">
        <v>0.2113872286882667</v>
      </c>
      <c r="Q28">
        <v>0.57920100660585083</v>
      </c>
      <c r="S28">
        <f t="shared" si="0"/>
        <v>1.2998766244394167E-2</v>
      </c>
      <c r="T28" s="30">
        <f t="shared" si="1"/>
        <v>-0.68375647564007036</v>
      </c>
    </row>
    <row r="29" spans="1:20" x14ac:dyDescent="0.25">
      <c r="A29">
        <v>9.315390382465797E-8</v>
      </c>
      <c r="B29">
        <v>9.5173054482809629</v>
      </c>
      <c r="C29">
        <v>2.4826945517190371</v>
      </c>
      <c r="D29">
        <v>3.3174095717694732</v>
      </c>
      <c r="E29">
        <v>4.151885103110875E-2</v>
      </c>
      <c r="F29">
        <v>4.1518851028626118E-2</v>
      </c>
      <c r="G29">
        <v>66</v>
      </c>
      <c r="H29">
        <f t="shared" si="2"/>
        <v>10.102760948328113</v>
      </c>
      <c r="I29" s="54">
        <f t="shared" si="3"/>
        <v>-6.151483770576012E-2</v>
      </c>
      <c r="O29" s="7">
        <v>3.13</v>
      </c>
      <c r="P29">
        <v>0.2113872286882667</v>
      </c>
      <c r="Q29">
        <v>0.57920100660585083</v>
      </c>
      <c r="S29">
        <f t="shared" si="0"/>
        <v>7.4244157222489006E-3</v>
      </c>
      <c r="T29" s="30">
        <f t="shared" si="1"/>
        <v>-0.82117964398557242</v>
      </c>
    </row>
    <row r="30" spans="1:20" x14ac:dyDescent="0.25">
      <c r="A30">
        <v>9.4511503339366281E-8</v>
      </c>
      <c r="B30">
        <v>8.8931938482076998</v>
      </c>
      <c r="C30">
        <v>3.1068061517922998</v>
      </c>
      <c r="D30">
        <v>3.288612971962777</v>
      </c>
      <c r="E30">
        <v>4.171211780504288E-2</v>
      </c>
      <c r="F30">
        <v>4.1712117801936781E-2</v>
      </c>
      <c r="G30">
        <v>66</v>
      </c>
      <c r="H30">
        <f t="shared" si="2"/>
        <v>9.3957068342385028</v>
      </c>
      <c r="I30" s="54">
        <f t="shared" si="3"/>
        <v>-5.6505344942197298E-2</v>
      </c>
      <c r="O30" s="7">
        <v>3.13</v>
      </c>
      <c r="P30">
        <v>0.2113872286882667</v>
      </c>
      <c r="Q30">
        <v>0.57920100660585083</v>
      </c>
      <c r="S30">
        <f t="shared" si="0"/>
        <v>5.3180957269295653E-3</v>
      </c>
      <c r="T30" s="30">
        <f t="shared" si="1"/>
        <v>-0.87250477781584523</v>
      </c>
    </row>
    <row r="31" spans="1:20" x14ac:dyDescent="0.25">
      <c r="A31">
        <v>9.5459633194452945E-8</v>
      </c>
      <c r="B31">
        <v>8.3733406082420814</v>
      </c>
      <c r="C31">
        <v>3.6266593917579182</v>
      </c>
      <c r="D31">
        <v>3.26941112436745</v>
      </c>
      <c r="E31">
        <v>4.1836907086415173E-2</v>
      </c>
      <c r="F31">
        <v>4.183690703354969E-2</v>
      </c>
      <c r="G31">
        <v>66</v>
      </c>
      <c r="H31">
        <f t="shared" si="2"/>
        <v>8.6866680152152931</v>
      </c>
      <c r="I31" s="54">
        <f t="shared" si="3"/>
        <v>-3.7419641888781635E-2</v>
      </c>
      <c r="O31" s="7">
        <v>3.13</v>
      </c>
      <c r="P31">
        <v>0.2113872286882667</v>
      </c>
      <c r="Q31">
        <v>0.57920100660585083</v>
      </c>
      <c r="S31">
        <f t="shared" si="0"/>
        <v>4.1084083653509067E-3</v>
      </c>
      <c r="T31" s="30">
        <f t="shared" si="1"/>
        <v>-0.90179942408131886</v>
      </c>
    </row>
    <row r="32" spans="1:20" x14ac:dyDescent="0.25">
      <c r="A32">
        <v>9.639535771198905E-8</v>
      </c>
      <c r="B32">
        <v>7.788973870889115</v>
      </c>
      <c r="C32">
        <v>4.211026129110885</v>
      </c>
      <c r="D32">
        <v>3.2511452647445118</v>
      </c>
      <c r="E32">
        <v>4.1950860624489592E-2</v>
      </c>
      <c r="F32">
        <v>4.1950860485636468E-2</v>
      </c>
      <c r="G32">
        <v>66</v>
      </c>
      <c r="H32">
        <f t="shared" si="2"/>
        <v>8.0375449149617122</v>
      </c>
      <c r="I32" s="54">
        <f t="shared" si="3"/>
        <v>-3.1913195267173587E-2</v>
      </c>
      <c r="O32" s="7">
        <v>3.13</v>
      </c>
      <c r="P32">
        <v>0.2113872286882667</v>
      </c>
      <c r="Q32">
        <v>0.57920100660585083</v>
      </c>
      <c r="S32">
        <f t="shared" si="0"/>
        <v>3.1023559969336322E-3</v>
      </c>
      <c r="T32" s="30">
        <f t="shared" si="1"/>
        <v>-0.9260478578741943</v>
      </c>
    </row>
    <row r="33" spans="1:20" x14ac:dyDescent="0.25">
      <c r="A33">
        <v>9.760149380322352E-8</v>
      </c>
      <c r="B33">
        <v>6.942807142118907</v>
      </c>
      <c r="C33">
        <v>5.057192857881093</v>
      </c>
      <c r="D33">
        <v>3.2285446210862161</v>
      </c>
      <c r="E33">
        <v>4.2083426884954173E-2</v>
      </c>
      <c r="F33">
        <v>4.2083426693839132E-2</v>
      </c>
      <c r="G33">
        <v>66</v>
      </c>
      <c r="H33">
        <f t="shared" si="2"/>
        <v>7.2540485314728675</v>
      </c>
      <c r="I33" s="54">
        <f t="shared" si="3"/>
        <v>-4.4829329546805088E-2</v>
      </c>
      <c r="O33" s="7">
        <v>3.13</v>
      </c>
      <c r="P33">
        <v>0.2113872286882667</v>
      </c>
      <c r="Q33">
        <v>0.57920100660585083</v>
      </c>
      <c r="S33">
        <f t="shared" si="0"/>
        <v>2.0527903289894373E-3</v>
      </c>
      <c r="T33" s="30">
        <f t="shared" si="1"/>
        <v>-0.95122093208037262</v>
      </c>
    </row>
    <row r="34" spans="1:20" x14ac:dyDescent="0.25">
      <c r="A34">
        <v>9.9165715847173172E-8</v>
      </c>
      <c r="B34">
        <v>5.7212573491032561</v>
      </c>
      <c r="C34">
        <v>6.2787426508967439</v>
      </c>
      <c r="D34">
        <v>3.2006641208745048</v>
      </c>
      <c r="E34">
        <v>4.2231668156808767E-2</v>
      </c>
      <c r="F34">
        <v>4.2231667972429929E-2</v>
      </c>
      <c r="G34">
        <v>66</v>
      </c>
      <c r="H34">
        <f t="shared" si="2"/>
        <v>6.2548181217854584</v>
      </c>
      <c r="I34" s="54">
        <f t="shared" si="3"/>
        <v>-9.3259355439732489E-2</v>
      </c>
      <c r="O34" s="7">
        <v>3.13</v>
      </c>
      <c r="P34">
        <v>0.2113872286882667</v>
      </c>
      <c r="Q34">
        <v>0.57920100660585083</v>
      </c>
      <c r="S34">
        <f t="shared" si="0"/>
        <v>1.0555447882559237E-3</v>
      </c>
      <c r="T34" s="30">
        <f t="shared" si="1"/>
        <v>-0.9750058465854341</v>
      </c>
    </row>
    <row r="35" spans="1:20" x14ac:dyDescent="0.25">
      <c r="A35">
        <v>1.007789392650986E-7</v>
      </c>
      <c r="B35">
        <v>4.3142554094705456</v>
      </c>
      <c r="C35">
        <v>7.6857445905294544</v>
      </c>
      <c r="D35">
        <v>3.1738727201046428</v>
      </c>
      <c r="E35">
        <v>4.2348940005449372E-2</v>
      </c>
      <c r="F35">
        <v>4.2348939820575193E-2</v>
      </c>
      <c r="G35">
        <v>66</v>
      </c>
      <c r="H35">
        <f t="shared" si="2"/>
        <v>4.7978115688035787</v>
      </c>
      <c r="I35" s="54">
        <f t="shared" si="3"/>
        <v>-0.11208334079422899</v>
      </c>
      <c r="O35" s="7">
        <v>3.13</v>
      </c>
      <c r="P35">
        <v>0.2113872286882667</v>
      </c>
      <c r="Q35">
        <v>0.57920100660585083</v>
      </c>
      <c r="S35">
        <f t="shared" si="0"/>
        <v>4.0688142894733831E-4</v>
      </c>
      <c r="T35" s="30">
        <f t="shared" si="1"/>
        <v>-0.9903921696582908</v>
      </c>
    </row>
    <row r="36" spans="1:20" x14ac:dyDescent="0.25">
      <c r="A36">
        <v>1.032973291396992E-7</v>
      </c>
      <c r="B36">
        <v>1.8419345700354219</v>
      </c>
      <c r="C36">
        <v>10.15806542996458</v>
      </c>
      <c r="D36">
        <v>3.1363607157679789</v>
      </c>
      <c r="E36">
        <v>4.2446133508489248E-2</v>
      </c>
      <c r="F36">
        <v>4.2446133176506938E-2</v>
      </c>
      <c r="G36">
        <v>66</v>
      </c>
      <c r="H36">
        <f t="shared" si="2"/>
        <v>2.5471677583330816</v>
      </c>
      <c r="I36" s="54">
        <f t="shared" si="3"/>
        <v>-0.38287635172844248</v>
      </c>
      <c r="O36" s="7">
        <v>3.13</v>
      </c>
      <c r="P36">
        <v>0.2113872286882667</v>
      </c>
      <c r="Q36">
        <v>0.57920100660585083</v>
      </c>
      <c r="S36">
        <f t="shared" si="0"/>
        <v>8.5524535433920928E-6</v>
      </c>
      <c r="T36" s="30">
        <f t="shared" si="1"/>
        <v>-0.99979851042006984</v>
      </c>
    </row>
    <row r="37" spans="1:20" x14ac:dyDescent="0.25">
      <c r="A37">
        <v>1.070501166710516E-7</v>
      </c>
      <c r="B37">
        <v>-2.2870302352211209</v>
      </c>
      <c r="C37">
        <v>14.28703023522112</v>
      </c>
      <c r="D37">
        <v>3.0887783664732371</v>
      </c>
      <c r="E37">
        <v>4.2411088146436723E-2</v>
      </c>
      <c r="F37">
        <v>4.2411087626554753E-2</v>
      </c>
      <c r="G37">
        <v>66</v>
      </c>
      <c r="H37">
        <f t="shared" si="2"/>
        <v>-0.6163435253182834</v>
      </c>
      <c r="I37" s="54">
        <f t="shared" si="3"/>
        <v>0.73050486354471289</v>
      </c>
      <c r="O37" s="7">
        <v>3.13</v>
      </c>
      <c r="P37">
        <v>0.2113872286882667</v>
      </c>
      <c r="Q37">
        <v>0.57920100660585083</v>
      </c>
      <c r="S37">
        <f t="shared" si="0"/>
        <v>3.5919405582041536E-4</v>
      </c>
      <c r="T37" s="30">
        <f t="shared" si="1"/>
        <v>-0.99153065681825348</v>
      </c>
    </row>
    <row r="38" spans="1:20" x14ac:dyDescent="0.25">
      <c r="A38">
        <v>1.110501166710516E-7</v>
      </c>
      <c r="B38">
        <v>-7.1617552030400837</v>
      </c>
      <c r="C38">
        <v>19.16175520304008</v>
      </c>
      <c r="D38">
        <v>3.0489968730657759</v>
      </c>
      <c r="E38">
        <v>4.2120337928219162E-2</v>
      </c>
      <c r="F38">
        <v>4.2120337586270387E-2</v>
      </c>
      <c r="G38">
        <v>66</v>
      </c>
      <c r="H38">
        <f t="shared" si="2"/>
        <v>-4.7973756646920336</v>
      </c>
      <c r="I38" s="54">
        <f t="shared" si="3"/>
        <v>0.33013967544498002</v>
      </c>
      <c r="O38" s="7">
        <v>3.13</v>
      </c>
      <c r="P38">
        <v>0.2113872286882667</v>
      </c>
      <c r="Q38">
        <v>0.57920100660585083</v>
      </c>
      <c r="S38">
        <f t="shared" si="0"/>
        <v>1.387018690512105E-3</v>
      </c>
      <c r="T38" s="30">
        <f t="shared" si="1"/>
        <v>-0.96707009558811752</v>
      </c>
    </row>
    <row r="39" spans="1:20" x14ac:dyDescent="0.25">
      <c r="A39">
        <v>1.1505011667105159E-7</v>
      </c>
      <c r="B39">
        <v>-12.44500632509445</v>
      </c>
      <c r="C39">
        <v>24.44500632509445</v>
      </c>
      <c r="D39">
        <v>3.021571402973545</v>
      </c>
      <c r="E39">
        <v>4.1526111055900282E-2</v>
      </c>
      <c r="F39">
        <v>4.1526110955617097E-2</v>
      </c>
      <c r="G39">
        <v>66</v>
      </c>
      <c r="H39">
        <f t="shared" si="2"/>
        <v>-9.8047394057792889</v>
      </c>
      <c r="I39" s="54">
        <f t="shared" si="3"/>
        <v>0.21215472699208318</v>
      </c>
      <c r="O39" s="7">
        <v>3.13</v>
      </c>
      <c r="P39">
        <v>0.2113872286882667</v>
      </c>
      <c r="Q39">
        <v>0.57920100660585083</v>
      </c>
      <c r="S39">
        <f t="shared" si="0"/>
        <v>2.4852290528154237E-3</v>
      </c>
      <c r="T39" s="30">
        <f t="shared" si="1"/>
        <v>-0.94015261733824229</v>
      </c>
    </row>
    <row r="40" spans="1:20" x14ac:dyDescent="0.25">
      <c r="A40">
        <v>1.190501166710516E-7</v>
      </c>
      <c r="B40">
        <v>-18.015164461855779</v>
      </c>
      <c r="C40">
        <v>30.015164461855779</v>
      </c>
      <c r="D40">
        <v>3.0069256312845369</v>
      </c>
      <c r="E40">
        <v>4.0602988692532829E-2</v>
      </c>
      <c r="F40">
        <v>4.06029886547409E-2</v>
      </c>
      <c r="G40">
        <v>66</v>
      </c>
      <c r="H40">
        <f t="shared" si="2"/>
        <v>-15.23151796445722</v>
      </c>
      <c r="I40" s="54">
        <f t="shared" si="3"/>
        <v>0.15451685180518246</v>
      </c>
      <c r="O40" s="7">
        <v>3.13</v>
      </c>
      <c r="P40">
        <v>0.2113872286882667</v>
      </c>
      <c r="Q40">
        <v>0.57920100660585083</v>
      </c>
      <c r="S40">
        <f t="shared" si="0"/>
        <v>3.201945818724421E-3</v>
      </c>
      <c r="T40" s="30">
        <f t="shared" si="1"/>
        <v>-0.92114014448661641</v>
      </c>
    </row>
    <row r="41" spans="1:20" x14ac:dyDescent="0.25">
      <c r="A41">
        <v>1.2305011667105161E-7</v>
      </c>
      <c r="B41">
        <v>-23.741136049210699</v>
      </c>
      <c r="C41">
        <v>35.741136049210702</v>
      </c>
      <c r="D41">
        <v>3.0051854510141172</v>
      </c>
      <c r="E41">
        <v>3.9337557073191483E-2</v>
      </c>
      <c r="F41">
        <v>3.9337557027385388E-2</v>
      </c>
      <c r="G41">
        <v>66</v>
      </c>
      <c r="H41">
        <f t="shared" si="2"/>
        <v>-20.879621851365901</v>
      </c>
      <c r="I41" s="54">
        <f t="shared" si="3"/>
        <v>0.12052979233653531</v>
      </c>
      <c r="O41" s="7">
        <v>3.13</v>
      </c>
      <c r="P41">
        <v>0.2113872286882667</v>
      </c>
      <c r="Q41">
        <v>0.57920100660585083</v>
      </c>
      <c r="S41">
        <f t="shared" si="0"/>
        <v>3.2931322243174395E-3</v>
      </c>
      <c r="T41" s="30">
        <f t="shared" si="1"/>
        <v>-0.91628528883924143</v>
      </c>
    </row>
    <row r="42" spans="1:20" x14ac:dyDescent="0.25">
      <c r="A42">
        <v>1.2705011667105149E-7</v>
      </c>
      <c r="B42">
        <v>-29.48744564667113</v>
      </c>
      <c r="C42">
        <v>41.487445646671127</v>
      </c>
      <c r="D42">
        <v>3.0163649186377648</v>
      </c>
      <c r="E42">
        <v>3.7724480348526587E-2</v>
      </c>
      <c r="F42">
        <v>3.77244802921467E-2</v>
      </c>
      <c r="G42">
        <v>66</v>
      </c>
      <c r="H42">
        <f t="shared" si="2"/>
        <v>-26.615766131439155</v>
      </c>
      <c r="I42" s="54">
        <f t="shared" si="3"/>
        <v>9.7386513217911155E-2</v>
      </c>
      <c r="O42" s="7">
        <v>3.13</v>
      </c>
      <c r="P42">
        <v>0.2113872286882667</v>
      </c>
      <c r="Q42">
        <v>0.57920100660585083</v>
      </c>
      <c r="S42">
        <f t="shared" si="0"/>
        <v>2.7296288497287201E-3</v>
      </c>
      <c r="T42" s="30">
        <f t="shared" si="1"/>
        <v>-0.9276430363363557</v>
      </c>
    </row>
    <row r="43" spans="1:20" x14ac:dyDescent="0.25">
      <c r="A43">
        <v>1.310501166710516E-7</v>
      </c>
      <c r="B43">
        <v>-35.109145838019373</v>
      </c>
      <c r="C43">
        <v>47.109145838019373</v>
      </c>
      <c r="D43">
        <v>3.0403661524833989</v>
      </c>
      <c r="E43">
        <v>3.576692047497404E-2</v>
      </c>
      <c r="F43">
        <v>3.5766920412601308E-2</v>
      </c>
      <c r="G43">
        <v>66</v>
      </c>
      <c r="H43">
        <f t="shared" si="2"/>
        <v>-32.29973801249804</v>
      </c>
      <c r="I43" s="54">
        <f t="shared" si="3"/>
        <v>8.0019258756191425E-2</v>
      </c>
      <c r="O43" s="7">
        <v>3.13</v>
      </c>
      <c r="P43">
        <v>0.2113872286882667</v>
      </c>
      <c r="Q43">
        <v>0.57920100660585083</v>
      </c>
      <c r="S43">
        <f t="shared" si="0"/>
        <v>1.6983328999883205E-3</v>
      </c>
      <c r="T43" s="30">
        <f t="shared" si="1"/>
        <v>-0.95251665839841293</v>
      </c>
    </row>
    <row r="44" spans="1:20" x14ac:dyDescent="0.25">
      <c r="A44">
        <v>1.3505011667105159E-7</v>
      </c>
      <c r="B44">
        <v>-40.444558595184859</v>
      </c>
      <c r="C44">
        <v>52.444558595184859</v>
      </c>
      <c r="D44">
        <v>3.0769800942558101</v>
      </c>
      <c r="E44">
        <v>3.3477331342102991E-2</v>
      </c>
      <c r="F44">
        <v>3.3477331277508737E-2</v>
      </c>
      <c r="G44">
        <v>66</v>
      </c>
      <c r="H44">
        <f t="shared" si="2"/>
        <v>-37.778220729027574</v>
      </c>
      <c r="I44" s="54">
        <f t="shared" si="3"/>
        <v>6.5925750181749468E-2</v>
      </c>
      <c r="O44" s="7">
        <v>3.13</v>
      </c>
      <c r="P44">
        <v>0.2113872286882667</v>
      </c>
      <c r="Q44">
        <v>0.57920100660585083</v>
      </c>
      <c r="S44">
        <f t="shared" si="0"/>
        <v>5.9423283807565313E-4</v>
      </c>
      <c r="T44" s="30">
        <f t="shared" si="1"/>
        <v>-0.98224969508023841</v>
      </c>
    </row>
    <row r="45" spans="1:20" x14ac:dyDescent="0.25">
      <c r="A45">
        <v>1.3905011667105149E-7</v>
      </c>
      <c r="B45">
        <v>-45.303732313108078</v>
      </c>
      <c r="C45">
        <v>57.303732313108078</v>
      </c>
      <c r="D45">
        <v>3.1258881297669001</v>
      </c>
      <c r="E45">
        <v>3.0878822710219501E-2</v>
      </c>
      <c r="F45">
        <v>3.0878822646106849E-2</v>
      </c>
      <c r="G45">
        <v>66</v>
      </c>
      <c r="H45">
        <f t="shared" si="2"/>
        <v>-42.875392418132186</v>
      </c>
      <c r="I45" s="54">
        <f t="shared" si="3"/>
        <v>5.3601320928547018E-2</v>
      </c>
      <c r="O45" s="7">
        <v>3.13</v>
      </c>
      <c r="P45">
        <v>0.2113872286882667</v>
      </c>
      <c r="Q45">
        <v>0.57920100660585083</v>
      </c>
      <c r="S45">
        <f t="shared" si="0"/>
        <v>3.5740246677913065E-6</v>
      </c>
      <c r="T45" s="30">
        <f t="shared" si="1"/>
        <v>-0.99988425644627865</v>
      </c>
    </row>
    <row r="46" spans="1:20" x14ac:dyDescent="0.25">
      <c r="A46">
        <v>1.4305011667105161E-7</v>
      </c>
      <c r="B46">
        <v>-49.450138563206579</v>
      </c>
      <c r="C46">
        <v>61.450138563206579</v>
      </c>
      <c r="D46">
        <v>3.1866645251836521</v>
      </c>
      <c r="E46">
        <v>2.800742868091936E-2</v>
      </c>
      <c r="F46">
        <v>2.8007428615307899E-2</v>
      </c>
      <c r="G46">
        <v>66</v>
      </c>
      <c r="H46">
        <f t="shared" si="2"/>
        <v>-47.378001508181299</v>
      </c>
      <c r="I46" s="54">
        <f t="shared" si="3"/>
        <v>4.1903564180648334E-2</v>
      </c>
      <c r="O46" s="7">
        <v>3.13</v>
      </c>
      <c r="P46">
        <v>0.2113872286882667</v>
      </c>
      <c r="Q46">
        <v>0.57920100660585083</v>
      </c>
      <c r="S46">
        <f t="shared" si="0"/>
        <v>6.7873657577918842E-4</v>
      </c>
      <c r="T46" s="30">
        <f t="shared" si="1"/>
        <v>-0.97576583751754298</v>
      </c>
    </row>
    <row r="47" spans="1:20" x14ac:dyDescent="0.25">
      <c r="A47">
        <v>1.4705011667105151E-7</v>
      </c>
      <c r="B47">
        <v>-52.574044691168723</v>
      </c>
      <c r="C47">
        <v>64.574044691168723</v>
      </c>
      <c r="D47">
        <v>3.258779632796617</v>
      </c>
      <c r="E47">
        <v>2.4915737828428861E-2</v>
      </c>
      <c r="F47">
        <v>2.4915737759367011E-2</v>
      </c>
      <c r="G47">
        <v>66</v>
      </c>
      <c r="H47">
        <f t="shared" si="2"/>
        <v>-51.012899123025889</v>
      </c>
      <c r="I47" s="54">
        <f t="shared" si="3"/>
        <v>2.9694226063703862E-2</v>
      </c>
      <c r="O47" s="7">
        <v>3.13</v>
      </c>
      <c r="P47">
        <v>0.2113872286882667</v>
      </c>
      <c r="Q47">
        <v>0.57920100660585083</v>
      </c>
      <c r="S47">
        <f t="shared" si="0"/>
        <v>3.5056867723219846E-3</v>
      </c>
      <c r="T47" s="30">
        <f t="shared" si="1"/>
        <v>-0.8592982954717433</v>
      </c>
    </row>
    <row r="48" spans="1:20" x14ac:dyDescent="0.25">
      <c r="A48">
        <v>1.510501166710516E-7</v>
      </c>
      <c r="B48">
        <v>-54.259859295793397</v>
      </c>
      <c r="C48">
        <v>66.259859295793404</v>
      </c>
      <c r="D48">
        <v>3.3416038690800249</v>
      </c>
      <c r="E48">
        <v>2.1678319843891559E-2</v>
      </c>
      <c r="F48">
        <v>2.167831977543502E-2</v>
      </c>
      <c r="G48">
        <v>66</v>
      </c>
      <c r="H48">
        <f t="shared" si="2"/>
        <v>-53.417396734876654</v>
      </c>
      <c r="I48" s="54">
        <f t="shared" si="3"/>
        <v>1.5526442048515542E-2</v>
      </c>
      <c r="O48" s="7">
        <v>3.13</v>
      </c>
      <c r="P48">
        <v>0.2113872286882667</v>
      </c>
      <c r="Q48">
        <v>0.57920100660585083</v>
      </c>
      <c r="S48">
        <f t="shared" si="0"/>
        <v>9.4651162816217806E-3</v>
      </c>
      <c r="T48" s="30">
        <f t="shared" si="1"/>
        <v>-0.56338330739325748</v>
      </c>
    </row>
    <row r="49" spans="1:20" x14ac:dyDescent="0.25">
      <c r="A49">
        <v>1.5505011667105161E-7</v>
      </c>
      <c r="B49">
        <v>-53.958250276726091</v>
      </c>
      <c r="C49">
        <v>65.958250276726091</v>
      </c>
      <c r="D49">
        <v>3.434412592739283</v>
      </c>
      <c r="E49">
        <v>1.8398986545505071E-2</v>
      </c>
      <c r="F49">
        <v>1.8398986479549899E-2</v>
      </c>
      <c r="G49">
        <v>66</v>
      </c>
      <c r="H49">
        <f t="shared" si="2"/>
        <v>-54.108999382104358</v>
      </c>
      <c r="I49" s="54">
        <f t="shared" si="3"/>
        <v>-2.793810114396725E-3</v>
      </c>
      <c r="O49" s="7">
        <v>3.13</v>
      </c>
      <c r="P49">
        <v>0.2113872286882667</v>
      </c>
      <c r="Q49">
        <v>0.57920100660585083</v>
      </c>
      <c r="S49">
        <f t="shared" si="0"/>
        <v>1.958862594761427E-2</v>
      </c>
      <c r="T49" s="30">
        <f t="shared" si="1"/>
        <v>6.4657880442851104E-2</v>
      </c>
    </row>
    <row r="50" spans="1:20" x14ac:dyDescent="0.25">
      <c r="A50">
        <v>1.5905011667105151E-7</v>
      </c>
      <c r="B50">
        <v>-50.986558979902298</v>
      </c>
      <c r="C50">
        <v>62.986558979902298</v>
      </c>
      <c r="D50">
        <v>3.5363921963351248</v>
      </c>
      <c r="E50">
        <v>1.521888481730988E-2</v>
      </c>
      <c r="F50">
        <v>1.5218884754327861E-2</v>
      </c>
      <c r="G50">
        <v>66</v>
      </c>
      <c r="H50">
        <f t="shared" si="2"/>
        <v>-52.471678466164889</v>
      </c>
      <c r="I50" s="54">
        <f t="shared" si="3"/>
        <v>-2.9127666506147031E-2</v>
      </c>
      <c r="O50" s="7">
        <v>3.13</v>
      </c>
      <c r="P50">
        <v>0.2113872286882667</v>
      </c>
      <c r="Q50">
        <v>0.57920100660585083</v>
      </c>
      <c r="S50">
        <f t="shared" si="0"/>
        <v>3.4911576843876142E-2</v>
      </c>
      <c r="T50" s="30">
        <f t="shared" si="1"/>
        <v>1.2939642035168304</v>
      </c>
    </row>
    <row r="51" spans="1:20" x14ac:dyDescent="0.25">
      <c r="A51">
        <v>1.630501166710516E-7</v>
      </c>
      <c r="B51">
        <v>-44.595440939848658</v>
      </c>
      <c r="C51">
        <v>56.595440939848658</v>
      </c>
      <c r="D51">
        <v>3.6466479062352199</v>
      </c>
      <c r="E51">
        <v>1.232255657780622E-2</v>
      </c>
      <c r="F51">
        <v>1.232255652121725E-2</v>
      </c>
      <c r="G51">
        <v>66</v>
      </c>
      <c r="H51">
        <f t="shared" si="2"/>
        <v>-47.789415846324012</v>
      </c>
      <c r="I51" s="54">
        <f t="shared" si="3"/>
        <v>-7.1621108327720312E-2</v>
      </c>
      <c r="O51" s="7">
        <v>3.13</v>
      </c>
      <c r="P51">
        <v>0.2113872286882667</v>
      </c>
      <c r="Q51">
        <v>0.57920100660585083</v>
      </c>
      <c r="S51">
        <f t="shared" si="0"/>
        <v>5.6424548493105707E-2</v>
      </c>
      <c r="T51" s="30">
        <f t="shared" si="1"/>
        <v>3.578964470234133</v>
      </c>
    </row>
    <row r="52" spans="1:20" x14ac:dyDescent="0.25">
      <c r="A52">
        <v>1.670501166710515E-7</v>
      </c>
      <c r="B52">
        <v>-34.159513893165652</v>
      </c>
      <c r="C52">
        <v>46.159513893165652</v>
      </c>
      <c r="D52">
        <v>3.7642138831149139</v>
      </c>
      <c r="E52">
        <v>9.9362002405504191E-3</v>
      </c>
      <c r="F52">
        <v>9.9362001943921509E-3</v>
      </c>
      <c r="G52">
        <v>66</v>
      </c>
      <c r="H52">
        <f t="shared" si="2"/>
        <v>-39.374879392615078</v>
      </c>
      <c r="I52" s="54">
        <f t="shared" si="3"/>
        <v>-0.15267680669463135</v>
      </c>
      <c r="O52" s="7">
        <v>3.13</v>
      </c>
      <c r="P52">
        <v>0.2113872286882667</v>
      </c>
      <c r="Q52">
        <v>0.57920100660585083</v>
      </c>
      <c r="S52">
        <f t="shared" si="0"/>
        <v>8.5025703582255058E-2</v>
      </c>
      <c r="T52" s="30">
        <f t="shared" si="1"/>
        <v>7.5571649039682542</v>
      </c>
    </row>
    <row r="53" spans="1:20" x14ac:dyDescent="0.25">
      <c r="A53">
        <v>1.7105011667105151E-7</v>
      </c>
      <c r="B53">
        <v>-19.62493985660651</v>
      </c>
      <c r="C53">
        <v>31.62493985660651</v>
      </c>
      <c r="D53">
        <v>3.8880656137416172</v>
      </c>
      <c r="E53">
        <v>8.3065879767207744E-3</v>
      </c>
      <c r="F53">
        <v>8.3065879447524315E-3</v>
      </c>
      <c r="G53">
        <v>66</v>
      </c>
      <c r="H53">
        <f t="shared" si="2"/>
        <v>-26.888602119055303</v>
      </c>
      <c r="I53" s="54">
        <f t="shared" si="3"/>
        <v>-0.37012405212562044</v>
      </c>
      <c r="O53" s="7">
        <v>3.13</v>
      </c>
      <c r="P53">
        <v>0.2113872286882667</v>
      </c>
      <c r="Q53">
        <v>0.57920100660585083</v>
      </c>
      <c r="S53">
        <f t="shared" si="0"/>
        <v>0.12147651935312036</v>
      </c>
      <c r="T53" s="30">
        <f t="shared" si="1"/>
        <v>13.624117647470573</v>
      </c>
    </row>
    <row r="54" spans="1:20" x14ac:dyDescent="0.25">
      <c r="A54">
        <v>1.750501166710516E-7</v>
      </c>
      <c r="B54">
        <v>-2.368247108811822</v>
      </c>
      <c r="C54">
        <v>14.36824710881182</v>
      </c>
      <c r="D54">
        <v>4.0166510607749526</v>
      </c>
      <c r="E54">
        <v>7.5091626489586297E-3</v>
      </c>
      <c r="F54">
        <v>7.5091577537967028E-3</v>
      </c>
      <c r="G54">
        <v>66</v>
      </c>
      <c r="H54">
        <f t="shared" si="2"/>
        <v>-13.157598150769228</v>
      </c>
      <c r="I54" s="54">
        <f t="shared" si="3"/>
        <v>-4.5558383674626564</v>
      </c>
      <c r="O54" s="7">
        <v>3.13</v>
      </c>
      <c r="P54">
        <v>0.2113872286882667</v>
      </c>
      <c r="Q54">
        <v>0.57920100660585083</v>
      </c>
      <c r="S54">
        <f t="shared" si="0"/>
        <v>0.16618209172736406</v>
      </c>
      <c r="T54" s="30">
        <f t="shared" si="1"/>
        <v>21.130590030997922</v>
      </c>
    </row>
    <row r="55" spans="1:20" x14ac:dyDescent="0.25">
      <c r="A55">
        <v>1.7712829974800341E-7</v>
      </c>
      <c r="B55">
        <v>6.5983917342414733</v>
      </c>
      <c r="C55">
        <v>5.4016082657585267</v>
      </c>
      <c r="D55">
        <v>4.0850198010493903</v>
      </c>
      <c r="E55">
        <v>7.4675280467887449E-3</v>
      </c>
      <c r="F55">
        <v>7.4675206187743816E-3</v>
      </c>
      <c r="G55">
        <v>66</v>
      </c>
      <c r="H55">
        <f t="shared" si="2"/>
        <v>-1.322333408423249</v>
      </c>
      <c r="I55" s="54">
        <f t="shared" si="3"/>
        <v>1.2004023801074397</v>
      </c>
      <c r="O55" s="7">
        <v>3.13</v>
      </c>
      <c r="P55">
        <v>0.2113872286882667</v>
      </c>
      <c r="Q55">
        <v>0.57920100660585083</v>
      </c>
      <c r="S55">
        <f t="shared" si="0"/>
        <v>0.19279843199320298</v>
      </c>
      <c r="T55" s="30">
        <f t="shared" si="1"/>
        <v>24.818265771972698</v>
      </c>
    </row>
    <row r="56" spans="1:20" x14ac:dyDescent="0.25">
      <c r="A56">
        <v>1.7796806144753201E-7</v>
      </c>
      <c r="B56">
        <v>9.6300126759948377</v>
      </c>
      <c r="C56">
        <v>2.3699873240051632</v>
      </c>
      <c r="D56">
        <v>4.1129556013843178</v>
      </c>
      <c r="E56">
        <v>7.5515759475371707E-3</v>
      </c>
      <c r="F56">
        <v>7.5515588893376086E-3</v>
      </c>
      <c r="G56">
        <v>66</v>
      </c>
      <c r="H56">
        <f t="shared" si="2"/>
        <v>6.6048807182877454</v>
      </c>
      <c r="I56" s="54">
        <f t="shared" si="3"/>
        <v>0.31413582302419746</v>
      </c>
      <c r="O56" s="7">
        <v>3.13</v>
      </c>
      <c r="P56">
        <v>0.2113872286882667</v>
      </c>
      <c r="Q56">
        <v>0.57920100660585083</v>
      </c>
      <c r="S56">
        <f t="shared" si="0"/>
        <v>0.20424270273820874</v>
      </c>
      <c r="T56" s="30">
        <f t="shared" si="1"/>
        <v>26.046429185182987</v>
      </c>
    </row>
    <row r="57" spans="1:20" x14ac:dyDescent="0.25">
      <c r="A57">
        <v>1.785033658969222E-7</v>
      </c>
      <c r="B57">
        <v>11.09934957970151</v>
      </c>
      <c r="C57">
        <v>0.90065042029848941</v>
      </c>
      <c r="D57">
        <v>4.130836562596885</v>
      </c>
      <c r="E57">
        <v>7.6324896957213973E-3</v>
      </c>
      <c r="F57">
        <v>7.6324662889927699E-3</v>
      </c>
      <c r="G57">
        <v>66</v>
      </c>
      <c r="H57">
        <f t="shared" si="2"/>
        <v>9.9754231135640641</v>
      </c>
      <c r="I57" s="54">
        <f t="shared" si="3"/>
        <v>0.10126057009618677</v>
      </c>
      <c r="O57" s="7">
        <v>3.13</v>
      </c>
      <c r="P57">
        <v>0.2113872286882667</v>
      </c>
      <c r="Q57">
        <v>0.57920100660585083</v>
      </c>
      <c r="S57">
        <f t="shared" si="0"/>
        <v>0.21174105392282577</v>
      </c>
      <c r="T57" s="30">
        <f t="shared" si="1"/>
        <v>26.742153834100787</v>
      </c>
    </row>
    <row r="58" spans="1:20" x14ac:dyDescent="0.25">
      <c r="A58">
        <v>1.787787475564247E-7</v>
      </c>
      <c r="B58">
        <v>11.640488305682281</v>
      </c>
      <c r="C58">
        <v>0.35951169431771929</v>
      </c>
      <c r="D58">
        <v>4.140071790637716</v>
      </c>
      <c r="E58">
        <v>7.6790405860790601E-3</v>
      </c>
      <c r="F58">
        <v>7.6790332154276419E-3</v>
      </c>
      <c r="G58">
        <v>66</v>
      </c>
      <c r="H58">
        <f t="shared" si="2"/>
        <v>11.16057311243582</v>
      </c>
      <c r="I58" s="54">
        <f t="shared" si="3"/>
        <v>4.1228098052569759E-2</v>
      </c>
      <c r="O58" s="7">
        <v>3.13</v>
      </c>
      <c r="P58">
        <v>0.2113872286882667</v>
      </c>
      <c r="Q58">
        <v>0.57920100660585083</v>
      </c>
      <c r="S58">
        <f t="shared" si="0"/>
        <v>0.21566676783475278</v>
      </c>
      <c r="T58" s="30">
        <f t="shared" si="1"/>
        <v>27.085145849019796</v>
      </c>
    </row>
    <row r="59" spans="1:20" x14ac:dyDescent="0.25">
      <c r="A59">
        <v>1.7889885340247601E-7</v>
      </c>
      <c r="B59">
        <v>11.779110319507771</v>
      </c>
      <c r="C59">
        <v>0.2208896804922249</v>
      </c>
      <c r="D59">
        <v>4.144115809013738</v>
      </c>
      <c r="E59">
        <v>7.7002462732993944E-3</v>
      </c>
      <c r="F59">
        <v>7.7002461029623392E-3</v>
      </c>
      <c r="G59">
        <v>66</v>
      </c>
      <c r="H59">
        <f t="shared" si="2"/>
        <v>11.656806253144328</v>
      </c>
      <c r="I59" s="54">
        <f t="shared" si="3"/>
        <v>1.0383132770298511E-2</v>
      </c>
      <c r="O59" s="7">
        <v>3.13</v>
      </c>
      <c r="P59">
        <v>0.2113872286882667</v>
      </c>
      <c r="Q59">
        <v>0.57920100660585083</v>
      </c>
      <c r="S59">
        <f t="shared" si="0"/>
        <v>0.21739715237167268</v>
      </c>
      <c r="T59" s="30">
        <f t="shared" si="1"/>
        <v>27.232494061201297</v>
      </c>
    </row>
    <row r="60" spans="1:20" x14ac:dyDescent="0.25">
      <c r="A60">
        <v>1.790272830128304E-7</v>
      </c>
      <c r="B60">
        <v>11.86048209677093</v>
      </c>
      <c r="C60">
        <v>0.13951790322907351</v>
      </c>
      <c r="D60">
        <v>4.1484522243708009</v>
      </c>
      <c r="E60">
        <v>7.7232461320354663E-3</v>
      </c>
      <c r="F60">
        <v>7.7232461318788919E-3</v>
      </c>
      <c r="G60">
        <v>66</v>
      </c>
      <c r="H60">
        <f t="shared" si="2"/>
        <v>11.819719021988609</v>
      </c>
      <c r="I60" s="54">
        <f t="shared" si="3"/>
        <v>3.4368817767887207E-3</v>
      </c>
      <c r="O60" s="7">
        <v>3.13</v>
      </c>
      <c r="P60">
        <v>0.2113872286882667</v>
      </c>
      <c r="Q60">
        <v>0.57920100660585083</v>
      </c>
      <c r="S60">
        <f t="shared" si="0"/>
        <v>0.21926033192669364</v>
      </c>
      <c r="T60" s="30">
        <f t="shared" si="1"/>
        <v>27.38966001894757</v>
      </c>
    </row>
    <row r="61" spans="1:20" x14ac:dyDescent="0.25">
      <c r="A61">
        <v>1.7913643714993359E-7</v>
      </c>
      <c r="B61">
        <v>11.90466017682393</v>
      </c>
      <c r="C61">
        <v>9.5339823176068664E-2</v>
      </c>
      <c r="D61">
        <v>4.1521443835799774</v>
      </c>
      <c r="E61">
        <v>7.742892831027132E-3</v>
      </c>
      <c r="F61">
        <v>7.7428928309357173E-3</v>
      </c>
      <c r="G61">
        <v>66</v>
      </c>
      <c r="H61">
        <f t="shared" si="2"/>
        <v>11.879367765279797</v>
      </c>
      <c r="I61" s="54">
        <f t="shared" si="3"/>
        <v>2.1245807245612817E-3</v>
      </c>
      <c r="O61" s="7">
        <v>3.13</v>
      </c>
      <c r="P61">
        <v>0.2113872286882667</v>
      </c>
      <c r="Q61">
        <v>0.57920100660585083</v>
      </c>
      <c r="S61">
        <f t="shared" si="0"/>
        <v>0.2208529671827964</v>
      </c>
      <c r="T61" s="30">
        <f t="shared" si="1"/>
        <v>27.523314477556401</v>
      </c>
    </row>
    <row r="62" spans="1:20" x14ac:dyDescent="0.25">
      <c r="A62">
        <v>1.7923015675458971E-7</v>
      </c>
      <c r="B62">
        <v>11.928651543544021</v>
      </c>
      <c r="C62">
        <v>7.1348456455974901E-2</v>
      </c>
      <c r="D62">
        <v>4.1553186466874577</v>
      </c>
      <c r="E62">
        <v>7.7598141060643182E-3</v>
      </c>
      <c r="F62">
        <v>7.7598141059960308E-3</v>
      </c>
      <c r="G62">
        <v>66</v>
      </c>
      <c r="H62">
        <f t="shared" si="2"/>
        <v>11.916441155278758</v>
      </c>
      <c r="I62" s="54">
        <f t="shared" si="3"/>
        <v>1.0236184887026534E-3</v>
      </c>
      <c r="O62" s="7">
        <v>3.13</v>
      </c>
      <c r="P62">
        <v>0.2113872286882667</v>
      </c>
      <c r="Q62">
        <v>0.57920100660585083</v>
      </c>
      <c r="S62">
        <f t="shared" si="0"/>
        <v>0.22222681217635729</v>
      </c>
      <c r="T62" s="30">
        <f t="shared" si="1"/>
        <v>27.638161834913287</v>
      </c>
    </row>
    <row r="63" spans="1:20" x14ac:dyDescent="0.25">
      <c r="A63">
        <v>1.7933880516691361E-7</v>
      </c>
      <c r="B63">
        <v>11.94668699152135</v>
      </c>
      <c r="C63">
        <v>5.3313008478648817E-2</v>
      </c>
      <c r="D63">
        <v>4.1590022685956933</v>
      </c>
      <c r="E63">
        <v>7.7794668427985251E-3</v>
      </c>
      <c r="F63">
        <v>7.779466842747512E-3</v>
      </c>
      <c r="G63">
        <v>66</v>
      </c>
      <c r="H63">
        <f t="shared" si="2"/>
        <v>11.93833023285204</v>
      </c>
      <c r="I63" s="54">
        <f t="shared" si="3"/>
        <v>6.9950427890514582E-4</v>
      </c>
      <c r="O63" s="7">
        <v>3.13</v>
      </c>
      <c r="P63">
        <v>0.2113872286882667</v>
      </c>
      <c r="Q63">
        <v>0.57920100660585083</v>
      </c>
      <c r="S63">
        <f t="shared" si="0"/>
        <v>0.2238264515309393</v>
      </c>
      <c r="T63" s="30">
        <f t="shared" si="1"/>
        <v>27.771438461699184</v>
      </c>
    </row>
    <row r="64" spans="1:20" x14ac:dyDescent="0.25">
      <c r="A64">
        <v>1.7944019164825221E-7</v>
      </c>
      <c r="B64">
        <v>11.957661367071539</v>
      </c>
      <c r="C64">
        <v>4.2338632928460518E-2</v>
      </c>
      <c r="D64">
        <v>4.1624426008574442</v>
      </c>
      <c r="E64">
        <v>7.7978272868979848E-3</v>
      </c>
      <c r="F64">
        <v>7.7978272862939549E-3</v>
      </c>
      <c r="G64">
        <v>66</v>
      </c>
      <c r="H64">
        <f t="shared" si="2"/>
        <v>11.952178022809628</v>
      </c>
      <c r="I64" s="54">
        <f t="shared" si="3"/>
        <v>4.5856326697886842E-4</v>
      </c>
      <c r="O64" s="7">
        <v>3.13</v>
      </c>
      <c r="P64">
        <v>0.2113872286882667</v>
      </c>
      <c r="Q64">
        <v>0.57920100660585083</v>
      </c>
      <c r="S64">
        <f t="shared" si="0"/>
        <v>0.22532562144443874</v>
      </c>
      <c r="T64" s="30">
        <f t="shared" si="1"/>
        <v>27.895949239666788</v>
      </c>
    </row>
    <row r="65" spans="1:21" x14ac:dyDescent="0.25">
      <c r="A65">
        <v>1.7954848977134699E-7</v>
      </c>
      <c r="B65">
        <v>11.96512202745652</v>
      </c>
      <c r="C65">
        <v>3.4877972543482613E-2</v>
      </c>
      <c r="D65">
        <v>4.1661202822497527</v>
      </c>
      <c r="E65">
        <v>7.8174547471861738E-3</v>
      </c>
      <c r="F65">
        <v>7.8174547455226399E-3</v>
      </c>
      <c r="G65">
        <v>66</v>
      </c>
      <c r="H65">
        <f t="shared" si="2"/>
        <v>11.961539794733484</v>
      </c>
      <c r="I65" s="54">
        <f t="shared" si="3"/>
        <v>2.9938956868263153E-4</v>
      </c>
      <c r="O65" s="7">
        <v>3.13</v>
      </c>
      <c r="P65">
        <v>0.2113872286882667</v>
      </c>
      <c r="Q65">
        <v>0.57920100660585083</v>
      </c>
      <c r="S65">
        <f t="shared" si="0"/>
        <v>0.22693375300484883</v>
      </c>
      <c r="T65" s="30">
        <f t="shared" si="1"/>
        <v>28.029109907521065</v>
      </c>
    </row>
    <row r="66" spans="1:21" x14ac:dyDescent="0.25">
      <c r="A66">
        <v>1.7965256323615869E-7</v>
      </c>
      <c r="B66">
        <v>11.969669815057509</v>
      </c>
      <c r="C66">
        <v>3.0330184942490589E-2</v>
      </c>
      <c r="D66">
        <v>4.1696569793978124</v>
      </c>
      <c r="E66">
        <v>7.8363259385431008E-3</v>
      </c>
      <c r="F66">
        <v>7.8363259369629151E-3</v>
      </c>
      <c r="G66">
        <v>66</v>
      </c>
      <c r="H66">
        <f t="shared" si="2"/>
        <v>11.967494666499984</v>
      </c>
      <c r="I66" s="54">
        <f t="shared" si="3"/>
        <v>1.8172168415109399E-4</v>
      </c>
      <c r="O66" s="7">
        <v>3.13</v>
      </c>
      <c r="P66">
        <v>0.2113872286882667</v>
      </c>
      <c r="Q66">
        <v>0.57920100660585083</v>
      </c>
      <c r="S66">
        <f t="shared" ref="S66:S129" si="4">P66*(D66-O66)^2</f>
        <v>0.22848563025879587</v>
      </c>
      <c r="T66" s="30">
        <f t="shared" si="1"/>
        <v>28.157239259416112</v>
      </c>
    </row>
    <row r="67" spans="1:21" x14ac:dyDescent="0.25">
      <c r="A67" s="51">
        <v>1.797710065458036E-7</v>
      </c>
      <c r="B67" s="51">
        <v>11.97289222603975</v>
      </c>
      <c r="C67" s="51">
        <v>2.7107773960250041E-2</v>
      </c>
      <c r="D67" s="51">
        <v>4.1736846733112918</v>
      </c>
      <c r="E67" s="51">
        <v>7.8578097251246742E-3</v>
      </c>
      <c r="F67" s="51">
        <v>7.8578097245596452E-3</v>
      </c>
      <c r="G67">
        <v>66</v>
      </c>
      <c r="H67">
        <f t="shared" si="2"/>
        <v>11.971380955455954</v>
      </c>
      <c r="I67" s="54">
        <f t="shared" si="3"/>
        <v>1.2622435375382612E-4</v>
      </c>
      <c r="J67" s="51"/>
      <c r="K67" s="51"/>
      <c r="L67" s="51"/>
      <c r="M67" s="51"/>
      <c r="N67" s="51"/>
      <c r="O67" s="52">
        <v>3.13</v>
      </c>
      <c r="P67" s="51">
        <v>0.2113872286882667</v>
      </c>
      <c r="Q67" s="51">
        <v>0.57920100660585083</v>
      </c>
      <c r="R67" s="51"/>
      <c r="S67" s="51">
        <f t="shared" si="4"/>
        <v>0.23025939370521906</v>
      </c>
      <c r="T67" s="53">
        <f t="shared" ref="T67:T130" si="5">(S67-F67)/F67</f>
        <v>28.303253931632057</v>
      </c>
      <c r="U67" t="s">
        <v>177</v>
      </c>
    </row>
    <row r="68" spans="1:21" x14ac:dyDescent="0.25">
      <c r="A68">
        <v>1.7988187062130539E-7</v>
      </c>
      <c r="B68">
        <v>11.974733664838199</v>
      </c>
      <c r="C68">
        <v>2.5266335161802728E-2</v>
      </c>
      <c r="D68">
        <v>4.1774571509423257</v>
      </c>
      <c r="E68">
        <v>7.8779229432635704E-3</v>
      </c>
      <c r="F68">
        <v>7.8779229431031137E-3</v>
      </c>
      <c r="G68">
        <v>66</v>
      </c>
      <c r="H68">
        <f t="shared" ref="H68:H131" si="6">G68*0.000001*(F68-F67)/(A68-A67)</f>
        <v>11.973873573206696</v>
      </c>
      <c r="I68" s="54">
        <f t="shared" ref="I68:I131" si="7">(B68-H68)/B68</f>
        <v>7.1825533291741927E-5</v>
      </c>
      <c r="O68" s="7">
        <v>3.13</v>
      </c>
      <c r="P68">
        <v>0.2113872286882667</v>
      </c>
      <c r="Q68">
        <v>0.57920100660585083</v>
      </c>
      <c r="S68">
        <f t="shared" si="4"/>
        <v>0.23192698226375083</v>
      </c>
      <c r="T68" s="30">
        <f t="shared" si="5"/>
        <v>28.440118155356672</v>
      </c>
    </row>
    <row r="69" spans="1:21" x14ac:dyDescent="0.25">
      <c r="A69">
        <v>1.800227961806833E-7</v>
      </c>
      <c r="B69">
        <v>11.976091281247189</v>
      </c>
      <c r="C69">
        <v>2.390871875281346E-2</v>
      </c>
      <c r="D69">
        <v>4.182255909428215</v>
      </c>
      <c r="E69">
        <v>7.9034935027584609E-3</v>
      </c>
      <c r="F69">
        <v>7.9034935026460352E-3</v>
      </c>
      <c r="G69">
        <v>66</v>
      </c>
      <c r="H69">
        <f t="shared" si="6"/>
        <v>11.975520532135745</v>
      </c>
      <c r="I69" s="54">
        <f t="shared" si="7"/>
        <v>4.7657378191357193E-5</v>
      </c>
      <c r="O69" s="7">
        <v>3.13</v>
      </c>
      <c r="P69">
        <v>0.2113872286882667</v>
      </c>
      <c r="Q69">
        <v>0.57920100660585083</v>
      </c>
      <c r="S69">
        <f t="shared" si="4"/>
        <v>0.23405692333396511</v>
      </c>
      <c r="T69" s="30">
        <f t="shared" si="5"/>
        <v>28.614362718917203</v>
      </c>
    </row>
    <row r="70" spans="1:21" x14ac:dyDescent="0.25">
      <c r="A70">
        <v>1.8017205943663639E-7</v>
      </c>
      <c r="B70">
        <v>11.976898290157459</v>
      </c>
      <c r="C70">
        <v>2.3101709842544539E-2</v>
      </c>
      <c r="D70">
        <v>4.1873423389946556</v>
      </c>
      <c r="E70">
        <v>7.930579190933729E-3</v>
      </c>
      <c r="F70">
        <v>7.9305791908512863E-3</v>
      </c>
      <c r="G70">
        <v>66</v>
      </c>
      <c r="H70">
        <f t="shared" si="6"/>
        <v>11.976527043657448</v>
      </c>
      <c r="I70" s="54">
        <f t="shared" si="7"/>
        <v>3.0996881748261725E-5</v>
      </c>
      <c r="O70" s="7">
        <v>3.13</v>
      </c>
      <c r="P70">
        <v>0.2113872286882667</v>
      </c>
      <c r="Q70">
        <v>0.57920100660585083</v>
      </c>
      <c r="S70">
        <f t="shared" si="4"/>
        <v>0.23632517655559079</v>
      </c>
      <c r="T70" s="30">
        <f t="shared" si="5"/>
        <v>28.79923292717579</v>
      </c>
    </row>
    <row r="71" spans="1:21" x14ac:dyDescent="0.25">
      <c r="A71">
        <v>1.8034278483174199E-7</v>
      </c>
      <c r="B71">
        <v>11.977369085537701</v>
      </c>
      <c r="C71">
        <v>2.263091446230317E-2</v>
      </c>
      <c r="D71">
        <v>4.1931651698924428</v>
      </c>
      <c r="E71">
        <v>7.9615611302438008E-3</v>
      </c>
      <c r="F71">
        <v>7.9614002308454179E-3</v>
      </c>
      <c r="G71">
        <v>66</v>
      </c>
      <c r="H71">
        <f t="shared" si="6"/>
        <v>11.914973975338777</v>
      </c>
      <c r="I71" s="54">
        <f t="shared" si="7"/>
        <v>5.2094170057984043E-3</v>
      </c>
      <c r="O71" s="7">
        <v>3.13</v>
      </c>
      <c r="P71">
        <v>0.2113872286882667</v>
      </c>
      <c r="Q71">
        <v>0.57920100660585083</v>
      </c>
      <c r="S71">
        <f t="shared" si="4"/>
        <v>0.23893525005771338</v>
      </c>
      <c r="T71" s="30">
        <f t="shared" si="5"/>
        <v>29.011711901128848</v>
      </c>
    </row>
    <row r="72" spans="1:21" x14ac:dyDescent="0.25">
      <c r="A72">
        <v>1.8057372792386969E-7</v>
      </c>
      <c r="B72">
        <v>11.97767870622627</v>
      </c>
      <c r="C72">
        <v>2.232129377373001E-2</v>
      </c>
      <c r="D72">
        <v>4.2010492408541387</v>
      </c>
      <c r="E72">
        <v>8.0034722024564364E-3</v>
      </c>
      <c r="F72">
        <v>8.0030936518653614E-3</v>
      </c>
      <c r="G72">
        <v>66</v>
      </c>
      <c r="H72">
        <f t="shared" si="6"/>
        <v>11.915341402784573</v>
      </c>
      <c r="I72" s="54">
        <f t="shared" si="7"/>
        <v>5.2044561363373135E-3</v>
      </c>
      <c r="O72" s="7">
        <v>3.13</v>
      </c>
      <c r="P72">
        <v>0.2113872286882667</v>
      </c>
      <c r="Q72">
        <v>0.57920100660585083</v>
      </c>
      <c r="S72">
        <f t="shared" si="4"/>
        <v>0.24249211453180256</v>
      </c>
      <c r="T72" s="30">
        <f t="shared" si="5"/>
        <v>29.299797188463799</v>
      </c>
    </row>
    <row r="73" spans="1:21" x14ac:dyDescent="0.25">
      <c r="A73">
        <v>1.8079860128007519E-7</v>
      </c>
      <c r="B73">
        <v>11.977822521307459</v>
      </c>
      <c r="C73">
        <v>2.217747869253953E-2</v>
      </c>
      <c r="D73">
        <v>4.2087356420280724</v>
      </c>
      <c r="E73">
        <v>8.0442824995241163E-3</v>
      </c>
      <c r="F73">
        <v>8.0440331530070922E-3</v>
      </c>
      <c r="G73">
        <v>66</v>
      </c>
      <c r="H73">
        <f t="shared" si="6"/>
        <v>12.015683498248832</v>
      </c>
      <c r="I73" s="54">
        <f t="shared" si="7"/>
        <v>-3.1609231873340276E-3</v>
      </c>
      <c r="O73" s="7">
        <v>3.13</v>
      </c>
      <c r="P73">
        <v>0.2113872286882667</v>
      </c>
      <c r="Q73">
        <v>0.57920100660585083</v>
      </c>
      <c r="S73">
        <f t="shared" si="4"/>
        <v>0.24598510014989436</v>
      </c>
      <c r="T73" s="30">
        <f t="shared" si="5"/>
        <v>29.579821772357814</v>
      </c>
    </row>
    <row r="74" spans="1:21" x14ac:dyDescent="0.25">
      <c r="A74">
        <v>1.8123257642853161E-7</v>
      </c>
      <c r="B74">
        <v>11.97796378947298</v>
      </c>
      <c r="C74">
        <v>2.2036210527017899E-2</v>
      </c>
      <c r="D74">
        <v>4.2235912051555058</v>
      </c>
      <c r="E74">
        <v>8.1230417845176879E-3</v>
      </c>
      <c r="F74">
        <v>8.1230417843776818E-3</v>
      </c>
      <c r="G74">
        <v>66</v>
      </c>
      <c r="H74">
        <f t="shared" si="6"/>
        <v>12.015825535186167</v>
      </c>
      <c r="I74" s="54">
        <f t="shared" si="7"/>
        <v>-3.1609500895688181E-3</v>
      </c>
      <c r="O74" s="7">
        <v>3.13</v>
      </c>
      <c r="P74">
        <v>0.2113872286882667</v>
      </c>
      <c r="Q74">
        <v>0.57920100660585083</v>
      </c>
      <c r="S74">
        <f t="shared" si="4"/>
        <v>0.25280680670764794</v>
      </c>
      <c r="T74" s="30">
        <f t="shared" si="5"/>
        <v>30.122184696113298</v>
      </c>
    </row>
    <row r="75" spans="1:21" x14ac:dyDescent="0.25">
      <c r="A75">
        <v>1.81643896788096E-7</v>
      </c>
      <c r="B75">
        <v>11.978062552126181</v>
      </c>
      <c r="C75">
        <v>2.1937447873820091E-2</v>
      </c>
      <c r="D75">
        <v>4.2376984389407912</v>
      </c>
      <c r="E75">
        <v>8.1976903331610253E-3</v>
      </c>
      <c r="F75">
        <v>8.1976903330275991E-3</v>
      </c>
      <c r="G75">
        <v>66</v>
      </c>
      <c r="H75">
        <f t="shared" si="6"/>
        <v>11.978021744686611</v>
      </c>
      <c r="I75" s="54">
        <f t="shared" si="7"/>
        <v>3.4068480935129568E-6</v>
      </c>
      <c r="O75" s="7">
        <v>3.13</v>
      </c>
      <c r="P75">
        <v>0.2113872286882667</v>
      </c>
      <c r="Q75">
        <v>0.57920100660585083</v>
      </c>
      <c r="S75">
        <f t="shared" si="4"/>
        <v>0.25937124846071524</v>
      </c>
      <c r="T75" s="30">
        <f t="shared" si="5"/>
        <v>30.639551864472949</v>
      </c>
    </row>
    <row r="76" spans="1:21" x14ac:dyDescent="0.25">
      <c r="A76">
        <v>1.823841828814183E-7</v>
      </c>
      <c r="B76">
        <v>11.97821764538368</v>
      </c>
      <c r="C76">
        <v>2.1782354616320242E-2</v>
      </c>
      <c r="D76">
        <v>4.2631549336427321</v>
      </c>
      <c r="E76">
        <v>8.3320429113377167E-3</v>
      </c>
      <c r="F76">
        <v>8.3320429111935802E-3</v>
      </c>
      <c r="G76">
        <v>66</v>
      </c>
      <c r="H76">
        <f t="shared" si="6"/>
        <v>11.978166601995271</v>
      </c>
      <c r="I76" s="54">
        <f t="shared" si="7"/>
        <v>4.2613508887206329E-6</v>
      </c>
      <c r="O76" s="7">
        <v>3.13</v>
      </c>
      <c r="P76">
        <v>0.2113872286882667</v>
      </c>
      <c r="Q76">
        <v>0.57920100660585083</v>
      </c>
      <c r="S76">
        <f t="shared" si="4"/>
        <v>0.2714296790328144</v>
      </c>
      <c r="T76" s="30">
        <f t="shared" si="5"/>
        <v>31.576605992771054</v>
      </c>
    </row>
    <row r="77" spans="1:21" x14ac:dyDescent="0.25">
      <c r="A77">
        <v>1.8345601990306581E-7</v>
      </c>
      <c r="B77">
        <v>11.978433182740551</v>
      </c>
      <c r="C77">
        <v>2.1566817259445328E-2</v>
      </c>
      <c r="D77">
        <v>4.3001389794905158</v>
      </c>
      <c r="E77">
        <v>8.5265711189106835E-3</v>
      </c>
      <c r="F77">
        <v>8.5265711187435377E-3</v>
      </c>
      <c r="G77">
        <v>66</v>
      </c>
      <c r="H77">
        <f t="shared" si="6"/>
        <v>11.978371187965477</v>
      </c>
      <c r="I77" s="54">
        <f t="shared" si="7"/>
        <v>5.17553290382267E-6</v>
      </c>
      <c r="O77" s="7">
        <v>3.13</v>
      </c>
      <c r="P77">
        <v>0.2113872286882667</v>
      </c>
      <c r="Q77">
        <v>0.57920100660585083</v>
      </c>
      <c r="S77">
        <f t="shared" si="4"/>
        <v>0.28943672709944229</v>
      </c>
      <c r="T77" s="30">
        <f t="shared" si="5"/>
        <v>32.945266282150385</v>
      </c>
    </row>
    <row r="78" spans="1:21" x14ac:dyDescent="0.25">
      <c r="A78">
        <v>1.8526984057142909E-7</v>
      </c>
      <c r="B78">
        <v>11.978763750553259</v>
      </c>
      <c r="C78">
        <v>2.1236249446742909E-2</v>
      </c>
      <c r="D78">
        <v>4.3630038512386644</v>
      </c>
      <c r="E78">
        <v>8.8557712932336129E-3</v>
      </c>
      <c r="F78">
        <v>8.855771292999708E-3</v>
      </c>
      <c r="G78">
        <v>66</v>
      </c>
      <c r="H78">
        <f t="shared" si="6"/>
        <v>11.978698820602224</v>
      </c>
      <c r="I78" s="54">
        <f t="shared" si="7"/>
        <v>5.4204217052326478E-6</v>
      </c>
      <c r="O78" s="7">
        <v>3.13</v>
      </c>
      <c r="P78">
        <v>0.2113872286882667</v>
      </c>
      <c r="Q78">
        <v>0.57920100660585083</v>
      </c>
      <c r="S78">
        <f t="shared" si="4"/>
        <v>0.32137168609557165</v>
      </c>
      <c r="T78" s="30">
        <f t="shared" si="5"/>
        <v>35.289519620906304</v>
      </c>
    </row>
    <row r="79" spans="1:21" x14ac:dyDescent="0.25">
      <c r="A79">
        <v>1.8884322028448181E-7</v>
      </c>
      <c r="B79">
        <v>11.97933322830645</v>
      </c>
      <c r="C79">
        <v>2.066677169354899E-2</v>
      </c>
      <c r="D79">
        <v>4.4872667256425904</v>
      </c>
      <c r="E79">
        <v>9.5043466169636437E-3</v>
      </c>
      <c r="F79">
        <v>9.504346616537148E-3</v>
      </c>
      <c r="G79">
        <v>66</v>
      </c>
      <c r="H79">
        <f t="shared" si="6"/>
        <v>11.979127546146545</v>
      </c>
      <c r="I79" s="54">
        <f t="shared" si="7"/>
        <v>1.7169750267801365E-5</v>
      </c>
      <c r="O79" s="7">
        <v>3.13</v>
      </c>
      <c r="P79">
        <v>0.2113872286882667</v>
      </c>
      <c r="Q79">
        <v>0.57920100660585083</v>
      </c>
      <c r="S79">
        <f t="shared" si="4"/>
        <v>0.38941183773783189</v>
      </c>
      <c r="T79" s="30">
        <f t="shared" si="5"/>
        <v>39.971973503183513</v>
      </c>
    </row>
    <row r="80" spans="1:21" x14ac:dyDescent="0.25">
      <c r="A80">
        <v>1.9284322028448179E-7</v>
      </c>
      <c r="B80">
        <v>11.97987165210678</v>
      </c>
      <c r="C80">
        <v>2.0128347893221859E-2</v>
      </c>
      <c r="D80">
        <v>4.6262326752167926</v>
      </c>
      <c r="E80">
        <v>1.0230383546673631E-2</v>
      </c>
      <c r="F80">
        <v>1.023038354642433E-2</v>
      </c>
      <c r="G80">
        <v>66</v>
      </c>
      <c r="H80">
        <f t="shared" si="6"/>
        <v>11.979609343138556</v>
      </c>
      <c r="I80" s="54">
        <f t="shared" si="7"/>
        <v>2.1895807888594141E-5</v>
      </c>
      <c r="O80" s="7">
        <v>3.13</v>
      </c>
      <c r="P80">
        <v>0.2113872286882667</v>
      </c>
      <c r="Q80">
        <v>0.57920100660585083</v>
      </c>
      <c r="S80">
        <f t="shared" si="4"/>
        <v>0.47323517167526286</v>
      </c>
      <c r="T80" s="30">
        <f t="shared" si="5"/>
        <v>45.257813260644127</v>
      </c>
    </row>
    <row r="81" spans="1:20" x14ac:dyDescent="0.25">
      <c r="A81">
        <v>1.968432202844818E-7</v>
      </c>
      <c r="B81">
        <v>11.98029233591245</v>
      </c>
      <c r="C81">
        <v>1.9707664087548048E-2</v>
      </c>
      <c r="D81">
        <v>4.7640889975916503</v>
      </c>
      <c r="E81">
        <v>1.095644848642794E-2</v>
      </c>
      <c r="F81">
        <v>1.0956448486140601E-2</v>
      </c>
      <c r="G81">
        <v>66</v>
      </c>
      <c r="H81">
        <f t="shared" si="6"/>
        <v>11.980071505318431</v>
      </c>
      <c r="I81" s="54">
        <f t="shared" si="7"/>
        <v>1.8432821823307102E-5</v>
      </c>
      <c r="O81" s="7">
        <v>3.13</v>
      </c>
      <c r="P81">
        <v>0.2113872286882667</v>
      </c>
      <c r="Q81">
        <v>0.57920100660585083</v>
      </c>
      <c r="S81">
        <f t="shared" si="4"/>
        <v>0.56445608196843555</v>
      </c>
      <c r="T81" s="30">
        <f t="shared" si="5"/>
        <v>50.518161444600075</v>
      </c>
    </row>
    <row r="82" spans="1:20" x14ac:dyDescent="0.25">
      <c r="A82">
        <v>2.0084322028448181E-7</v>
      </c>
      <c r="B82">
        <v>11.980621581103421</v>
      </c>
      <c r="C82">
        <v>1.937841889657848E-2</v>
      </c>
      <c r="D82">
        <v>4.8996567814597194</v>
      </c>
      <c r="E82">
        <v>1.168253610591328E-2</v>
      </c>
      <c r="F82">
        <v>1.168253610522692E-2</v>
      </c>
      <c r="G82">
        <v>66</v>
      </c>
      <c r="H82">
        <f t="shared" si="6"/>
        <v>11.980445714924233</v>
      </c>
      <c r="I82" s="54">
        <f t="shared" si="7"/>
        <v>1.4679219938380303E-5</v>
      </c>
      <c r="O82" s="7">
        <v>3.13</v>
      </c>
      <c r="P82">
        <v>0.2113872286882667</v>
      </c>
      <c r="Q82">
        <v>0.57920100660585083</v>
      </c>
      <c r="S82">
        <f t="shared" si="4"/>
        <v>0.66199823952180004</v>
      </c>
      <c r="T82" s="30">
        <f t="shared" si="5"/>
        <v>55.665627528051324</v>
      </c>
    </row>
    <row r="83" spans="1:20" x14ac:dyDescent="0.25">
      <c r="A83">
        <v>2.0484322028448179E-7</v>
      </c>
      <c r="B83">
        <v>11.98086012109343</v>
      </c>
      <c r="C83">
        <v>1.9139878906575661E-2</v>
      </c>
      <c r="D83">
        <v>5.0317645690902664</v>
      </c>
      <c r="E83">
        <v>1.2408640885630019E-2</v>
      </c>
      <c r="F83">
        <v>1.2408640884471611E-2</v>
      </c>
      <c r="G83">
        <v>66</v>
      </c>
      <c r="H83">
        <f t="shared" si="6"/>
        <v>11.980728857537457</v>
      </c>
      <c r="I83" s="54">
        <f t="shared" si="7"/>
        <v>1.0956104540612002E-5</v>
      </c>
      <c r="O83" s="7">
        <v>3.13</v>
      </c>
      <c r="P83">
        <v>0.2113872286882667</v>
      </c>
      <c r="Q83">
        <v>0.57920100660585083</v>
      </c>
      <c r="S83">
        <f t="shared" si="4"/>
        <v>0.76452598176723563</v>
      </c>
      <c r="T83" s="30">
        <f t="shared" si="5"/>
        <v>60.612386794429419</v>
      </c>
    </row>
    <row r="84" spans="1:20" x14ac:dyDescent="0.25">
      <c r="A84">
        <v>2.088432202844818E-7</v>
      </c>
      <c r="B84">
        <v>11.981024694235121</v>
      </c>
      <c r="C84">
        <v>1.897530576488363E-2</v>
      </c>
      <c r="D84">
        <v>5.1592707989651734</v>
      </c>
      <c r="E84">
        <v>1.3134757835768771E-2</v>
      </c>
      <c r="F84">
        <v>1.313475783410379E-2</v>
      </c>
      <c r="G84">
        <v>66</v>
      </c>
      <c r="H84">
        <f t="shared" si="6"/>
        <v>11.980929668930925</v>
      </c>
      <c r="I84" s="54">
        <f t="shared" si="7"/>
        <v>7.9313169466841308E-6</v>
      </c>
      <c r="O84" s="7">
        <v>3.13</v>
      </c>
      <c r="P84">
        <v>0.2113872286882667</v>
      </c>
      <c r="Q84">
        <v>0.57920100660585083</v>
      </c>
      <c r="S84">
        <f t="shared" si="4"/>
        <v>0.87047991933249769</v>
      </c>
      <c r="T84" s="30">
        <f t="shared" si="5"/>
        <v>65.273008633043617</v>
      </c>
    </row>
    <row r="85" spans="1:20" x14ac:dyDescent="0.25">
      <c r="A85">
        <v>2.1284322028448181E-7</v>
      </c>
      <c r="B85">
        <v>11.98111620465026</v>
      </c>
      <c r="C85">
        <v>1.8883795349736339E-2</v>
      </c>
      <c r="D85">
        <v>5.2810736741724682</v>
      </c>
      <c r="E85">
        <v>1.386088250090098E-2</v>
      </c>
      <c r="F85">
        <v>1.3860882498748849E-2</v>
      </c>
      <c r="G85">
        <v>66</v>
      </c>
      <c r="H85">
        <f t="shared" si="6"/>
        <v>11.98105696664345</v>
      </c>
      <c r="I85" s="54">
        <f t="shared" si="7"/>
        <v>4.9442811335215287E-6</v>
      </c>
      <c r="O85" s="7">
        <v>3.13</v>
      </c>
      <c r="P85">
        <v>0.2113872286882667</v>
      </c>
      <c r="Q85">
        <v>0.57920100660585083</v>
      </c>
      <c r="S85">
        <f t="shared" si="4"/>
        <v>0.97811364062736372</v>
      </c>
      <c r="T85" s="30">
        <f t="shared" si="5"/>
        <v>69.566476608949898</v>
      </c>
    </row>
    <row r="86" spans="1:20" x14ac:dyDescent="0.25">
      <c r="A86">
        <v>2.1684322028448179E-7</v>
      </c>
      <c r="B86">
        <v>11.98114392602405</v>
      </c>
      <c r="C86">
        <v>1.8856073975949308E-2</v>
      </c>
      <c r="D86">
        <v>5.3961206803307187</v>
      </c>
      <c r="E86">
        <v>1.458701073414354E-2</v>
      </c>
      <c r="F86">
        <v>1.4587010731518239E-2</v>
      </c>
      <c r="G86">
        <v>66</v>
      </c>
      <c r="H86">
        <f t="shared" si="6"/>
        <v>11.981115840694985</v>
      </c>
      <c r="I86" s="54">
        <f t="shared" si="7"/>
        <v>2.3441275088984042E-6</v>
      </c>
      <c r="O86" s="7">
        <v>3.13</v>
      </c>
      <c r="P86">
        <v>0.2113872286882667</v>
      </c>
      <c r="Q86">
        <v>0.57920100660585083</v>
      </c>
      <c r="S86">
        <f t="shared" si="4"/>
        <v>1.0855374565010252</v>
      </c>
      <c r="T86" s="30">
        <f t="shared" si="5"/>
        <v>73.418088563923391</v>
      </c>
    </row>
    <row r="87" spans="1:20" x14ac:dyDescent="0.25">
      <c r="A87">
        <v>2.208432202844818E-7</v>
      </c>
      <c r="B87">
        <v>11.98110759445167</v>
      </c>
      <c r="C87">
        <v>1.8892405548331249E-2</v>
      </c>
      <c r="D87">
        <v>5.5034176823786893</v>
      </c>
      <c r="E87">
        <v>1.5313138661492731E-2</v>
      </c>
      <c r="F87">
        <v>1.531313865841717E-2</v>
      </c>
      <c r="G87">
        <v>66</v>
      </c>
      <c r="H87">
        <f t="shared" si="6"/>
        <v>11.981110793832331</v>
      </c>
      <c r="I87" s="54">
        <f t="shared" si="7"/>
        <v>-2.6703546693187733E-7</v>
      </c>
      <c r="O87" s="7">
        <v>3.13</v>
      </c>
      <c r="P87">
        <v>0.2113872286882667</v>
      </c>
      <c r="Q87">
        <v>0.57920100660585083</v>
      </c>
      <c r="S87">
        <f t="shared" si="4"/>
        <v>1.1907678278259519</v>
      </c>
      <c r="T87" s="30">
        <f t="shared" si="5"/>
        <v>76.761186285048282</v>
      </c>
    </row>
    <row r="88" spans="1:20" x14ac:dyDescent="0.25">
      <c r="A88">
        <v>2.2484322028448181E-7</v>
      </c>
      <c r="B88">
        <v>11.981012126592431</v>
      </c>
      <c r="C88">
        <v>1.8987873407574889E-2</v>
      </c>
      <c r="D88">
        <v>5.6020375136572342</v>
      </c>
      <c r="E88">
        <v>1.6039262550016122E-2</v>
      </c>
      <c r="F88">
        <v>1.603926254651002E-2</v>
      </c>
      <c r="G88">
        <v>66</v>
      </c>
      <c r="H88">
        <f t="shared" si="6"/>
        <v>11.98104415353199</v>
      </c>
      <c r="I88" s="54">
        <f t="shared" si="7"/>
        <v>-2.6731414024675486E-6</v>
      </c>
      <c r="O88" s="7">
        <v>3.13</v>
      </c>
      <c r="P88">
        <v>0.2113872286882667</v>
      </c>
      <c r="Q88">
        <v>0.57920100660585083</v>
      </c>
      <c r="S88">
        <f t="shared" si="4"/>
        <v>1.2917809006354344</v>
      </c>
      <c r="T88" s="30">
        <f t="shared" si="5"/>
        <v>79.538671705733307</v>
      </c>
    </row>
    <row r="89" spans="1:20" x14ac:dyDescent="0.25">
      <c r="A89">
        <v>2.288432202844818E-7</v>
      </c>
      <c r="B89">
        <v>11.980855827375841</v>
      </c>
      <c r="C89">
        <v>1.9144172624158139E-2</v>
      </c>
      <c r="D89">
        <v>5.6911279885745198</v>
      </c>
      <c r="E89">
        <v>1.676537876430521E-2</v>
      </c>
      <c r="F89">
        <v>1.6765378760381949E-2</v>
      </c>
      <c r="G89">
        <v>66</v>
      </c>
      <c r="H89">
        <f t="shared" si="6"/>
        <v>11.980917528886886</v>
      </c>
      <c r="I89" s="54">
        <f t="shared" si="7"/>
        <v>-5.1500086416494931E-6</v>
      </c>
      <c r="O89" s="7">
        <v>3.13</v>
      </c>
      <c r="P89">
        <v>0.2113872286882667</v>
      </c>
      <c r="Q89">
        <v>0.57920100660585083</v>
      </c>
      <c r="S89">
        <f t="shared" si="4"/>
        <v>1.3865684358709538</v>
      </c>
      <c r="T89" s="30">
        <f t="shared" si="5"/>
        <v>81.704271444647347</v>
      </c>
    </row>
    <row r="90" spans="1:20" x14ac:dyDescent="0.25">
      <c r="A90">
        <v>2.3284322028448181E-7</v>
      </c>
      <c r="B90">
        <v>11.980640687976431</v>
      </c>
      <c r="C90">
        <v>1.9359312023569251E-2</v>
      </c>
      <c r="D90">
        <v>5.7699192658018479</v>
      </c>
      <c r="E90">
        <v>1.7491483677980452E-2</v>
      </c>
      <c r="F90">
        <v>1.7491483673657389E-2</v>
      </c>
      <c r="G90">
        <v>66</v>
      </c>
      <c r="H90">
        <f t="shared" si="6"/>
        <v>11.980731069044724</v>
      </c>
      <c r="I90" s="54">
        <f t="shared" si="7"/>
        <v>-7.5439261261056885E-6</v>
      </c>
      <c r="O90" s="7">
        <v>3.13</v>
      </c>
      <c r="P90">
        <v>0.2113872286882667</v>
      </c>
      <c r="Q90">
        <v>0.57920100660585083</v>
      </c>
      <c r="S90">
        <f t="shared" si="4"/>
        <v>1.473194321021575</v>
      </c>
      <c r="T90" s="30">
        <f t="shared" si="5"/>
        <v>83.223519771524138</v>
      </c>
    </row>
    <row r="91" spans="1:20" x14ac:dyDescent="0.25">
      <c r="A91">
        <v>2.3684322028448179E-7</v>
      </c>
      <c r="B91">
        <v>11.980363450511019</v>
      </c>
      <c r="C91">
        <v>1.963654948898038E-2</v>
      </c>
      <c r="D91">
        <v>5.8377305009883891</v>
      </c>
      <c r="E91">
        <v>1.8217573626197851E-2</v>
      </c>
      <c r="F91">
        <v>1.8217573621477929E-2</v>
      </c>
      <c r="G91">
        <v>66</v>
      </c>
      <c r="H91">
        <f t="shared" si="6"/>
        <v>11.98048413903896</v>
      </c>
      <c r="I91" s="54">
        <f t="shared" si="7"/>
        <v>-1.0073861985888104E-5</v>
      </c>
      <c r="O91" s="7">
        <v>3.13</v>
      </c>
      <c r="P91">
        <v>0.2113872286882667</v>
      </c>
      <c r="Q91">
        <v>0.57920100660585083</v>
      </c>
      <c r="S91">
        <f t="shared" si="4"/>
        <v>1.5498498273483683</v>
      </c>
      <c r="T91" s="30">
        <f t="shared" si="5"/>
        <v>84.074437438866468</v>
      </c>
    </row>
    <row r="92" spans="1:20" x14ac:dyDescent="0.25">
      <c r="A92">
        <v>2.408432202844818E-7</v>
      </c>
      <c r="B92">
        <v>11.98002378057954</v>
      </c>
      <c r="C92">
        <v>1.997621942046178E-2</v>
      </c>
      <c r="D92">
        <v>5.8939757297431488</v>
      </c>
      <c r="E92">
        <v>1.894364483530088E-2</v>
      </c>
      <c r="F92">
        <v>1.894364483019869E-2</v>
      </c>
      <c r="G92">
        <v>66</v>
      </c>
      <c r="H92">
        <f t="shared" si="6"/>
        <v>11.98017494389253</v>
      </c>
      <c r="I92" s="54">
        <f t="shared" si="7"/>
        <v>-1.2617947656792046E-5</v>
      </c>
      <c r="O92" s="7">
        <v>3.13</v>
      </c>
      <c r="P92">
        <v>0.2113872286882667</v>
      </c>
      <c r="Q92">
        <v>0.57920100660585083</v>
      </c>
      <c r="S92">
        <f t="shared" si="4"/>
        <v>1.6149058046106834</v>
      </c>
      <c r="T92" s="30">
        <f t="shared" si="5"/>
        <v>84.247892846698051</v>
      </c>
    </row>
    <row r="93" spans="1:20" x14ac:dyDescent="0.25">
      <c r="A93">
        <v>2.4484322028448178E-7</v>
      </c>
      <c r="B93">
        <v>11.979616625868999</v>
      </c>
      <c r="C93">
        <v>2.0383374131002361E-2</v>
      </c>
      <c r="D93">
        <v>5.9381689312037009</v>
      </c>
      <c r="E93">
        <v>1.9669693368328019E-2</v>
      </c>
      <c r="F93">
        <v>1.9669693362837221E-2</v>
      </c>
      <c r="G93">
        <v>66</v>
      </c>
      <c r="H93">
        <f t="shared" si="6"/>
        <v>11.979800788535803</v>
      </c>
      <c r="I93" s="54">
        <f t="shared" si="7"/>
        <v>-1.5373001704066254E-5</v>
      </c>
      <c r="O93" s="7">
        <v>3.13</v>
      </c>
      <c r="P93">
        <v>0.2113872286882667</v>
      </c>
      <c r="Q93">
        <v>0.57920100660585083</v>
      </c>
      <c r="S93">
        <f t="shared" si="4"/>
        <v>1.6669601023691218</v>
      </c>
      <c r="T93" s="30">
        <f t="shared" si="5"/>
        <v>83.747640525936191</v>
      </c>
    </row>
    <row r="94" spans="1:20" x14ac:dyDescent="0.25">
      <c r="A94">
        <v>2.4884322028448182E-7</v>
      </c>
      <c r="B94">
        <v>11.97913943261886</v>
      </c>
      <c r="C94">
        <v>2.0860567381142399E-2</v>
      </c>
      <c r="D94">
        <v>5.9699282277142096</v>
      </c>
      <c r="E94">
        <v>2.0395715057868791E-2</v>
      </c>
      <c r="F94">
        <v>2.0395715052003251E-2</v>
      </c>
      <c r="G94">
        <v>66</v>
      </c>
      <c r="H94">
        <f t="shared" si="6"/>
        <v>11.979357871239388</v>
      </c>
      <c r="I94" s="54">
        <f t="shared" si="7"/>
        <v>-1.8234917604666471E-5</v>
      </c>
      <c r="O94" s="7">
        <v>3.13</v>
      </c>
      <c r="P94">
        <v>0.2113872286882667</v>
      </c>
      <c r="Q94">
        <v>0.57920100660585083</v>
      </c>
      <c r="S94">
        <f t="shared" si="4"/>
        <v>1.7048786572877244</v>
      </c>
      <c r="T94" s="30">
        <f t="shared" si="5"/>
        <v>82.59004099345232</v>
      </c>
    </row>
    <row r="95" spans="1:20" x14ac:dyDescent="0.25">
      <c r="A95">
        <v>2.528432202844818E-7</v>
      </c>
      <c r="B95">
        <v>11.97858493018537</v>
      </c>
      <c r="C95">
        <v>2.1415069814631638E-2</v>
      </c>
      <c r="D95">
        <v>5.9889791847424911</v>
      </c>
      <c r="E95">
        <v>2.1121705438732291E-2</v>
      </c>
      <c r="F95">
        <v>2.112170543247778E-2</v>
      </c>
      <c r="G95">
        <v>66</v>
      </c>
      <c r="H95">
        <f t="shared" si="6"/>
        <v>11.978841277829789</v>
      </c>
      <c r="I95" s="54">
        <f t="shared" si="7"/>
        <v>-2.1400494792370323E-5</v>
      </c>
      <c r="O95" s="7">
        <v>3.13</v>
      </c>
      <c r="P95">
        <v>0.2113872286882667</v>
      </c>
      <c r="Q95">
        <v>0.57920100660585083</v>
      </c>
      <c r="S95">
        <f t="shared" si="4"/>
        <v>1.7278288926541185</v>
      </c>
      <c r="T95" s="30">
        <f t="shared" si="5"/>
        <v>80.803474543174119</v>
      </c>
    </row>
    <row r="96" spans="1:20" x14ac:dyDescent="0.25">
      <c r="A96">
        <v>2.5684322028448178E-7</v>
      </c>
      <c r="B96">
        <v>11.977948063729761</v>
      </c>
      <c r="C96">
        <v>2.2051936270236008E-2</v>
      </c>
      <c r="D96">
        <v>5.995157182307647</v>
      </c>
      <c r="E96">
        <v>2.184765967226197E-2</v>
      </c>
      <c r="F96">
        <v>2.1847659665635181E-2</v>
      </c>
      <c r="G96">
        <v>66</v>
      </c>
      <c r="H96">
        <f t="shared" si="6"/>
        <v>11.978244847097157</v>
      </c>
      <c r="I96" s="54">
        <f t="shared" si="7"/>
        <v>-2.4777479900338137E-5</v>
      </c>
      <c r="O96" s="7">
        <v>3.13</v>
      </c>
      <c r="P96">
        <v>0.2113872286882667</v>
      </c>
      <c r="Q96">
        <v>0.57920100660585083</v>
      </c>
      <c r="S96">
        <f t="shared" si="4"/>
        <v>1.7353043273070625</v>
      </c>
      <c r="T96" s="30">
        <f t="shared" si="5"/>
        <v>78.427469754876</v>
      </c>
    </row>
    <row r="97" spans="1:20" x14ac:dyDescent="0.25">
      <c r="A97">
        <v>2.6084322028448182E-7</v>
      </c>
      <c r="B97">
        <v>11.97721863316464</v>
      </c>
      <c r="C97">
        <v>2.278136683536023E-2</v>
      </c>
      <c r="D97">
        <v>5.9884088375120674</v>
      </c>
      <c r="E97">
        <v>2.2573572457453159E-2</v>
      </c>
      <c r="F97">
        <v>2.257357245043369E-2</v>
      </c>
      <c r="G97">
        <v>66</v>
      </c>
      <c r="H97">
        <f t="shared" si="6"/>
        <v>11.977560949175299</v>
      </c>
      <c r="I97" s="54">
        <f t="shared" si="7"/>
        <v>-2.8580592969338921E-5</v>
      </c>
      <c r="O97" s="7">
        <v>3.13</v>
      </c>
      <c r="P97">
        <v>0.2113872286882667</v>
      </c>
      <c r="Q97">
        <v>0.57920100660585083</v>
      </c>
      <c r="S97">
        <f t="shared" si="4"/>
        <v>1.7271395807960626</v>
      </c>
      <c r="T97" s="30">
        <f t="shared" si="5"/>
        <v>75.511574966189286</v>
      </c>
    </row>
    <row r="98" spans="1:20" x14ac:dyDescent="0.25">
      <c r="A98">
        <v>2.648432202844818E-7</v>
      </c>
      <c r="B98">
        <v>11.976388379403231</v>
      </c>
      <c r="C98">
        <v>2.3611620596774581E-2</v>
      </c>
      <c r="D98">
        <v>5.9687924658720428</v>
      </c>
      <c r="E98">
        <v>2.3299437933962049E-2</v>
      </c>
      <c r="F98">
        <v>2.3299437926574521E-2</v>
      </c>
      <c r="G98">
        <v>66</v>
      </c>
      <c r="H98">
        <f t="shared" si="6"/>
        <v>11.976780356323756</v>
      </c>
      <c r="I98" s="54">
        <f t="shared" si="7"/>
        <v>-3.2729142384820186E-5</v>
      </c>
      <c r="O98" s="7">
        <v>3.13</v>
      </c>
      <c r="P98">
        <v>0.2113872286882667</v>
      </c>
      <c r="Q98">
        <v>0.57920100660585083</v>
      </c>
      <c r="S98">
        <f t="shared" si="4"/>
        <v>1.7035152785165579</v>
      </c>
      <c r="T98" s="30">
        <f t="shared" si="5"/>
        <v>72.1140074659736</v>
      </c>
    </row>
    <row r="99" spans="1:20" x14ac:dyDescent="0.25">
      <c r="A99">
        <v>2.6884322028448178E-7</v>
      </c>
      <c r="B99">
        <v>11.975443018662711</v>
      </c>
      <c r="C99">
        <v>2.4556981337292529E-2</v>
      </c>
      <c r="D99">
        <v>5.9364775774567784</v>
      </c>
      <c r="E99">
        <v>2.4025249558236612E-2</v>
      </c>
      <c r="F99">
        <v>2.4025249550457109E-2</v>
      </c>
      <c r="G99">
        <v>66</v>
      </c>
      <c r="H99">
        <f t="shared" si="6"/>
        <v>11.975891794062749</v>
      </c>
      <c r="I99" s="54">
        <f t="shared" si="7"/>
        <v>-3.7474638670033439E-5</v>
      </c>
      <c r="O99" s="7">
        <v>3.13</v>
      </c>
      <c r="P99">
        <v>0.2113872286882667</v>
      </c>
      <c r="Q99">
        <v>0.57920100660585083</v>
      </c>
      <c r="S99">
        <f t="shared" si="4"/>
        <v>1.6649526945391229</v>
      </c>
      <c r="T99" s="30">
        <f t="shared" si="5"/>
        <v>68.300120735164029</v>
      </c>
    </row>
    <row r="100" spans="1:20" x14ac:dyDescent="0.25">
      <c r="A100">
        <v>2.7284322028448182E-7</v>
      </c>
      <c r="B100">
        <v>11.974369797083661</v>
      </c>
      <c r="C100">
        <v>2.5630202916344429E-2</v>
      </c>
      <c r="D100">
        <v>5.8917434121786059</v>
      </c>
      <c r="E100">
        <v>2.4750999967425961E-2</v>
      </c>
      <c r="F100">
        <v>2.4750999959294299E-2</v>
      </c>
      <c r="G100">
        <v>66</v>
      </c>
      <c r="H100">
        <f t="shared" si="6"/>
        <v>11.974881745813533</v>
      </c>
      <c r="I100" s="54">
        <f t="shared" si="7"/>
        <v>-4.2753709677272327E-5</v>
      </c>
      <c r="O100" s="7">
        <v>3.13</v>
      </c>
      <c r="P100">
        <v>0.2113872286882667</v>
      </c>
      <c r="Q100">
        <v>0.57920100660585083</v>
      </c>
      <c r="S100">
        <f t="shared" si="4"/>
        <v>1.6122983093445786</v>
      </c>
      <c r="T100" s="30">
        <f t="shared" si="5"/>
        <v>64.140734192403457</v>
      </c>
    </row>
    <row r="101" spans="1:20" x14ac:dyDescent="0.25">
      <c r="A101">
        <v>2.768432202844818E-7</v>
      </c>
      <c r="B101">
        <v>11.97314846826953</v>
      </c>
      <c r="C101">
        <v>2.6851531730466002E-2</v>
      </c>
      <c r="D101">
        <v>5.834976526963974</v>
      </c>
      <c r="E101">
        <v>2.5476680798558402E-2</v>
      </c>
      <c r="F101">
        <v>2.5476680790052181E-2</v>
      </c>
      <c r="G101">
        <v>66</v>
      </c>
      <c r="H101">
        <f t="shared" si="6"/>
        <v>11.973733707505103</v>
      </c>
      <c r="I101" s="54">
        <f t="shared" si="7"/>
        <v>-4.8879309992998634E-5</v>
      </c>
      <c r="O101" s="7">
        <v>3.13</v>
      </c>
      <c r="P101">
        <v>0.2113872286882667</v>
      </c>
      <c r="Q101">
        <v>0.57920100660585083</v>
      </c>
      <c r="S101">
        <f t="shared" si="4"/>
        <v>1.5466987932300493</v>
      </c>
      <c r="T101" s="30">
        <f t="shared" si="5"/>
        <v>59.710372986813304</v>
      </c>
    </row>
    <row r="102" spans="1:20" x14ac:dyDescent="0.25">
      <c r="A102">
        <v>2.8084322028448179E-7</v>
      </c>
      <c r="B102">
        <v>11.971759545197131</v>
      </c>
      <c r="C102">
        <v>2.8240454802868551E-2</v>
      </c>
      <c r="D102">
        <v>5.7666674555054982</v>
      </c>
      <c r="E102">
        <v>2.6202282484631249E-2</v>
      </c>
      <c r="F102">
        <v>2.6202282475815141E-2</v>
      </c>
      <c r="G102">
        <v>66</v>
      </c>
      <c r="H102">
        <f t="shared" si="6"/>
        <v>11.972427815088883</v>
      </c>
      <c r="I102" s="54">
        <f t="shared" si="7"/>
        <v>-5.5820524061620831E-5</v>
      </c>
      <c r="O102" s="7">
        <v>3.13</v>
      </c>
      <c r="P102">
        <v>0.2113872286882667</v>
      </c>
      <c r="Q102">
        <v>0.57920100660585083</v>
      </c>
      <c r="S102">
        <f t="shared" si="4"/>
        <v>1.4695672419186772</v>
      </c>
      <c r="T102" s="30">
        <f t="shared" si="5"/>
        <v>55.085466725087642</v>
      </c>
    </row>
    <row r="103" spans="1:20" x14ac:dyDescent="0.25">
      <c r="A103">
        <v>2.8484322028448182E-7</v>
      </c>
      <c r="B103">
        <v>11.970175866723331</v>
      </c>
      <c r="C103">
        <v>2.982413327666724E-2</v>
      </c>
      <c r="D103">
        <v>5.6874064694936486</v>
      </c>
      <c r="E103">
        <v>2.6927793978842471E-2</v>
      </c>
      <c r="F103">
        <v>2.6925622928110831E-2</v>
      </c>
      <c r="G103">
        <v>66</v>
      </c>
      <c r="H103">
        <f t="shared" si="6"/>
        <v>11.935117462878775</v>
      </c>
      <c r="I103" s="54">
        <f t="shared" si="7"/>
        <v>2.9288127622265365E-3</v>
      </c>
      <c r="O103" s="7">
        <v>3.13</v>
      </c>
      <c r="P103">
        <v>0.2113872286882667</v>
      </c>
      <c r="Q103">
        <v>0.57920100660585083</v>
      </c>
      <c r="S103">
        <f t="shared" si="4"/>
        <v>1.3825417789681516</v>
      </c>
      <c r="T103" s="30">
        <f t="shared" si="5"/>
        <v>50.346696143648117</v>
      </c>
    </row>
    <row r="104" spans="1:20" x14ac:dyDescent="0.25">
      <c r="A104">
        <v>2.888432202844818E-7</v>
      </c>
      <c r="B104">
        <v>11.968365333426821</v>
      </c>
      <c r="C104">
        <v>3.1634666573185262E-2</v>
      </c>
      <c r="D104">
        <v>5.5978784787172859</v>
      </c>
      <c r="E104">
        <v>2.765320257074708E-2</v>
      </c>
      <c r="F104">
        <v>2.7648860478229551E-2</v>
      </c>
      <c r="G104">
        <v>66</v>
      </c>
      <c r="H104">
        <f t="shared" si="6"/>
        <v>11.933419576958922</v>
      </c>
      <c r="I104" s="54">
        <f t="shared" si="7"/>
        <v>2.9198437292265347E-3</v>
      </c>
      <c r="O104" s="7">
        <v>3.13</v>
      </c>
      <c r="P104">
        <v>0.2113872286882667</v>
      </c>
      <c r="Q104">
        <v>0.57920100660585083</v>
      </c>
      <c r="S104">
        <f t="shared" si="4"/>
        <v>1.2874378901544872</v>
      </c>
      <c r="T104" s="30">
        <f t="shared" si="5"/>
        <v>45.563868017931647</v>
      </c>
    </row>
    <row r="105" spans="1:20" x14ac:dyDescent="0.25">
      <c r="A105">
        <v>2.9284322028448179E-7</v>
      </c>
      <c r="B105">
        <v>11.966281588429791</v>
      </c>
      <c r="C105">
        <v>3.3718411570213068E-2</v>
      </c>
      <c r="D105">
        <v>5.4988571127811374</v>
      </c>
      <c r="E105">
        <v>2.8378493169317159E-2</v>
      </c>
      <c r="F105">
        <v>2.837424735856834E-2</v>
      </c>
      <c r="G105">
        <v>66</v>
      </c>
      <c r="H105">
        <f t="shared" si="6"/>
        <v>11.968883525590075</v>
      </c>
      <c r="I105" s="54">
        <f t="shared" si="7"/>
        <v>-2.1743907169957555E-4</v>
      </c>
      <c r="O105" s="7">
        <v>3.13</v>
      </c>
      <c r="P105">
        <v>0.2113872286882667</v>
      </c>
      <c r="Q105">
        <v>0.57920100660585083</v>
      </c>
      <c r="S105">
        <f t="shared" si="4"/>
        <v>1.1861960559798628</v>
      </c>
      <c r="T105" s="30">
        <f t="shared" si="5"/>
        <v>40.80537516959582</v>
      </c>
    </row>
    <row r="106" spans="1:20" x14ac:dyDescent="0.25">
      <c r="A106">
        <v>2.9684322028448182E-7</v>
      </c>
      <c r="B106">
        <v>11.963879083064469</v>
      </c>
      <c r="C106">
        <v>3.6120916935531773E-2</v>
      </c>
      <c r="D106">
        <v>5.3911980354465161</v>
      </c>
      <c r="E106">
        <v>2.9103647772123958E-2</v>
      </c>
      <c r="F106">
        <v>2.9099498243246608E-2</v>
      </c>
      <c r="G106">
        <v>66</v>
      </c>
      <c r="H106">
        <f t="shared" si="6"/>
        <v>11.966639597191318</v>
      </c>
      <c r="I106" s="54">
        <f t="shared" si="7"/>
        <v>-2.3073738105191478E-4</v>
      </c>
      <c r="O106" s="7">
        <v>3.13</v>
      </c>
      <c r="P106">
        <v>0.2113872286882667</v>
      </c>
      <c r="Q106">
        <v>0.57920100660585083</v>
      </c>
      <c r="S106">
        <f t="shared" si="4"/>
        <v>1.0808263999058909</v>
      </c>
      <c r="T106" s="30">
        <f t="shared" si="5"/>
        <v>36.142441112596444</v>
      </c>
    </row>
    <row r="107" spans="1:20" x14ac:dyDescent="0.25">
      <c r="A107">
        <v>3.0084322028448181E-7</v>
      </c>
      <c r="B107">
        <v>11.961087153897161</v>
      </c>
      <c r="C107">
        <v>3.8912846102838627E-2</v>
      </c>
      <c r="D107">
        <v>5.2758315525667152</v>
      </c>
      <c r="E107">
        <v>2.982864498989064E-2</v>
      </c>
      <c r="F107">
        <v>2.9826570220707879E-2</v>
      </c>
      <c r="G107">
        <v>66</v>
      </c>
      <c r="H107">
        <f t="shared" si="6"/>
        <v>11.996687628111019</v>
      </c>
      <c r="I107" s="54">
        <f t="shared" si="7"/>
        <v>-2.9763577303471692E-3</v>
      </c>
      <c r="O107" s="7">
        <v>3.13</v>
      </c>
      <c r="P107">
        <v>0.2113872286882667</v>
      </c>
      <c r="Q107">
        <v>0.57920100660585083</v>
      </c>
      <c r="S107">
        <f t="shared" si="4"/>
        <v>0.97335216449759998</v>
      </c>
      <c r="T107" s="30">
        <f t="shared" si="5"/>
        <v>31.633727488446684</v>
      </c>
    </row>
    <row r="108" spans="1:20" x14ac:dyDescent="0.25">
      <c r="A108">
        <v>3.0484322028448179E-7</v>
      </c>
      <c r="B108">
        <v>11.95782892698187</v>
      </c>
      <c r="C108">
        <v>4.2171073018129203E-2</v>
      </c>
      <c r="D108">
        <v>5.1537545724533187</v>
      </c>
      <c r="E108">
        <v>3.055345881859544E-2</v>
      </c>
      <c r="F108">
        <v>3.0553458809251349E-2</v>
      </c>
      <c r="G108">
        <v>66</v>
      </c>
      <c r="H108">
        <f t="shared" si="6"/>
        <v>11.993661710967295</v>
      </c>
      <c r="I108" s="54">
        <f t="shared" si="7"/>
        <v>-2.9965961383317118E-3</v>
      </c>
      <c r="O108" s="7">
        <v>3.13</v>
      </c>
      <c r="P108">
        <v>0.2113872286882667</v>
      </c>
      <c r="Q108">
        <v>0.57920100660585083</v>
      </c>
      <c r="S108">
        <f t="shared" si="4"/>
        <v>0.86575384923601129</v>
      </c>
      <c r="T108" s="30">
        <f t="shared" si="5"/>
        <v>27.335706757163212</v>
      </c>
    </row>
    <row r="109" spans="1:20" x14ac:dyDescent="0.25">
      <c r="A109">
        <v>3.0884322028448182E-7</v>
      </c>
      <c r="B109">
        <v>11.953995263767521</v>
      </c>
      <c r="C109">
        <v>4.6004736232480331E-2</v>
      </c>
      <c r="D109">
        <v>5.0260219930376824</v>
      </c>
      <c r="E109">
        <v>3.1278057619891303E-2</v>
      </c>
      <c r="F109">
        <v>3.1278057610939637E-2</v>
      </c>
      <c r="G109">
        <v>66</v>
      </c>
      <c r="H109">
        <f t="shared" si="6"/>
        <v>11.955880227856653</v>
      </c>
      <c r="I109" s="54">
        <f t="shared" si="7"/>
        <v>-1.576848616333183E-4</v>
      </c>
      <c r="O109" s="7">
        <v>3.13</v>
      </c>
      <c r="P109">
        <v>0.2113872286882667</v>
      </c>
      <c r="Q109">
        <v>0.57920100660585083</v>
      </c>
      <c r="S109">
        <f t="shared" si="4"/>
        <v>0.75991582117379586</v>
      </c>
      <c r="T109" s="30">
        <f t="shared" si="5"/>
        <v>23.295492726121587</v>
      </c>
    </row>
    <row r="110" spans="1:20" x14ac:dyDescent="0.25">
      <c r="A110">
        <v>3.1284322028448181E-7</v>
      </c>
      <c r="B110">
        <v>11.949446149219289</v>
      </c>
      <c r="C110">
        <v>5.0553850780714733E-2</v>
      </c>
      <c r="D110">
        <v>4.8937375878887748</v>
      </c>
      <c r="E110">
        <v>3.2002402342871043E-2</v>
      </c>
      <c r="F110">
        <v>3.2002402334429719E-2</v>
      </c>
      <c r="G110">
        <v>66</v>
      </c>
      <c r="H110">
        <f t="shared" si="6"/>
        <v>11.951687937586405</v>
      </c>
      <c r="I110" s="54">
        <f t="shared" si="7"/>
        <v>-1.8760604793903113E-4</v>
      </c>
      <c r="O110" s="7">
        <v>3.13</v>
      </c>
      <c r="P110">
        <v>0.2113872286882667</v>
      </c>
      <c r="Q110">
        <v>0.57920100660585083</v>
      </c>
      <c r="S110">
        <f t="shared" si="4"/>
        <v>0.65757710834920136</v>
      </c>
      <c r="T110" s="30">
        <f t="shared" si="5"/>
        <v>19.547742056281454</v>
      </c>
    </row>
    <row r="111" spans="1:20" x14ac:dyDescent="0.25">
      <c r="A111">
        <v>3.1684322028448179E-7</v>
      </c>
      <c r="B111">
        <v>11.94398553389472</v>
      </c>
      <c r="C111">
        <v>5.6014466105276203E-2</v>
      </c>
      <c r="D111">
        <v>4.7580444698034086</v>
      </c>
      <c r="E111">
        <v>3.2726443683002052E-2</v>
      </c>
      <c r="F111">
        <v>3.2726443675646713E-2</v>
      </c>
      <c r="G111">
        <v>66</v>
      </c>
      <c r="H111">
        <f t="shared" si="6"/>
        <v>11.946682130080449</v>
      </c>
      <c r="I111" s="54">
        <f t="shared" si="7"/>
        <v>-2.2577021531683679E-4</v>
      </c>
      <c r="O111" s="7">
        <v>3.13</v>
      </c>
      <c r="P111">
        <v>0.2113872286882667</v>
      </c>
      <c r="Q111">
        <v>0.57920100660585083</v>
      </c>
      <c r="S111">
        <f t="shared" si="4"/>
        <v>0.56028793667248011</v>
      </c>
      <c r="T111" s="30">
        <f t="shared" si="5"/>
        <v>16.120342870906462</v>
      </c>
    </row>
    <row r="112" spans="1:20" x14ac:dyDescent="0.25">
      <c r="A112">
        <v>3.2084322028448183E-7</v>
      </c>
      <c r="B112">
        <v>11.937356829230101</v>
      </c>
      <c r="C112">
        <v>6.264317076990461E-2</v>
      </c>
      <c r="D112">
        <v>4.6201152153670479</v>
      </c>
      <c r="E112">
        <v>3.3450118618534537E-2</v>
      </c>
      <c r="F112">
        <v>3.3450118612100337E-2</v>
      </c>
      <c r="G112">
        <v>66</v>
      </c>
      <c r="H112">
        <f t="shared" si="6"/>
        <v>11.940636451484679</v>
      </c>
      <c r="I112" s="54">
        <f t="shared" si="7"/>
        <v>-2.7473604931931933E-4</v>
      </c>
      <c r="O112" s="7">
        <v>3.13</v>
      </c>
      <c r="P112">
        <v>0.2113872286882667</v>
      </c>
      <c r="Q112">
        <v>0.57920100660585083</v>
      </c>
      <c r="S112">
        <f t="shared" si="4"/>
        <v>0.46937336728718265</v>
      </c>
      <c r="T112" s="30">
        <f t="shared" si="5"/>
        <v>13.032038951197926</v>
      </c>
    </row>
    <row r="113" spans="1:20" x14ac:dyDescent="0.25">
      <c r="A113">
        <v>3.2484322028448181E-7</v>
      </c>
      <c r="B113">
        <v>11.929185903496521</v>
      </c>
      <c r="C113">
        <v>7.0814096503478294E-2</v>
      </c>
      <c r="D113">
        <v>4.4811417376337674</v>
      </c>
      <c r="E113">
        <v>3.417334501320618E-2</v>
      </c>
      <c r="F113">
        <v>3.4173345008582282E-2</v>
      </c>
      <c r="G113">
        <v>66</v>
      </c>
      <c r="H113">
        <f t="shared" si="6"/>
        <v>11.933235541952142</v>
      </c>
      <c r="I113" s="54">
        <f t="shared" si="7"/>
        <v>-3.3947316173805564E-4</v>
      </c>
      <c r="O113" s="7">
        <v>3.13</v>
      </c>
      <c r="P113">
        <v>0.2113872286882667</v>
      </c>
      <c r="Q113">
        <v>0.57920100660585083</v>
      </c>
      <c r="S113">
        <f t="shared" si="4"/>
        <v>0.385905141477908</v>
      </c>
      <c r="T113" s="30">
        <f t="shared" si="5"/>
        <v>10.292577340058221</v>
      </c>
    </row>
    <row r="114" spans="1:20" x14ac:dyDescent="0.25">
      <c r="A114">
        <v>3.2884322028448169E-7</v>
      </c>
      <c r="B114">
        <v>11.91894702534111</v>
      </c>
      <c r="C114">
        <v>8.1052974658885835E-2</v>
      </c>
      <c r="D114">
        <v>4.3423249927753664</v>
      </c>
      <c r="E114">
        <v>3.4896013459885057E-2</v>
      </c>
      <c r="F114">
        <v>3.489601345675792E-2</v>
      </c>
      <c r="G114">
        <v>66</v>
      </c>
      <c r="H114">
        <f t="shared" si="6"/>
        <v>11.924029394898396</v>
      </c>
      <c r="I114" s="54">
        <f t="shared" si="7"/>
        <v>-4.2641095278636511E-4</v>
      </c>
      <c r="O114" s="7">
        <v>3.13</v>
      </c>
      <c r="P114">
        <v>0.2113872286882667</v>
      </c>
      <c r="Q114">
        <v>0.57920100660585083</v>
      </c>
      <c r="S114">
        <f t="shared" si="4"/>
        <v>0.31068255074187995</v>
      </c>
      <c r="T114" s="30">
        <f t="shared" si="5"/>
        <v>7.9030957970849114</v>
      </c>
    </row>
    <row r="115" spans="1:20" x14ac:dyDescent="0.25">
      <c r="A115">
        <v>3.3284322028448177E-7</v>
      </c>
      <c r="B115">
        <v>11.90583748227121</v>
      </c>
      <c r="C115">
        <v>9.4162517728793166E-2</v>
      </c>
      <c r="D115">
        <v>4.2048646153516467</v>
      </c>
      <c r="E115">
        <v>3.5617974291376503E-2</v>
      </c>
      <c r="F115">
        <v>3.5617974289755189E-2</v>
      </c>
      <c r="G115">
        <v>66</v>
      </c>
      <c r="H115">
        <f t="shared" si="6"/>
        <v>11.912353744454673</v>
      </c>
      <c r="I115" s="54">
        <f t="shared" si="7"/>
        <v>-5.4731657417355609E-4</v>
      </c>
      <c r="O115" s="7">
        <v>3.13</v>
      </c>
      <c r="P115">
        <v>0.2113872286882667</v>
      </c>
      <c r="Q115">
        <v>0.57920100660585083</v>
      </c>
      <c r="S115">
        <f t="shared" si="4"/>
        <v>0.24422284006830738</v>
      </c>
      <c r="T115" s="30">
        <f t="shared" si="5"/>
        <v>5.8567302026087793</v>
      </c>
    </row>
    <row r="116" spans="1:20" x14ac:dyDescent="0.25">
      <c r="A116">
        <v>3.3684322028448181E-7</v>
      </c>
      <c r="B116">
        <v>11.88861933802907</v>
      </c>
      <c r="C116">
        <v>0.1113806619709288</v>
      </c>
      <c r="D116">
        <v>4.0699485730971698</v>
      </c>
      <c r="E116">
        <v>3.6339015996061222E-2</v>
      </c>
      <c r="F116">
        <v>3.6339015994200072E-2</v>
      </c>
      <c r="G116">
        <v>66</v>
      </c>
      <c r="H116">
        <f t="shared" si="6"/>
        <v>11.897188123340461</v>
      </c>
      <c r="I116" s="54">
        <f t="shared" si="7"/>
        <v>-7.207552927514238E-4</v>
      </c>
      <c r="O116" s="7">
        <v>3.13</v>
      </c>
      <c r="P116">
        <v>0.2113872286882667</v>
      </c>
      <c r="Q116">
        <v>0.57920100660585083</v>
      </c>
      <c r="S116">
        <f t="shared" si="4"/>
        <v>0.1867613183659316</v>
      </c>
      <c r="T116" s="30">
        <f t="shared" si="5"/>
        <v>4.1394159488451709</v>
      </c>
    </row>
    <row r="117" spans="1:20" x14ac:dyDescent="0.25">
      <c r="A117">
        <v>3.4084322028448169E-7</v>
      </c>
      <c r="B117">
        <v>11.86519924506797</v>
      </c>
      <c r="C117">
        <v>0.1348007549320285</v>
      </c>
      <c r="D117">
        <v>3.93874294835733</v>
      </c>
      <c r="E117">
        <v>3.7058826101381032E-2</v>
      </c>
      <c r="F117">
        <v>3.7058826095629882E-2</v>
      </c>
      <c r="G117">
        <v>66</v>
      </c>
      <c r="H117">
        <f t="shared" si="6"/>
        <v>11.876866673592234</v>
      </c>
      <c r="I117" s="54">
        <f t="shared" si="7"/>
        <v>-9.8333186685541671E-4</v>
      </c>
      <c r="O117" s="7">
        <v>3.13</v>
      </c>
      <c r="P117">
        <v>0.2113872286882667</v>
      </c>
      <c r="Q117">
        <v>0.57920100660585083</v>
      </c>
      <c r="S117">
        <f t="shared" si="4"/>
        <v>0.13826102081783548</v>
      </c>
      <c r="T117" s="30">
        <f t="shared" si="5"/>
        <v>2.7308526843525609</v>
      </c>
    </row>
    <row r="118" spans="1:20" x14ac:dyDescent="0.25">
      <c r="A118">
        <v>3.4484322028448178E-7</v>
      </c>
      <c r="B118">
        <v>11.8316790189042</v>
      </c>
      <c r="C118">
        <v>0.1683209810958019</v>
      </c>
      <c r="D118">
        <v>3.8123819740237872</v>
      </c>
      <c r="E118">
        <v>3.7776910545880171E-2</v>
      </c>
      <c r="F118">
        <v>3.7776910538353033E-2</v>
      </c>
      <c r="G118">
        <v>66</v>
      </c>
      <c r="H118">
        <f t="shared" si="6"/>
        <v>11.84839330493172</v>
      </c>
      <c r="I118" s="54">
        <f t="shared" si="7"/>
        <v>-1.4126723688848209E-3</v>
      </c>
      <c r="O118" s="7">
        <v>3.13</v>
      </c>
      <c r="P118">
        <v>0.2113872286882667</v>
      </c>
      <c r="Q118">
        <v>0.57920100660585083</v>
      </c>
      <c r="S118">
        <f t="shared" si="4"/>
        <v>9.8431439601631837E-2</v>
      </c>
      <c r="T118" s="30">
        <f t="shared" si="5"/>
        <v>1.6055979220878651</v>
      </c>
    </row>
    <row r="119" spans="1:20" x14ac:dyDescent="0.25">
      <c r="A119">
        <v>3.4884322028448181E-7</v>
      </c>
      <c r="B119">
        <v>11.778622332390301</v>
      </c>
      <c r="C119">
        <v>0.22137766760970221</v>
      </c>
      <c r="D119">
        <v>3.6919586544036358</v>
      </c>
      <c r="E119">
        <v>3.8492371108123577E-2</v>
      </c>
      <c r="F119">
        <v>3.8492371102887113E-2</v>
      </c>
      <c r="G119">
        <v>66</v>
      </c>
      <c r="H119">
        <f t="shared" si="6"/>
        <v>11.805099314812217</v>
      </c>
      <c r="I119" s="54">
        <f t="shared" si="7"/>
        <v>-2.2478844872296498E-3</v>
      </c>
      <c r="O119" s="7">
        <v>3.13</v>
      </c>
      <c r="P119">
        <v>0.2113872286882667</v>
      </c>
      <c r="Q119">
        <v>0.57920100660585083</v>
      </c>
      <c r="S119">
        <f t="shared" si="4"/>
        <v>6.6755564536692499E-2</v>
      </c>
      <c r="T119" s="30">
        <f t="shared" si="5"/>
        <v>0.73425441519983448</v>
      </c>
    </row>
    <row r="120" spans="1:20" x14ac:dyDescent="0.25">
      <c r="A120">
        <v>3.5284322028448169E-7</v>
      </c>
      <c r="B120">
        <v>11.69102413316311</v>
      </c>
      <c r="C120">
        <v>0.30897586683689349</v>
      </c>
      <c r="D120">
        <v>3.5775303504283169</v>
      </c>
      <c r="E120">
        <v>3.9204367849821321E-2</v>
      </c>
      <c r="F120">
        <v>3.9204367847831711E-2</v>
      </c>
      <c r="G120">
        <v>66</v>
      </c>
      <c r="H120">
        <f t="shared" si="6"/>
        <v>11.747946291586235</v>
      </c>
      <c r="I120" s="54">
        <f t="shared" si="7"/>
        <v>-4.8688769927057391E-3</v>
      </c>
      <c r="O120" s="7">
        <v>3.13</v>
      </c>
      <c r="P120">
        <v>0.2113872286882667</v>
      </c>
      <c r="Q120">
        <v>0.57920100660585083</v>
      </c>
      <c r="S120">
        <f t="shared" si="4"/>
        <v>4.233735595489737E-2</v>
      </c>
      <c r="T120" s="30">
        <f t="shared" si="5"/>
        <v>7.9914261574783568E-2</v>
      </c>
    </row>
    <row r="121" spans="1:20" x14ac:dyDescent="0.25">
      <c r="A121">
        <v>3.5490607561732031E-7</v>
      </c>
      <c r="B121">
        <v>11.60338553773088</v>
      </c>
      <c r="C121">
        <v>0.396614462269123</v>
      </c>
      <c r="D121">
        <v>3.5214169767984349</v>
      </c>
      <c r="E121">
        <v>3.9568975161985112E-2</v>
      </c>
      <c r="F121">
        <v>3.9568975160869983E-2</v>
      </c>
      <c r="G121">
        <v>66</v>
      </c>
      <c r="H121">
        <f t="shared" si="6"/>
        <v>11.665424267736819</v>
      </c>
      <c r="I121" s="54">
        <f t="shared" si="7"/>
        <v>-5.3466059370523688E-3</v>
      </c>
      <c r="O121" s="7">
        <v>3.13</v>
      </c>
      <c r="P121">
        <v>0.2113872286882667</v>
      </c>
      <c r="Q121">
        <v>0.57920100660585083</v>
      </c>
      <c r="S121">
        <f t="shared" si="4"/>
        <v>3.2386055934535973E-2</v>
      </c>
      <c r="T121" s="30">
        <f t="shared" si="5"/>
        <v>-0.18152906910354469</v>
      </c>
    </row>
    <row r="122" spans="1:20" x14ac:dyDescent="0.25">
      <c r="A122">
        <v>3.5661444312970312E-7</v>
      </c>
      <c r="B122">
        <v>11.4509322532666</v>
      </c>
      <c r="C122">
        <v>0.54906774673339931</v>
      </c>
      <c r="D122">
        <v>3.477089111858791</v>
      </c>
      <c r="E122">
        <v>3.9867325138392147E-2</v>
      </c>
      <c r="F122">
        <v>3.9867325137571512E-2</v>
      </c>
      <c r="G122">
        <v>66</v>
      </c>
      <c r="H122">
        <f t="shared" si="6"/>
        <v>11.526266051990136</v>
      </c>
      <c r="I122" s="54">
        <f t="shared" si="7"/>
        <v>-6.5788354220718947E-3</v>
      </c>
      <c r="O122" s="7">
        <v>3.13</v>
      </c>
      <c r="P122">
        <v>0.2113872286882667</v>
      </c>
      <c r="Q122">
        <v>0.57920100660585083</v>
      </c>
      <c r="S122">
        <f t="shared" si="4"/>
        <v>2.5465999451293228E-2</v>
      </c>
      <c r="T122" s="30">
        <f t="shared" si="5"/>
        <v>-0.36123129998270886</v>
      </c>
    </row>
    <row r="123" spans="1:20" x14ac:dyDescent="0.25">
      <c r="A123">
        <v>3.5851766748708568E-7</v>
      </c>
      <c r="B123">
        <v>11.144363043285949</v>
      </c>
      <c r="C123">
        <v>0.85563695671404894</v>
      </c>
      <c r="D123">
        <v>3.4297194181342459</v>
      </c>
      <c r="E123">
        <v>4.0192902691526908E-2</v>
      </c>
      <c r="F123">
        <v>4.0192902690673868E-2</v>
      </c>
      <c r="G123">
        <v>66</v>
      </c>
      <c r="H123">
        <f t="shared" si="6"/>
        <v>11.290375946169283</v>
      </c>
      <c r="I123" s="54">
        <f t="shared" si="7"/>
        <v>-1.3101951391587194E-2</v>
      </c>
      <c r="O123" s="7">
        <v>3.13</v>
      </c>
      <c r="P123">
        <v>0.2113872286882667</v>
      </c>
      <c r="Q123">
        <v>0.57920100660585083</v>
      </c>
      <c r="S123">
        <f t="shared" si="4"/>
        <v>1.8989280369840579E-2</v>
      </c>
      <c r="T123" s="30">
        <f t="shared" si="5"/>
        <v>-0.52754642987636857</v>
      </c>
    </row>
    <row r="124" spans="1:20" x14ac:dyDescent="0.25">
      <c r="A124">
        <v>3.6044450704493929E-7</v>
      </c>
      <c r="B124">
        <v>10.62970039370048</v>
      </c>
      <c r="C124">
        <v>1.370299606299519</v>
      </c>
      <c r="D124">
        <v>3.3844407733716508</v>
      </c>
      <c r="E124">
        <v>4.0506020892527368E-2</v>
      </c>
      <c r="F124">
        <v>4.0506020891127162E-2</v>
      </c>
      <c r="G124">
        <v>66</v>
      </c>
      <c r="H124">
        <f t="shared" si="6"/>
        <v>10.725231971538896</v>
      </c>
      <c r="I124" s="54">
        <f t="shared" si="7"/>
        <v>-8.9872314646828357E-3</v>
      </c>
      <c r="O124" s="7">
        <v>3.13</v>
      </c>
      <c r="P124">
        <v>0.2113872286882667</v>
      </c>
      <c r="Q124">
        <v>0.57920100660585083</v>
      </c>
      <c r="S124">
        <f t="shared" si="4"/>
        <v>1.3685231836257843E-2</v>
      </c>
      <c r="T124" s="30">
        <f t="shared" si="5"/>
        <v>-0.66214326820594738</v>
      </c>
    </row>
    <row r="125" spans="1:20" x14ac:dyDescent="0.25">
      <c r="A125">
        <v>3.642981861606464E-7</v>
      </c>
      <c r="B125">
        <v>9.1563265605964883</v>
      </c>
      <c r="C125">
        <v>2.8436734394035121</v>
      </c>
      <c r="D125">
        <v>3.299634469424479</v>
      </c>
      <c r="E125">
        <v>4.1085801014807959E-2</v>
      </c>
      <c r="F125">
        <v>4.1085801011862842E-2</v>
      </c>
      <c r="G125">
        <v>66</v>
      </c>
      <c r="H125">
        <f t="shared" si="6"/>
        <v>9.9295989156413089</v>
      </c>
      <c r="I125" s="54">
        <f t="shared" si="7"/>
        <v>-8.4452247298882469E-2</v>
      </c>
      <c r="O125" s="7">
        <v>3.13</v>
      </c>
      <c r="P125">
        <v>0.2113872286882667</v>
      </c>
      <c r="Q125">
        <v>0.57920100660585083</v>
      </c>
      <c r="S125">
        <f t="shared" si="4"/>
        <v>6.0828478646660243E-3</v>
      </c>
      <c r="T125" s="30">
        <f t="shared" si="5"/>
        <v>-0.85194768716059111</v>
      </c>
    </row>
    <row r="126" spans="1:20" x14ac:dyDescent="0.25">
      <c r="A126">
        <v>3.6632439427864591E-7</v>
      </c>
      <c r="B126">
        <v>8.1196278243877185</v>
      </c>
      <c r="C126">
        <v>3.880372175612282</v>
      </c>
      <c r="D126">
        <v>3.258081043762918</v>
      </c>
      <c r="E126">
        <v>4.1359152942838678E-2</v>
      </c>
      <c r="F126">
        <v>4.1359152938907233E-2</v>
      </c>
      <c r="G126">
        <v>66</v>
      </c>
      <c r="H126">
        <f t="shared" si="6"/>
        <v>8.9039358912163742</v>
      </c>
      <c r="I126" s="54">
        <f t="shared" si="7"/>
        <v>-9.6594090738118102E-2</v>
      </c>
      <c r="O126" s="7">
        <v>3.13</v>
      </c>
      <c r="P126">
        <v>0.2113872286882667</v>
      </c>
      <c r="Q126">
        <v>0.57920100660585083</v>
      </c>
      <c r="S126">
        <f t="shared" si="4"/>
        <v>3.4677554370493272E-3</v>
      </c>
      <c r="T126" s="30">
        <f t="shared" si="5"/>
        <v>-0.91615506627585797</v>
      </c>
    </row>
    <row r="127" spans="1:20" x14ac:dyDescent="0.25">
      <c r="A127">
        <v>3.67882569443378E-7</v>
      </c>
      <c r="B127">
        <v>7.1082135718788262</v>
      </c>
      <c r="C127">
        <v>4.8917864281211738</v>
      </c>
      <c r="D127">
        <v>3.228411344613797</v>
      </c>
      <c r="E127">
        <v>4.1540823241328462E-2</v>
      </c>
      <c r="F127">
        <v>4.1540823147780237E-2</v>
      </c>
      <c r="G127">
        <v>66</v>
      </c>
      <c r="H127">
        <f t="shared" si="6"/>
        <v>7.6950487063370572</v>
      </c>
      <c r="I127" s="54">
        <f t="shared" si="7"/>
        <v>-8.2557330125791389E-2</v>
      </c>
      <c r="O127" s="7">
        <v>3.13</v>
      </c>
      <c r="P127">
        <v>0.2113872286882667</v>
      </c>
      <c r="Q127">
        <v>0.57920100660585083</v>
      </c>
      <c r="S127">
        <f t="shared" si="4"/>
        <v>2.0472414995669685E-3</v>
      </c>
      <c r="T127" s="30">
        <f t="shared" si="5"/>
        <v>-0.9507173583854136</v>
      </c>
    </row>
    <row r="128" spans="1:20" x14ac:dyDescent="0.25">
      <c r="A128">
        <v>3.6936930955675419E-7</v>
      </c>
      <c r="B128">
        <v>5.9855130582511187</v>
      </c>
      <c r="C128">
        <v>6.0144869417488813</v>
      </c>
      <c r="D128">
        <v>3.2018512887894679</v>
      </c>
      <c r="E128">
        <v>4.1687016547399293E-2</v>
      </c>
      <c r="F128">
        <v>4.1687016321597603E-2</v>
      </c>
      <c r="G128">
        <v>66</v>
      </c>
      <c r="H128">
        <f t="shared" si="6"/>
        <v>6.4898696047389057</v>
      </c>
      <c r="I128" s="54">
        <f t="shared" si="7"/>
        <v>-8.4262876311417295E-2</v>
      </c>
      <c r="O128" s="7">
        <v>3.13</v>
      </c>
      <c r="P128">
        <v>0.2113872286882667</v>
      </c>
      <c r="Q128">
        <v>0.57920100660585083</v>
      </c>
      <c r="S128">
        <f t="shared" si="4"/>
        <v>1.0913093346572695E-3</v>
      </c>
      <c r="T128" s="30">
        <f t="shared" si="5"/>
        <v>-0.97382136139851594</v>
      </c>
    </row>
    <row r="129" spans="1:20" x14ac:dyDescent="0.25">
      <c r="A129">
        <v>3.7119862210977972E-7</v>
      </c>
      <c r="B129">
        <v>4.431425312354536</v>
      </c>
      <c r="C129">
        <v>7.568574687645464</v>
      </c>
      <c r="D129">
        <v>3.1714406501768142</v>
      </c>
      <c r="E129">
        <v>4.1827230035732063E-2</v>
      </c>
      <c r="F129">
        <v>4.1827229787389342E-2</v>
      </c>
      <c r="G129">
        <v>66</v>
      </c>
      <c r="H129">
        <f t="shared" si="6"/>
        <v>5.0587794452890087</v>
      </c>
      <c r="I129" s="54">
        <f t="shared" si="7"/>
        <v>-0.14156937976263501</v>
      </c>
      <c r="O129" s="7">
        <v>3.13</v>
      </c>
      <c r="P129">
        <v>0.2113872286882667</v>
      </c>
      <c r="Q129">
        <v>0.57920100660585083</v>
      </c>
      <c r="S129">
        <f t="shared" si="4"/>
        <v>3.6302109824341329E-4</v>
      </c>
      <c r="T129" s="30">
        <f t="shared" si="5"/>
        <v>-0.99132093853480918</v>
      </c>
    </row>
    <row r="130" spans="1:20" x14ac:dyDescent="0.25">
      <c r="A130">
        <v>3.7338516468059311E-7</v>
      </c>
      <c r="B130">
        <v>2.3435450017019419</v>
      </c>
      <c r="C130">
        <v>9.6564549982980576</v>
      </c>
      <c r="D130">
        <v>3.1387043114659132</v>
      </c>
      <c r="E130">
        <v>4.1924717789718131E-2</v>
      </c>
      <c r="F130">
        <v>4.1924717621743712E-2</v>
      </c>
      <c r="G130">
        <v>66</v>
      </c>
      <c r="H130">
        <f t="shared" si="6"/>
        <v>2.9426351689987755</v>
      </c>
      <c r="I130" s="54">
        <f t="shared" si="7"/>
        <v>-0.25563416399589473</v>
      </c>
      <c r="O130" s="7">
        <v>3.13</v>
      </c>
      <c r="P130">
        <v>0.2113872286882667</v>
      </c>
      <c r="Q130">
        <v>0.57920100660585083</v>
      </c>
      <c r="S130">
        <f t="shared" ref="S130:S193" si="8">P130*(D130-O130)^2</f>
        <v>1.6015761434496226E-5</v>
      </c>
      <c r="T130" s="30">
        <f t="shared" si="5"/>
        <v>-0.99961798761344101</v>
      </c>
    </row>
    <row r="131" spans="1:20" x14ac:dyDescent="0.25">
      <c r="A131">
        <v>3.7700688309035839E-7</v>
      </c>
      <c r="B131">
        <v>-1.5361413068789069</v>
      </c>
      <c r="C131">
        <v>13.53614130687891</v>
      </c>
      <c r="D131">
        <v>3.0923255704505448</v>
      </c>
      <c r="E131">
        <v>4.1920987032671428E-2</v>
      </c>
      <c r="F131">
        <v>4.192098689913322E-2</v>
      </c>
      <c r="G131">
        <v>66</v>
      </c>
      <c r="H131">
        <f t="shared" si="6"/>
        <v>-6.7986426451214485E-2</v>
      </c>
      <c r="I131" s="54">
        <f t="shared" si="7"/>
        <v>0.95574207519401488</v>
      </c>
      <c r="O131" s="7">
        <v>3.13</v>
      </c>
      <c r="P131">
        <v>0.2113872286882667</v>
      </c>
      <c r="Q131">
        <v>0.57920100660585083</v>
      </c>
      <c r="S131">
        <f t="shared" si="8"/>
        <v>3.0003513537000528E-4</v>
      </c>
      <c r="T131" s="30">
        <f t="shared" ref="T131:T194" si="9">(S131-F131)/F131</f>
        <v>-0.99284284179444715</v>
      </c>
    </row>
    <row r="132" spans="1:20" x14ac:dyDescent="0.25">
      <c r="A132">
        <v>3.8100688309035847E-7</v>
      </c>
      <c r="B132">
        <v>-6.280787066139375</v>
      </c>
      <c r="C132">
        <v>18.280787066139379</v>
      </c>
      <c r="D132">
        <v>3.0516712337326579</v>
      </c>
      <c r="E132">
        <v>4.1677569073599298E-2</v>
      </c>
      <c r="F132">
        <v>4.167756889869579E-2</v>
      </c>
      <c r="G132">
        <v>66</v>
      </c>
      <c r="H132">
        <f t="shared" ref="H132:H195" si="10">G132*0.000001*(F132-F131)/(A132-A131)</f>
        <v>-4.0163970072175061</v>
      </c>
      <c r="I132" s="54">
        <f t="shared" ref="I132:I195" si="11">(B132-H132)/B132</f>
        <v>0.36052648100896795</v>
      </c>
      <c r="O132" s="7">
        <v>3.13</v>
      </c>
      <c r="P132">
        <v>0.2113872286882667</v>
      </c>
      <c r="Q132">
        <v>0.57920100660585083</v>
      </c>
      <c r="S132">
        <f t="shared" si="8"/>
        <v>1.296944278067233E-3</v>
      </c>
      <c r="T132" s="30">
        <f t="shared" si="9"/>
        <v>-0.96888147959830218</v>
      </c>
    </row>
    <row r="133" spans="1:20" x14ac:dyDescent="0.25">
      <c r="A133">
        <v>3.8500688309035851E-7</v>
      </c>
      <c r="B133">
        <v>-11.43787242818054</v>
      </c>
      <c r="C133">
        <v>23.43787242818054</v>
      </c>
      <c r="D133">
        <v>3.023251245088491</v>
      </c>
      <c r="E133">
        <v>4.1140559350838622E-2</v>
      </c>
      <c r="F133">
        <v>4.1140559237572649E-2</v>
      </c>
      <c r="G133">
        <v>66</v>
      </c>
      <c r="H133">
        <f t="shared" si="10"/>
        <v>-8.8606594085317365</v>
      </c>
      <c r="I133" s="54">
        <f t="shared" si="11"/>
        <v>0.22532276311275221</v>
      </c>
      <c r="O133" s="7">
        <v>3.13</v>
      </c>
      <c r="P133">
        <v>0.2113872286882667</v>
      </c>
      <c r="Q133">
        <v>0.57920100660585083</v>
      </c>
      <c r="S133">
        <f t="shared" si="8"/>
        <v>2.4088201842421427E-3</v>
      </c>
      <c r="T133" s="30">
        <f t="shared" si="9"/>
        <v>-0.94144901700698747</v>
      </c>
    </row>
    <row r="134" spans="1:20" x14ac:dyDescent="0.25">
      <c r="A134">
        <v>3.8900688309035839E-7</v>
      </c>
      <c r="B134">
        <v>-16.893251898011979</v>
      </c>
      <c r="C134">
        <v>28.893251898011979</v>
      </c>
      <c r="D134">
        <v>3.0075963582198608</v>
      </c>
      <c r="E134">
        <v>4.0281955307392918E-2</v>
      </c>
      <c r="F134">
        <v>4.0281955268186231E-2</v>
      </c>
      <c r="G134">
        <v>66</v>
      </c>
      <c r="H134">
        <f t="shared" si="10"/>
        <v>-14.166965494876328</v>
      </c>
      <c r="I134" s="54">
        <f t="shared" si="11"/>
        <v>0.16138316172604306</v>
      </c>
      <c r="O134" s="7">
        <v>3.13</v>
      </c>
      <c r="P134">
        <v>0.2113872286882667</v>
      </c>
      <c r="Q134">
        <v>0.57920100660585083</v>
      </c>
      <c r="S134">
        <f t="shared" si="8"/>
        <v>3.1671411834348177E-3</v>
      </c>
      <c r="T134" s="30">
        <f t="shared" si="9"/>
        <v>-0.92137568391730584</v>
      </c>
    </row>
    <row r="135" spans="1:20" x14ac:dyDescent="0.25">
      <c r="A135">
        <v>3.9300688309035848E-7</v>
      </c>
      <c r="B135">
        <v>-22.518507277140639</v>
      </c>
      <c r="C135">
        <v>34.518507277140642</v>
      </c>
      <c r="D135">
        <v>3.0048412646076712</v>
      </c>
      <c r="E135">
        <v>3.9087571938515253E-2</v>
      </c>
      <c r="F135">
        <v>3.9087571894704951E-2</v>
      </c>
      <c r="G135">
        <v>66</v>
      </c>
      <c r="H135">
        <f t="shared" si="10"/>
        <v>-19.707325662440695</v>
      </c>
      <c r="I135" s="54">
        <f t="shared" si="11"/>
        <v>0.12483871955196947</v>
      </c>
      <c r="O135" s="7">
        <v>3.13</v>
      </c>
      <c r="P135">
        <v>0.2113872286882667</v>
      </c>
      <c r="Q135">
        <v>0.57920100660585083</v>
      </c>
      <c r="S135">
        <f t="shared" si="8"/>
        <v>3.3113194332320445E-3</v>
      </c>
      <c r="T135" s="30">
        <f t="shared" si="9"/>
        <v>-0.91528459628671333</v>
      </c>
    </row>
    <row r="136" spans="1:20" x14ac:dyDescent="0.25">
      <c r="A136">
        <v>3.9700688309035851E-7</v>
      </c>
      <c r="B136">
        <v>-28.18113687333835</v>
      </c>
      <c r="C136">
        <v>40.181136873338353</v>
      </c>
      <c r="D136">
        <v>3.0150088505085111</v>
      </c>
      <c r="E136">
        <v>3.7551130965629488E-2</v>
      </c>
      <c r="F136">
        <v>3.7551130910435659E-2</v>
      </c>
      <c r="G136">
        <v>66</v>
      </c>
      <c r="H136">
        <f t="shared" si="10"/>
        <v>-25.351276240443074</v>
      </c>
      <c r="I136" s="54">
        <f t="shared" si="11"/>
        <v>0.10041683717779869</v>
      </c>
      <c r="O136" s="7">
        <v>3.13</v>
      </c>
      <c r="P136">
        <v>0.2113872286882667</v>
      </c>
      <c r="Q136">
        <v>0.57920100660585083</v>
      </c>
      <c r="S136">
        <f t="shared" si="8"/>
        <v>2.7951658125332738E-3</v>
      </c>
      <c r="T136" s="30">
        <f t="shared" si="9"/>
        <v>-0.92556373816809656</v>
      </c>
    </row>
    <row r="137" spans="1:20" x14ac:dyDescent="0.25">
      <c r="A137">
        <v>4.0100688309035839E-7</v>
      </c>
      <c r="B137">
        <v>-33.739549556258382</v>
      </c>
      <c r="C137">
        <v>45.739549556258382</v>
      </c>
      <c r="D137">
        <v>3.0380100353333721</v>
      </c>
      <c r="E137">
        <v>3.5674660090999857E-2</v>
      </c>
      <c r="F137">
        <v>3.5674660029376443E-2</v>
      </c>
      <c r="G137">
        <v>66</v>
      </c>
      <c r="H137">
        <f t="shared" si="10"/>
        <v>-30.961769537478023</v>
      </c>
      <c r="I137" s="54">
        <f t="shared" si="11"/>
        <v>8.233008606557124E-2</v>
      </c>
      <c r="O137" s="7">
        <v>3.13</v>
      </c>
      <c r="P137">
        <v>0.2113872286882667</v>
      </c>
      <c r="Q137">
        <v>0.57920100660585083</v>
      </c>
      <c r="S137">
        <f t="shared" si="8"/>
        <v>1.7887911981047219E-3</v>
      </c>
      <c r="T137" s="30">
        <f t="shared" si="9"/>
        <v>-0.94985821317899766</v>
      </c>
    </row>
    <row r="138" spans="1:20" x14ac:dyDescent="0.25">
      <c r="A138">
        <v>4.0500688309035848E-7</v>
      </c>
      <c r="B138">
        <v>-39.036032482963087</v>
      </c>
      <c r="C138">
        <v>51.036032482963087</v>
      </c>
      <c r="D138">
        <v>3.0736444674978718</v>
      </c>
      <c r="E138">
        <v>3.3469257078105413E-2</v>
      </c>
      <c r="F138">
        <v>3.3469257013807797E-2</v>
      </c>
      <c r="G138">
        <v>66</v>
      </c>
      <c r="H138">
        <f t="shared" si="10"/>
        <v>-36.389149756881835</v>
      </c>
      <c r="I138" s="54">
        <f t="shared" si="11"/>
        <v>6.7806141088658511E-2</v>
      </c>
      <c r="O138" s="7">
        <v>3.13</v>
      </c>
      <c r="P138">
        <v>0.2113872286882667</v>
      </c>
      <c r="Q138">
        <v>0.57920100660585083</v>
      </c>
      <c r="S138">
        <f t="shared" si="8"/>
        <v>6.713544326197344E-4</v>
      </c>
      <c r="T138" s="30">
        <f t="shared" si="9"/>
        <v>-0.97994116115745356</v>
      </c>
    </row>
    <row r="139" spans="1:20" x14ac:dyDescent="0.25">
      <c r="A139">
        <v>4.0900688309035851E-7</v>
      </c>
      <c r="B139">
        <v>-43.885613960494382</v>
      </c>
      <c r="C139">
        <v>55.885613960494382</v>
      </c>
      <c r="D139">
        <v>3.1216020790927539</v>
      </c>
      <c r="E139">
        <v>3.0956404482328139E-2</v>
      </c>
      <c r="F139">
        <v>3.095640441873166E-2</v>
      </c>
      <c r="G139">
        <v>66</v>
      </c>
      <c r="H139">
        <f t="shared" si="10"/>
        <v>-41.462067818755884</v>
      </c>
      <c r="I139" s="54">
        <f t="shared" si="11"/>
        <v>5.5224159423180513E-2</v>
      </c>
      <c r="O139" s="7">
        <v>3.13</v>
      </c>
      <c r="P139">
        <v>0.2113872286882667</v>
      </c>
      <c r="Q139">
        <v>0.57920100660585083</v>
      </c>
      <c r="S139">
        <f t="shared" si="8"/>
        <v>1.4908100276580561E-5</v>
      </c>
      <c r="T139" s="30">
        <f t="shared" si="9"/>
        <v>-0.9995184162839158</v>
      </c>
    </row>
    <row r="140" spans="1:20" x14ac:dyDescent="0.25">
      <c r="A140">
        <v>4.1300688309035839E-7</v>
      </c>
      <c r="B140">
        <v>-48.058405672353153</v>
      </c>
      <c r="C140">
        <v>60.058405672353153</v>
      </c>
      <c r="D140">
        <v>3.181465461618981</v>
      </c>
      <c r="E140">
        <v>2.817015705334611E-2</v>
      </c>
      <c r="F140">
        <v>2.8170156988594701E-2</v>
      </c>
      <c r="G140">
        <v>66</v>
      </c>
      <c r="H140">
        <f t="shared" si="10"/>
        <v>-45.973082597261239</v>
      </c>
      <c r="I140" s="54">
        <f t="shared" si="11"/>
        <v>4.3391432693564158E-2</v>
      </c>
      <c r="O140" s="7">
        <v>3.13</v>
      </c>
      <c r="P140">
        <v>0.2113872286882667</v>
      </c>
      <c r="Q140">
        <v>0.57920100660585083</v>
      </c>
      <c r="S140">
        <f t="shared" si="8"/>
        <v>5.599000292695938E-4</v>
      </c>
      <c r="T140" s="30">
        <f t="shared" si="9"/>
        <v>-0.98012435537734921</v>
      </c>
    </row>
    <row r="141" spans="1:20" x14ac:dyDescent="0.25">
      <c r="A141">
        <v>4.1700688309035848E-7</v>
      </c>
      <c r="B141">
        <v>-51.253630238458477</v>
      </c>
      <c r="C141">
        <v>63.253630238458477</v>
      </c>
      <c r="D141">
        <v>3.252713012059917</v>
      </c>
      <c r="E141">
        <v>2.516065139106086E-2</v>
      </c>
      <c r="F141">
        <v>2.5160651323118229E-2</v>
      </c>
      <c r="G141">
        <v>66</v>
      </c>
      <c r="H141">
        <f t="shared" si="10"/>
        <v>-49.656843480360671</v>
      </c>
      <c r="I141" s="54">
        <f t="shared" si="11"/>
        <v>3.1154607989106842E-2</v>
      </c>
      <c r="O141" s="7">
        <v>3.13</v>
      </c>
      <c r="P141">
        <v>0.2113872286882667</v>
      </c>
      <c r="Q141">
        <v>0.57920100660585083</v>
      </c>
      <c r="S141">
        <f t="shared" si="8"/>
        <v>3.1831710591271687E-3</v>
      </c>
      <c r="T141" s="30">
        <f t="shared" si="9"/>
        <v>-0.87348614237969291</v>
      </c>
    </row>
    <row r="142" spans="1:20" x14ac:dyDescent="0.25">
      <c r="A142">
        <v>4.2100688309035852E-7</v>
      </c>
      <c r="B142">
        <v>-53.067284143879633</v>
      </c>
      <c r="C142">
        <v>65.067284143879633</v>
      </c>
      <c r="D142">
        <v>3.3347228497503889</v>
      </c>
      <c r="E142">
        <v>2.199938265255575E-2</v>
      </c>
      <c r="F142">
        <v>2.1999382585397929E-2</v>
      </c>
      <c r="G142">
        <v>66</v>
      </c>
      <c r="H142">
        <f t="shared" si="10"/>
        <v>-52.160934172384472</v>
      </c>
      <c r="I142" s="54">
        <f t="shared" si="11"/>
        <v>1.7079260529666501E-2</v>
      </c>
      <c r="O142" s="7">
        <v>3.13</v>
      </c>
      <c r="P142">
        <v>0.2113872286882667</v>
      </c>
      <c r="Q142">
        <v>0.57920100660585083</v>
      </c>
      <c r="S142">
        <f t="shared" si="8"/>
        <v>8.8595442532451944E-3</v>
      </c>
      <c r="T142" s="30">
        <f t="shared" si="9"/>
        <v>-0.5972821410394622</v>
      </c>
    </row>
    <row r="143" spans="1:20" x14ac:dyDescent="0.25">
      <c r="A143">
        <v>4.250068830903585E-7</v>
      </c>
      <c r="B143">
        <v>-52.96327091402506</v>
      </c>
      <c r="C143">
        <v>64.96327091402506</v>
      </c>
      <c r="D143">
        <v>3.4267776151198439</v>
      </c>
      <c r="E143">
        <v>1.878633586957321E-2</v>
      </c>
      <c r="F143">
        <v>1.8786335804612819E-2</v>
      </c>
      <c r="G143">
        <v>66</v>
      </c>
      <c r="H143">
        <f t="shared" si="10"/>
        <v>-53.015271882954551</v>
      </c>
      <c r="I143" s="54">
        <f t="shared" si="11"/>
        <v>-9.8183076747476099E-4</v>
      </c>
      <c r="O143" s="7">
        <v>3.13</v>
      </c>
      <c r="P143">
        <v>0.2113872286882667</v>
      </c>
      <c r="Q143">
        <v>0.57920100660585083</v>
      </c>
      <c r="S143">
        <f t="shared" si="8"/>
        <v>1.8618342971356196E-2</v>
      </c>
      <c r="T143" s="30">
        <f t="shared" si="9"/>
        <v>-8.9422884272819733E-3</v>
      </c>
    </row>
    <row r="144" spans="1:20" x14ac:dyDescent="0.25">
      <c r="A144">
        <v>4.2900688309035838E-7</v>
      </c>
      <c r="B144">
        <v>-50.270528692398997</v>
      </c>
      <c r="C144">
        <v>62.270528692398997</v>
      </c>
      <c r="D144">
        <v>3.5280704511228089</v>
      </c>
      <c r="E144">
        <v>1.5658078667109832E-2</v>
      </c>
      <c r="F144">
        <v>1.565807860484366E-2</v>
      </c>
      <c r="G144">
        <v>66</v>
      </c>
      <c r="H144">
        <f t="shared" si="10"/>
        <v>-51.616243796192698</v>
      </c>
      <c r="I144" s="54">
        <f t="shared" si="11"/>
        <v>-2.6769463914493818E-2</v>
      </c>
      <c r="O144" s="7">
        <v>3.13</v>
      </c>
      <c r="P144">
        <v>0.2113872286882667</v>
      </c>
      <c r="Q144">
        <v>0.57920100660585083</v>
      </c>
      <c r="S144">
        <f t="shared" si="8"/>
        <v>3.3496438026543694E-2</v>
      </c>
      <c r="T144" s="30">
        <f t="shared" si="9"/>
        <v>1.1392431901690625</v>
      </c>
    </row>
    <row r="145" spans="1:20" x14ac:dyDescent="0.25">
      <c r="A145">
        <v>4.3300688309035852E-7</v>
      </c>
      <c r="B145">
        <v>-44.243029487110782</v>
      </c>
      <c r="C145">
        <v>56.243029487110782</v>
      </c>
      <c r="D145">
        <v>3.637712648582208</v>
      </c>
      <c r="E145">
        <v>1.279412191306315E-2</v>
      </c>
      <c r="F145">
        <v>1.279412185682636E-2</v>
      </c>
      <c r="G145">
        <v>66</v>
      </c>
      <c r="H145">
        <f t="shared" si="10"/>
        <v>-47.255286342283775</v>
      </c>
      <c r="I145" s="54">
        <f t="shared" si="11"/>
        <v>-6.8084326279025414E-2</v>
      </c>
      <c r="O145" s="7">
        <v>3.13</v>
      </c>
      <c r="P145">
        <v>0.2113872286882667</v>
      </c>
      <c r="Q145">
        <v>0.57920100660585083</v>
      </c>
      <c r="S145">
        <f t="shared" si="8"/>
        <v>5.4489736940044782E-2</v>
      </c>
      <c r="T145" s="30">
        <f t="shared" si="9"/>
        <v>3.2589665433717552</v>
      </c>
    </row>
    <row r="146" spans="1:20" x14ac:dyDescent="0.25">
      <c r="A146">
        <v>4.370068830903585E-7</v>
      </c>
      <c r="B146">
        <v>-34.238512371510197</v>
      </c>
      <c r="C146">
        <v>46.238512371510197</v>
      </c>
      <c r="D146">
        <v>3.754743542712669</v>
      </c>
      <c r="E146">
        <v>1.0416044252111069E-2</v>
      </c>
      <c r="F146">
        <v>1.0416044205874799E-2</v>
      </c>
      <c r="G146">
        <v>66</v>
      </c>
      <c r="H146">
        <f t="shared" si="10"/>
        <v>-39.238281240700921</v>
      </c>
      <c r="I146" s="54">
        <f t="shared" si="11"/>
        <v>-0.14602763154368303</v>
      </c>
      <c r="O146" s="7">
        <v>3.13</v>
      </c>
      <c r="P146">
        <v>0.2113872286882667</v>
      </c>
      <c r="Q146">
        <v>0.57920100660585083</v>
      </c>
      <c r="S146">
        <f t="shared" si="8"/>
        <v>8.2505385365306882E-2</v>
      </c>
      <c r="T146" s="30">
        <f t="shared" si="9"/>
        <v>6.9209903236367465</v>
      </c>
    </row>
    <row r="147" spans="1:20" x14ac:dyDescent="0.25">
      <c r="A147">
        <v>4.4100688309035838E-7</v>
      </c>
      <c r="B147">
        <v>-20.139577322294588</v>
      </c>
      <c r="C147">
        <v>32.139577322294592</v>
      </c>
      <c r="D147">
        <v>3.8781427744960051</v>
      </c>
      <c r="E147">
        <v>8.7684363911534179E-3</v>
      </c>
      <c r="F147">
        <v>8.7684363587295106E-3</v>
      </c>
      <c r="G147">
        <v>66</v>
      </c>
      <c r="H147">
        <f t="shared" si="10"/>
        <v>-27.185529477898093</v>
      </c>
      <c r="I147" s="54">
        <f t="shared" si="11"/>
        <v>-0.34985600953023027</v>
      </c>
      <c r="O147" s="7">
        <v>3.13</v>
      </c>
      <c r="P147">
        <v>0.2113872286882667</v>
      </c>
      <c r="Q147">
        <v>0.57920100660585083</v>
      </c>
      <c r="S147">
        <f t="shared" si="8"/>
        <v>0.11831715464377163</v>
      </c>
      <c r="T147" s="30">
        <f t="shared" si="9"/>
        <v>12.493529496394157</v>
      </c>
    </row>
    <row r="148" spans="1:20" x14ac:dyDescent="0.25">
      <c r="A148">
        <v>4.4500688309035852E-7</v>
      </c>
      <c r="B148">
        <v>-3.165848814377243</v>
      </c>
      <c r="C148">
        <v>15.16584881437724</v>
      </c>
      <c r="D148">
        <v>4.0062876635065834</v>
      </c>
      <c r="E148">
        <v>7.9144021823288665E-3</v>
      </c>
      <c r="F148">
        <v>7.914402159976781E-3</v>
      </c>
      <c r="G148">
        <v>66</v>
      </c>
      <c r="H148">
        <f t="shared" si="10"/>
        <v>-14.091564279419538</v>
      </c>
      <c r="I148" s="54">
        <f t="shared" si="11"/>
        <v>-3.4511172534281309</v>
      </c>
      <c r="O148" s="7">
        <v>3.13</v>
      </c>
      <c r="P148">
        <v>0.2113872286882667</v>
      </c>
      <c r="Q148">
        <v>0.57920100660585083</v>
      </c>
      <c r="S148">
        <f t="shared" si="8"/>
        <v>0.16232003979606538</v>
      </c>
      <c r="T148" s="30">
        <f t="shared" si="9"/>
        <v>19.509450557986504</v>
      </c>
    </row>
    <row r="149" spans="1:20" x14ac:dyDescent="0.25">
      <c r="A149">
        <v>4.4681997270457268E-7</v>
      </c>
      <c r="B149">
        <v>4.9586421123211499</v>
      </c>
      <c r="C149">
        <v>7.0413578876788501</v>
      </c>
      <c r="D149">
        <v>4.0656974590483443</v>
      </c>
      <c r="E149">
        <v>7.8170241240334368E-3</v>
      </c>
      <c r="F149">
        <v>7.8170241073306675E-3</v>
      </c>
      <c r="G149">
        <v>66</v>
      </c>
      <c r="H149">
        <f t="shared" si="10"/>
        <v>-3.5447511387511339</v>
      </c>
      <c r="I149" s="54">
        <f t="shared" si="11"/>
        <v>1.7148632747548358</v>
      </c>
      <c r="O149" s="7">
        <v>3.13</v>
      </c>
      <c r="P149">
        <v>0.2113872286882667</v>
      </c>
      <c r="Q149">
        <v>0.57920100660585083</v>
      </c>
      <c r="S149">
        <f t="shared" si="8"/>
        <v>0.18507580428824247</v>
      </c>
      <c r="T149" s="30">
        <f t="shared" si="9"/>
        <v>22.675992519286417</v>
      </c>
    </row>
    <row r="150" spans="1:20" x14ac:dyDescent="0.25">
      <c r="A150">
        <v>4.4684998728096142E-7</v>
      </c>
      <c r="B150">
        <v>5.0892760565809851</v>
      </c>
      <c r="C150">
        <v>6.9107239434190149</v>
      </c>
      <c r="D150">
        <v>4.0666923864903044</v>
      </c>
      <c r="E150">
        <v>7.8184193273860107E-3</v>
      </c>
      <c r="F150">
        <v>7.8184193140354401E-3</v>
      </c>
      <c r="G150">
        <v>66</v>
      </c>
      <c r="H150">
        <f t="shared" si="10"/>
        <v>3.0679640892588371</v>
      </c>
      <c r="I150" s="54">
        <f t="shared" si="11"/>
        <v>0.3971708244649792</v>
      </c>
      <c r="O150" s="7">
        <v>3.13</v>
      </c>
      <c r="P150">
        <v>0.2113872286882667</v>
      </c>
      <c r="Q150">
        <v>0.57920100660585083</v>
      </c>
      <c r="S150">
        <f t="shared" si="8"/>
        <v>0.18546959587379114</v>
      </c>
      <c r="T150" s="30">
        <f t="shared" si="9"/>
        <v>22.722134669963346</v>
      </c>
    </row>
    <row r="151" spans="1:20" x14ac:dyDescent="0.25">
      <c r="A151">
        <v>4.4691001643373881E-7</v>
      </c>
      <c r="B151">
        <v>5.3405631650890504</v>
      </c>
      <c r="C151">
        <v>6.6594368349109514</v>
      </c>
      <c r="D151">
        <v>4.0686889052480373</v>
      </c>
      <c r="E151">
        <v>7.8232614336323017E-3</v>
      </c>
      <c r="F151">
        <v>7.8232614269652147E-3</v>
      </c>
      <c r="G151">
        <v>66</v>
      </c>
      <c r="H151">
        <f t="shared" si="10"/>
        <v>5.3237375271686673</v>
      </c>
      <c r="I151" s="54">
        <f t="shared" si="11"/>
        <v>3.1505362637354924E-3</v>
      </c>
      <c r="O151" s="7">
        <v>3.13</v>
      </c>
      <c r="P151">
        <v>0.2113872286882667</v>
      </c>
      <c r="Q151">
        <v>0.57920100660585083</v>
      </c>
      <c r="S151">
        <f t="shared" si="8"/>
        <v>0.18626107910715001</v>
      </c>
      <c r="T151" s="30">
        <f t="shared" si="9"/>
        <v>22.808622637247606</v>
      </c>
    </row>
    <row r="152" spans="1:20" x14ac:dyDescent="0.25">
      <c r="A152">
        <v>4.470300747392937E-7</v>
      </c>
      <c r="B152">
        <v>5.833334496413471</v>
      </c>
      <c r="C152">
        <v>6.166665503586529</v>
      </c>
      <c r="D152">
        <v>4.072683705480264</v>
      </c>
      <c r="E152">
        <v>7.8337665109437203E-3</v>
      </c>
      <c r="F152">
        <v>7.8337664981160057E-3</v>
      </c>
      <c r="G152">
        <v>66</v>
      </c>
      <c r="H152">
        <f t="shared" si="10"/>
        <v>5.7749831862757999</v>
      </c>
      <c r="I152" s="54">
        <f t="shared" si="11"/>
        <v>1.0003079743420762E-2</v>
      </c>
      <c r="O152" s="7">
        <v>3.13</v>
      </c>
      <c r="P152">
        <v>0.2113872286882667</v>
      </c>
      <c r="Q152">
        <v>0.57920100660585083</v>
      </c>
      <c r="S152">
        <f t="shared" si="8"/>
        <v>0.18784980373841359</v>
      </c>
      <c r="T152" s="30">
        <f t="shared" si="9"/>
        <v>22.979499999596722</v>
      </c>
    </row>
    <row r="153" spans="1:20" x14ac:dyDescent="0.25">
      <c r="A153">
        <v>4.4727019135040351E-7</v>
      </c>
      <c r="B153">
        <v>6.7870362075555057</v>
      </c>
      <c r="C153">
        <v>5.2129637924444943</v>
      </c>
      <c r="D153">
        <v>4.0806770774242764</v>
      </c>
      <c r="E153">
        <v>7.8570207358329893E-3</v>
      </c>
      <c r="F153">
        <v>7.8570205397448627E-3</v>
      </c>
      <c r="G153">
        <v>66</v>
      </c>
      <c r="H153">
        <f t="shared" si="10"/>
        <v>6.3917558240176371</v>
      </c>
      <c r="I153" s="54">
        <f t="shared" si="11"/>
        <v>5.8240500190323459E-2</v>
      </c>
      <c r="O153" s="7">
        <v>3.13</v>
      </c>
      <c r="P153">
        <v>0.2113872286882667</v>
      </c>
      <c r="Q153">
        <v>0.57920100660585083</v>
      </c>
      <c r="S153">
        <f t="shared" si="8"/>
        <v>0.19104900928683724</v>
      </c>
      <c r="T153" s="30">
        <f t="shared" si="9"/>
        <v>23.315706993562358</v>
      </c>
    </row>
    <row r="154" spans="1:20" x14ac:dyDescent="0.25">
      <c r="A154">
        <v>4.4746529487723809E-7</v>
      </c>
      <c r="B154">
        <v>7.5201055165527464</v>
      </c>
      <c r="C154">
        <v>4.4798944834472536</v>
      </c>
      <c r="D154">
        <v>4.0871730143776919</v>
      </c>
      <c r="E154">
        <v>7.878063642335769E-3</v>
      </c>
      <c r="F154">
        <v>7.8780629138135855E-3</v>
      </c>
      <c r="G154">
        <v>66</v>
      </c>
      <c r="H154">
        <f t="shared" si="10"/>
        <v>7.1182551697963445</v>
      </c>
      <c r="I154" s="54">
        <f t="shared" si="11"/>
        <v>5.3436796315141602E-2</v>
      </c>
      <c r="O154" s="7">
        <v>3.13</v>
      </c>
      <c r="P154">
        <v>0.2113872286882667</v>
      </c>
      <c r="Q154">
        <v>0.57920100660585083</v>
      </c>
      <c r="S154">
        <f t="shared" si="8"/>
        <v>0.19366878911366261</v>
      </c>
      <c r="T154" s="30">
        <f t="shared" si="9"/>
        <v>23.583300645400929</v>
      </c>
    </row>
    <row r="155" spans="1:20" x14ac:dyDescent="0.25">
      <c r="A155">
        <v>4.4766587482651151E-7</v>
      </c>
      <c r="B155">
        <v>8.2188907538156748</v>
      </c>
      <c r="C155">
        <v>3.7811092461843252</v>
      </c>
      <c r="D155">
        <v>4.0938495960873702</v>
      </c>
      <c r="E155">
        <v>7.9019889630813998E-3</v>
      </c>
      <c r="F155">
        <v>7.9019878973821626E-3</v>
      </c>
      <c r="G155">
        <v>66</v>
      </c>
      <c r="H155">
        <f t="shared" si="10"/>
        <v>7.8724165662919745</v>
      </c>
      <c r="I155" s="54">
        <f t="shared" si="11"/>
        <v>4.2155833177712862E-2</v>
      </c>
      <c r="O155" s="7">
        <v>3.13</v>
      </c>
      <c r="P155">
        <v>0.2113872286882667</v>
      </c>
      <c r="Q155">
        <v>0.57920100660585083</v>
      </c>
      <c r="S155">
        <f t="shared" si="8"/>
        <v>0.19638001304997565</v>
      </c>
      <c r="T155" s="30">
        <f t="shared" si="9"/>
        <v>23.851975933174245</v>
      </c>
    </row>
    <row r="156" spans="1:20" x14ac:dyDescent="0.25">
      <c r="A156">
        <v>4.478600030282972E-7</v>
      </c>
      <c r="B156">
        <v>8.8470558195458793</v>
      </c>
      <c r="C156">
        <v>3.1529441804541221</v>
      </c>
      <c r="D156">
        <v>4.1003100607624337</v>
      </c>
      <c r="E156">
        <v>7.9271723701742729E-3</v>
      </c>
      <c r="F156">
        <v>7.9271717266774649E-3</v>
      </c>
      <c r="G156">
        <v>66</v>
      </c>
      <c r="H156">
        <f t="shared" si="10"/>
        <v>8.5620364182061603</v>
      </c>
      <c r="I156" s="54">
        <f t="shared" si="11"/>
        <v>3.2216299654176821E-2</v>
      </c>
      <c r="O156" s="7">
        <v>3.13</v>
      </c>
      <c r="P156">
        <v>0.2113872286882667</v>
      </c>
      <c r="Q156">
        <v>0.57920100660585083</v>
      </c>
      <c r="S156">
        <f t="shared" si="8"/>
        <v>0.19902141699254106</v>
      </c>
      <c r="T156" s="30">
        <f t="shared" si="9"/>
        <v>24.106232570031306</v>
      </c>
    </row>
    <row r="157" spans="1:20" x14ac:dyDescent="0.25">
      <c r="A157">
        <v>4.48093956451482E-7</v>
      </c>
      <c r="B157">
        <v>9.5604378857821217</v>
      </c>
      <c r="C157">
        <v>2.4395621142178792</v>
      </c>
      <c r="D157">
        <v>4.108099758251452</v>
      </c>
      <c r="E157">
        <v>7.9599627146417756E-3</v>
      </c>
      <c r="F157">
        <v>7.9599625710973128E-3</v>
      </c>
      <c r="G157">
        <v>66</v>
      </c>
      <c r="H157">
        <f t="shared" si="10"/>
        <v>9.2505409933689737</v>
      </c>
      <c r="I157" s="54">
        <f t="shared" si="11"/>
        <v>3.2414508217663701E-2</v>
      </c>
      <c r="O157" s="7">
        <v>3.13</v>
      </c>
      <c r="P157">
        <v>0.2113872286882667</v>
      </c>
      <c r="Q157">
        <v>0.57920100660585083</v>
      </c>
      <c r="S157">
        <f t="shared" si="8"/>
        <v>0.20222975153366493</v>
      </c>
      <c r="T157" s="30">
        <f t="shared" si="9"/>
        <v>24.405867141632392</v>
      </c>
    </row>
    <row r="158" spans="1:20" x14ac:dyDescent="0.25">
      <c r="A158">
        <v>4.4834473880030239E-7</v>
      </c>
      <c r="B158">
        <v>10.27030071608732</v>
      </c>
      <c r="C158">
        <v>1.729699283912677</v>
      </c>
      <c r="D158">
        <v>4.1164640550882288</v>
      </c>
      <c r="E158">
        <v>7.9980479681937486E-3</v>
      </c>
      <c r="F158">
        <v>7.9980479075833118E-3</v>
      </c>
      <c r="G158">
        <v>66</v>
      </c>
      <c r="H158">
        <f t="shared" si="10"/>
        <v>10.023162395197751</v>
      </c>
      <c r="I158" s="54">
        <f t="shared" si="11"/>
        <v>2.4063396751611489E-2</v>
      </c>
      <c r="O158" s="7">
        <v>3.13</v>
      </c>
      <c r="P158">
        <v>0.2113872286882667</v>
      </c>
      <c r="Q158">
        <v>0.57920100660585083</v>
      </c>
      <c r="S158">
        <f t="shared" si="8"/>
        <v>0.2057033076726352</v>
      </c>
      <c r="T158" s="30">
        <f t="shared" si="9"/>
        <v>24.719189238363846</v>
      </c>
    </row>
    <row r="159" spans="1:20" x14ac:dyDescent="0.25">
      <c r="A159">
        <v>4.4873318689281951E-7</v>
      </c>
      <c r="B159">
        <v>11.24417847799088</v>
      </c>
      <c r="C159">
        <v>0.75582152200912556</v>
      </c>
      <c r="D159">
        <v>4.1294496025326062</v>
      </c>
      <c r="E159">
        <v>8.0611557207323561E-3</v>
      </c>
      <c r="F159">
        <v>8.0611556946445801E-3</v>
      </c>
      <c r="G159">
        <v>66</v>
      </c>
      <c r="H159">
        <f t="shared" si="10"/>
        <v>10.722446644168111</v>
      </c>
      <c r="I159" s="54">
        <f t="shared" si="11"/>
        <v>4.6400173640430635E-2</v>
      </c>
      <c r="O159" s="7">
        <v>3.13</v>
      </c>
      <c r="P159">
        <v>0.2113872286882667</v>
      </c>
      <c r="Q159">
        <v>0.57920100660585083</v>
      </c>
      <c r="S159">
        <f t="shared" si="8"/>
        <v>0.21115459873473946</v>
      </c>
      <c r="T159" s="30">
        <f t="shared" si="9"/>
        <v>25.194085157667875</v>
      </c>
    </row>
    <row r="160" spans="1:20" x14ac:dyDescent="0.25">
      <c r="A160">
        <v>4.4889878953195681E-7</v>
      </c>
      <c r="B160">
        <v>11.56521859162973</v>
      </c>
      <c r="C160">
        <v>0.43478140837027168</v>
      </c>
      <c r="D160">
        <v>4.1350013950133704</v>
      </c>
      <c r="E160">
        <v>8.0894142941119983E-3</v>
      </c>
      <c r="F160">
        <v>8.0894142866547881E-3</v>
      </c>
      <c r="G160">
        <v>66</v>
      </c>
      <c r="H160">
        <f t="shared" si="10"/>
        <v>11.262302837622014</v>
      </c>
      <c r="I160" s="54">
        <f t="shared" si="11"/>
        <v>2.6191960973997432E-2</v>
      </c>
      <c r="O160" s="7">
        <v>3.13</v>
      </c>
      <c r="P160">
        <v>0.2113872286882667</v>
      </c>
      <c r="Q160">
        <v>0.57920100660585083</v>
      </c>
      <c r="S160">
        <f t="shared" si="8"/>
        <v>0.21350697838117882</v>
      </c>
      <c r="T160" s="30">
        <f t="shared" si="9"/>
        <v>25.393379151492347</v>
      </c>
    </row>
    <row r="161" spans="1:20" x14ac:dyDescent="0.25">
      <c r="A161">
        <v>4.4902666685886808E-7</v>
      </c>
      <c r="B161">
        <v>11.72356022238244</v>
      </c>
      <c r="C161">
        <v>0.27643977761756239</v>
      </c>
      <c r="D161">
        <v>4.1393027648668168</v>
      </c>
      <c r="E161">
        <v>8.1119618775055274E-3</v>
      </c>
      <c r="F161">
        <v>8.1119618771024419E-3</v>
      </c>
      <c r="G161">
        <v>66</v>
      </c>
      <c r="H161">
        <f t="shared" si="10"/>
        <v>11.637254277122283</v>
      </c>
      <c r="I161" s="54">
        <f t="shared" si="11"/>
        <v>7.3617522001024546E-3</v>
      </c>
      <c r="O161" s="7">
        <v>3.13</v>
      </c>
      <c r="P161">
        <v>0.2113872286882667</v>
      </c>
      <c r="Q161">
        <v>0.57920100660585083</v>
      </c>
      <c r="S161">
        <f t="shared" si="8"/>
        <v>0.21533849381087203</v>
      </c>
      <c r="T161" s="30">
        <f t="shared" si="9"/>
        <v>25.545797067748303</v>
      </c>
    </row>
    <row r="162" spans="1:20" x14ac:dyDescent="0.25">
      <c r="A162">
        <v>4.4918143408427519E-7</v>
      </c>
      <c r="B162">
        <v>11.8418720714357</v>
      </c>
      <c r="C162">
        <v>0.1581279285643015</v>
      </c>
      <c r="D162">
        <v>4.1445221028665653</v>
      </c>
      <c r="E162">
        <v>8.1395899504153914E-3</v>
      </c>
      <c r="F162">
        <v>8.1395899502507349E-3</v>
      </c>
      <c r="G162">
        <v>66</v>
      </c>
      <c r="H162">
        <f t="shared" si="10"/>
        <v>11.781905522896405</v>
      </c>
      <c r="I162" s="54">
        <f t="shared" si="11"/>
        <v>5.0639415945003333E-3</v>
      </c>
      <c r="O162" s="7">
        <v>3.13</v>
      </c>
      <c r="P162">
        <v>0.2113872286882667</v>
      </c>
      <c r="Q162">
        <v>0.57920100660585083</v>
      </c>
      <c r="S162">
        <f t="shared" si="8"/>
        <v>0.2175713826113948</v>
      </c>
      <c r="T162" s="30">
        <f t="shared" si="9"/>
        <v>25.730017598084611</v>
      </c>
    </row>
    <row r="163" spans="1:20" x14ac:dyDescent="0.25">
      <c r="A163">
        <v>4.4928426945892672E-7</v>
      </c>
      <c r="B163">
        <v>11.891124636370311</v>
      </c>
      <c r="C163">
        <v>0.1088753636296924</v>
      </c>
      <c r="D163">
        <v>4.1479968852499631</v>
      </c>
      <c r="E163">
        <v>8.1580667776990513E-3</v>
      </c>
      <c r="F163">
        <v>8.1580667775908808E-3</v>
      </c>
      <c r="G163">
        <v>66</v>
      </c>
      <c r="H163">
        <f t="shared" si="10"/>
        <v>11.858473881987592</v>
      </c>
      <c r="I163" s="54">
        <f t="shared" si="11"/>
        <v>2.7458087759716556E-3</v>
      </c>
      <c r="O163" s="7">
        <v>3.13</v>
      </c>
      <c r="P163">
        <v>0.2113872286882667</v>
      </c>
      <c r="Q163">
        <v>0.57920100660585083</v>
      </c>
      <c r="S163">
        <f t="shared" si="8"/>
        <v>0.21906431784537184</v>
      </c>
      <c r="T163" s="30">
        <f t="shared" si="9"/>
        <v>25.852479124970177</v>
      </c>
    </row>
    <row r="164" spans="1:20" x14ac:dyDescent="0.25">
      <c r="A164">
        <v>4.4937935590079292E-7</v>
      </c>
      <c r="B164">
        <v>11.919050490129379</v>
      </c>
      <c r="C164">
        <v>8.0949509870619926E-2</v>
      </c>
      <c r="D164">
        <v>4.1512147300020663</v>
      </c>
      <c r="E164">
        <v>8.1752193363972166E-3</v>
      </c>
      <c r="F164">
        <v>8.1752193363196952E-3</v>
      </c>
      <c r="G164">
        <v>66</v>
      </c>
      <c r="H164">
        <f t="shared" si="10"/>
        <v>11.905681334619667</v>
      </c>
      <c r="I164" s="54">
        <f t="shared" si="11"/>
        <v>1.121662796947134E-3</v>
      </c>
      <c r="O164" s="7">
        <v>3.13</v>
      </c>
      <c r="P164">
        <v>0.2113872286882667</v>
      </c>
      <c r="Q164">
        <v>0.57920100660585083</v>
      </c>
      <c r="S164">
        <f t="shared" si="8"/>
        <v>0.22045141259754195</v>
      </c>
      <c r="T164" s="30">
        <f t="shared" si="9"/>
        <v>25.965810154860545</v>
      </c>
    </row>
    <row r="165" spans="1:20" x14ac:dyDescent="0.25">
      <c r="A165">
        <v>4.4949177866650241E-7</v>
      </c>
      <c r="B165">
        <v>11.94055423831891</v>
      </c>
      <c r="C165">
        <v>5.9445761681095118E-2</v>
      </c>
      <c r="D165">
        <v>4.1550233806974424</v>
      </c>
      <c r="E165">
        <v>8.1955419924842603E-3</v>
      </c>
      <c r="F165">
        <v>8.1955419924274065E-3</v>
      </c>
      <c r="G165">
        <v>66</v>
      </c>
      <c r="H165">
        <f t="shared" si="10"/>
        <v>11.93081574398348</v>
      </c>
      <c r="I165" s="54">
        <f t="shared" si="11"/>
        <v>8.1558143291018742E-4</v>
      </c>
      <c r="O165" s="7">
        <v>3.13</v>
      </c>
      <c r="P165">
        <v>0.2113872286882667</v>
      </c>
      <c r="Q165">
        <v>0.57920100660585083</v>
      </c>
      <c r="S165">
        <f t="shared" si="8"/>
        <v>0.22209883913688269</v>
      </c>
      <c r="T165" s="30">
        <f t="shared" si="9"/>
        <v>26.099957433211816</v>
      </c>
    </row>
    <row r="166" spans="1:20" x14ac:dyDescent="0.25">
      <c r="A166">
        <v>4.4959974950486032E-7</v>
      </c>
      <c r="B166">
        <v>11.95381642874772</v>
      </c>
      <c r="C166">
        <v>4.6183571252282243E-2</v>
      </c>
      <c r="D166">
        <v>4.1586846350270967</v>
      </c>
      <c r="E166">
        <v>8.2150869305808415E-3</v>
      </c>
      <c r="F166">
        <v>8.2150869305366771E-3</v>
      </c>
      <c r="G166">
        <v>66</v>
      </c>
      <c r="H166">
        <f t="shared" si="10"/>
        <v>11.947354812007056</v>
      </c>
      <c r="I166" s="54">
        <f t="shared" si="11"/>
        <v>5.4054843314509712E-4</v>
      </c>
      <c r="O166" s="7">
        <v>3.13</v>
      </c>
      <c r="P166">
        <v>0.2113872286882667</v>
      </c>
      <c r="Q166">
        <v>0.57920100660585083</v>
      </c>
      <c r="S166">
        <f t="shared" si="8"/>
        <v>0.22368829086034556</v>
      </c>
      <c r="T166" s="30">
        <f t="shared" si="9"/>
        <v>26.228962121978711</v>
      </c>
    </row>
    <row r="167" spans="1:20" x14ac:dyDescent="0.25">
      <c r="A167">
        <v>4.497172812830212E-7</v>
      </c>
      <c r="B167">
        <v>11.96275327387831</v>
      </c>
      <c r="C167">
        <v>3.724672612168814E-2</v>
      </c>
      <c r="D167">
        <v>4.1626734974692532</v>
      </c>
      <c r="E167">
        <v>8.2363825443590149E-3</v>
      </c>
      <c r="F167">
        <v>8.2363825443233646E-3</v>
      </c>
      <c r="G167">
        <v>66</v>
      </c>
      <c r="H167">
        <f t="shared" si="10"/>
        <v>11.958557352867615</v>
      </c>
      <c r="I167" s="54">
        <f t="shared" si="11"/>
        <v>3.5074877117600501E-4</v>
      </c>
      <c r="O167" s="7">
        <v>3.13</v>
      </c>
      <c r="P167">
        <v>0.2113872286882667</v>
      </c>
      <c r="Q167">
        <v>0.57920100660585083</v>
      </c>
      <c r="S167">
        <f t="shared" si="8"/>
        <v>0.22542641685946999</v>
      </c>
      <c r="T167" s="30">
        <f t="shared" si="9"/>
        <v>26.369590429579688</v>
      </c>
    </row>
    <row r="168" spans="1:20" x14ac:dyDescent="0.25">
      <c r="A168">
        <v>4.4983349135542838E-7</v>
      </c>
      <c r="B168">
        <v>11.968133504110851</v>
      </c>
      <c r="C168">
        <v>3.1866495889145072E-2</v>
      </c>
      <c r="D168">
        <v>4.1666206224286393</v>
      </c>
      <c r="E168">
        <v>8.2574511246743809E-3</v>
      </c>
      <c r="F168">
        <v>8.2574511246438775E-3</v>
      </c>
      <c r="G168">
        <v>66</v>
      </c>
      <c r="H168">
        <f t="shared" si="10"/>
        <v>11.965626320941832</v>
      </c>
      <c r="I168" s="54">
        <f t="shared" si="11"/>
        <v>2.094882354176552E-4</v>
      </c>
      <c r="O168" s="7">
        <v>3.13</v>
      </c>
      <c r="P168">
        <v>0.2113872286882667</v>
      </c>
      <c r="Q168">
        <v>0.57920100660585083</v>
      </c>
      <c r="S168">
        <f t="shared" si="8"/>
        <v>0.22715297753236749</v>
      </c>
      <c r="T168" s="30">
        <f t="shared" si="9"/>
        <v>26.508849171924588</v>
      </c>
    </row>
    <row r="169" spans="1:20" x14ac:dyDescent="0.25">
      <c r="A169">
        <v>4.4996888946484919E-7</v>
      </c>
      <c r="B169">
        <v>11.9717964661333</v>
      </c>
      <c r="C169">
        <v>2.8203533866697449E-2</v>
      </c>
      <c r="D169">
        <v>4.1712230420735219</v>
      </c>
      <c r="E169">
        <v>8.2820077949110407E-3</v>
      </c>
      <c r="F169">
        <v>8.2820077948564021E-3</v>
      </c>
      <c r="G169">
        <v>66</v>
      </c>
      <c r="H169">
        <f t="shared" si="10"/>
        <v>11.970183638158861</v>
      </c>
      <c r="I169" s="54">
        <f t="shared" si="11"/>
        <v>1.3471896043350251E-4</v>
      </c>
      <c r="O169" s="7">
        <v>3.13</v>
      </c>
      <c r="P169">
        <v>0.2113872286882667</v>
      </c>
      <c r="Q169">
        <v>0.57920100660585083</v>
      </c>
      <c r="S169">
        <f t="shared" si="8"/>
        <v>0.22917449653593328</v>
      </c>
      <c r="T169" s="30">
        <f t="shared" si="9"/>
        <v>26.671369336100319</v>
      </c>
    </row>
    <row r="170" spans="1:20" x14ac:dyDescent="0.25">
      <c r="A170">
        <v>4.5011147240704077E-7</v>
      </c>
      <c r="B170">
        <v>11.97395274382664</v>
      </c>
      <c r="C170">
        <v>2.604725617336015E-2</v>
      </c>
      <c r="D170">
        <v>4.1760735925783097</v>
      </c>
      <c r="E170">
        <v>8.307873655560627E-3</v>
      </c>
      <c r="F170">
        <v>8.3078736554789648E-3</v>
      </c>
      <c r="G170">
        <v>66</v>
      </c>
      <c r="H170">
        <f t="shared" si="10"/>
        <v>11.973008656219497</v>
      </c>
      <c r="I170" s="54">
        <f t="shared" si="11"/>
        <v>7.8845108824244587E-5</v>
      </c>
      <c r="O170" s="7">
        <v>3.13</v>
      </c>
      <c r="P170">
        <v>0.2113872286882667</v>
      </c>
      <c r="Q170">
        <v>0.57920100660585083</v>
      </c>
      <c r="S170">
        <f t="shared" si="8"/>
        <v>0.23131469451156733</v>
      </c>
      <c r="T170" s="30">
        <f t="shared" si="9"/>
        <v>26.84282767215862</v>
      </c>
    </row>
    <row r="171" spans="1:20" x14ac:dyDescent="0.25">
      <c r="A171">
        <v>4.5028938473979808E-7</v>
      </c>
      <c r="B171">
        <v>11.97533606959415</v>
      </c>
      <c r="C171">
        <v>2.4663930405850781E-2</v>
      </c>
      <c r="D171">
        <v>4.1821312997411759</v>
      </c>
      <c r="E171">
        <v>8.3401533126303447E-3</v>
      </c>
      <c r="F171">
        <v>8.34015331257589E-3</v>
      </c>
      <c r="G171">
        <v>66</v>
      </c>
      <c r="H171">
        <f t="shared" si="10"/>
        <v>11.97475934005805</v>
      </c>
      <c r="I171" s="54">
        <f t="shared" si="11"/>
        <v>4.8159778794350641E-5</v>
      </c>
      <c r="O171" s="7">
        <v>3.13</v>
      </c>
      <c r="P171">
        <v>0.2113872286882667</v>
      </c>
      <c r="Q171">
        <v>0.57920100660585083</v>
      </c>
      <c r="S171">
        <f t="shared" si="8"/>
        <v>0.23400149188847993</v>
      </c>
      <c r="T171" s="30">
        <f t="shared" si="9"/>
        <v>27.057217070054989</v>
      </c>
    </row>
    <row r="172" spans="1:20" x14ac:dyDescent="0.25">
      <c r="A172">
        <v>4.5048576264964572E-7</v>
      </c>
      <c r="B172">
        <v>11.976059255876921</v>
      </c>
      <c r="C172">
        <v>2.3940744123082339E-2</v>
      </c>
      <c r="D172">
        <v>4.1888244693855974</v>
      </c>
      <c r="E172">
        <v>8.3757862544615851E-3</v>
      </c>
      <c r="F172">
        <v>8.3757862544359615E-3</v>
      </c>
      <c r="G172">
        <v>66</v>
      </c>
      <c r="H172">
        <f t="shared" si="10"/>
        <v>11.975757174466969</v>
      </c>
      <c r="I172" s="54">
        <f t="shared" si="11"/>
        <v>2.5223773822252863E-5</v>
      </c>
      <c r="O172" s="7">
        <v>3.13</v>
      </c>
      <c r="P172">
        <v>0.2113872286882667</v>
      </c>
      <c r="Q172">
        <v>0.57920100660585083</v>
      </c>
      <c r="S172">
        <f t="shared" si="8"/>
        <v>0.23698817888758505</v>
      </c>
      <c r="T172" s="30">
        <f t="shared" si="9"/>
        <v>27.294439672702012</v>
      </c>
    </row>
    <row r="173" spans="1:20" x14ac:dyDescent="0.25">
      <c r="A173">
        <v>4.5075606600632698E-7</v>
      </c>
      <c r="B173">
        <v>11.97647647985708</v>
      </c>
      <c r="C173">
        <v>2.3523520142925192E-2</v>
      </c>
      <c r="D173">
        <v>4.1980481887594694</v>
      </c>
      <c r="E173">
        <v>8.4248353062417354E-3</v>
      </c>
      <c r="F173">
        <v>8.424835306217144E-3</v>
      </c>
      <c r="G173">
        <v>66</v>
      </c>
      <c r="H173">
        <f t="shared" si="10"/>
        <v>11.97631230815734</v>
      </c>
      <c r="I173" s="54">
        <f t="shared" si="11"/>
        <v>1.3707846378406418E-5</v>
      </c>
      <c r="O173" s="7">
        <v>3.13</v>
      </c>
      <c r="P173">
        <v>0.2113872286882667</v>
      </c>
      <c r="Q173">
        <v>0.57920100660585083</v>
      </c>
      <c r="S173">
        <f t="shared" si="8"/>
        <v>0.24113510516524739</v>
      </c>
      <c r="T173" s="30">
        <f t="shared" si="9"/>
        <v>27.621936975705704</v>
      </c>
    </row>
    <row r="174" spans="1:20" x14ac:dyDescent="0.25">
      <c r="A174">
        <v>4.5107502389585888E-7</v>
      </c>
      <c r="B174">
        <v>11.976682910496789</v>
      </c>
      <c r="C174">
        <v>2.3317089503213081E-2</v>
      </c>
      <c r="D174">
        <v>4.2089489497263237</v>
      </c>
      <c r="E174">
        <v>8.4827145761687869E-3</v>
      </c>
      <c r="F174">
        <v>8.4827145761460897E-3</v>
      </c>
      <c r="G174">
        <v>66</v>
      </c>
      <c r="H174">
        <f t="shared" si="10"/>
        <v>11.976602368785274</v>
      </c>
      <c r="I174" s="54">
        <f t="shared" si="11"/>
        <v>6.7248763382297663E-6</v>
      </c>
      <c r="O174" s="7">
        <v>3.13</v>
      </c>
      <c r="P174">
        <v>0.2113872286882667</v>
      </c>
      <c r="Q174">
        <v>0.57920100660585083</v>
      </c>
      <c r="S174">
        <f t="shared" si="8"/>
        <v>0.24608239127701823</v>
      </c>
      <c r="T174" s="30">
        <f t="shared" si="9"/>
        <v>28.009863419077771</v>
      </c>
    </row>
    <row r="175" spans="1:20" x14ac:dyDescent="0.25">
      <c r="A175">
        <v>4.5159621468434722E-7</v>
      </c>
      <c r="B175">
        <v>11.976853183780801</v>
      </c>
      <c r="C175">
        <v>2.3146816219200429E-2</v>
      </c>
      <c r="D175">
        <v>4.2267972878367077</v>
      </c>
      <c r="E175">
        <v>8.5772932598022541E-3</v>
      </c>
      <c r="F175">
        <v>8.5772932597802734E-3</v>
      </c>
      <c r="G175">
        <v>66</v>
      </c>
      <c r="H175">
        <f t="shared" si="10"/>
        <v>11.976790952044508</v>
      </c>
      <c r="I175" s="54">
        <f t="shared" si="11"/>
        <v>5.1960005969211533E-6</v>
      </c>
      <c r="O175" s="7">
        <v>3.13</v>
      </c>
      <c r="P175">
        <v>0.2113872286882667</v>
      </c>
      <c r="Q175">
        <v>0.57920100660585083</v>
      </c>
      <c r="S175">
        <f t="shared" si="8"/>
        <v>0.2542912876021402</v>
      </c>
      <c r="T175" s="30">
        <f t="shared" si="9"/>
        <v>28.647031983217332</v>
      </c>
    </row>
    <row r="176" spans="1:20" x14ac:dyDescent="0.25">
      <c r="A176">
        <v>4.5229127464258238E-7</v>
      </c>
      <c r="B176">
        <v>11.97703122555264</v>
      </c>
      <c r="C176">
        <v>2.2968774447364289E-2</v>
      </c>
      <c r="D176">
        <v>4.2506707715553684</v>
      </c>
      <c r="E176">
        <v>8.7034254503619273E-3</v>
      </c>
      <c r="F176">
        <v>8.7034254503401357E-3</v>
      </c>
      <c r="G176">
        <v>66</v>
      </c>
      <c r="H176">
        <f t="shared" si="10"/>
        <v>11.97698770921629</v>
      </c>
      <c r="I176" s="54">
        <f t="shared" si="11"/>
        <v>3.6333157633110857E-6</v>
      </c>
      <c r="O176" s="7">
        <v>3.13</v>
      </c>
      <c r="P176">
        <v>0.2113872286882667</v>
      </c>
      <c r="Q176">
        <v>0.57920100660585083</v>
      </c>
      <c r="S176">
        <f t="shared" si="8"/>
        <v>0.26548185006695035</v>
      </c>
      <c r="T176" s="30">
        <f t="shared" si="9"/>
        <v>29.503145179071435</v>
      </c>
    </row>
    <row r="177" spans="1:20" x14ac:dyDescent="0.25">
      <c r="A177">
        <v>4.5368139455905291E-7</v>
      </c>
      <c r="B177">
        <v>11.977354402201961</v>
      </c>
      <c r="C177">
        <v>2.2645597798044641E-2</v>
      </c>
      <c r="D177">
        <v>4.2986348893807769</v>
      </c>
      <c r="E177">
        <v>8.9556964825840933E-3</v>
      </c>
      <c r="F177">
        <v>8.9556964825626244E-3</v>
      </c>
      <c r="G177">
        <v>66</v>
      </c>
      <c r="H177">
        <f t="shared" si="10"/>
        <v>11.977303489728957</v>
      </c>
      <c r="I177" s="54">
        <f t="shared" si="11"/>
        <v>4.2507277729333856E-6</v>
      </c>
      <c r="O177" s="7">
        <v>3.13</v>
      </c>
      <c r="P177">
        <v>0.2113872286882667</v>
      </c>
      <c r="Q177">
        <v>0.57920100660585083</v>
      </c>
      <c r="S177">
        <f t="shared" si="8"/>
        <v>0.28869312461265489</v>
      </c>
      <c r="T177" s="30">
        <f t="shared" si="9"/>
        <v>31.235697712038462</v>
      </c>
    </row>
    <row r="178" spans="1:20" x14ac:dyDescent="0.25">
      <c r="A178">
        <v>4.5646163439199382E-7</v>
      </c>
      <c r="B178">
        <v>11.97793225053328</v>
      </c>
      <c r="C178">
        <v>2.206774946671718E-2</v>
      </c>
      <c r="D178">
        <v>4.3950506921930357</v>
      </c>
      <c r="E178">
        <v>9.4602582164164794E-3</v>
      </c>
      <c r="F178">
        <v>9.4602582163953002E-3</v>
      </c>
      <c r="G178">
        <v>66</v>
      </c>
      <c r="H178">
        <f t="shared" si="10"/>
        <v>11.977770420521981</v>
      </c>
      <c r="I178" s="54">
        <f t="shared" si="11"/>
        <v>1.3510680133617992E-5</v>
      </c>
      <c r="O178" s="7">
        <v>3.13</v>
      </c>
      <c r="P178">
        <v>0.2113872286882667</v>
      </c>
      <c r="Q178">
        <v>0.57920100660585083</v>
      </c>
      <c r="S178">
        <f t="shared" si="8"/>
        <v>0.33829423924685398</v>
      </c>
      <c r="T178" s="30">
        <f t="shared" si="9"/>
        <v>34.759514329171907</v>
      </c>
    </row>
    <row r="179" spans="1:20" x14ac:dyDescent="0.25">
      <c r="A179">
        <v>4.604616343919938E-7</v>
      </c>
      <c r="B179">
        <v>11.978641086957801</v>
      </c>
      <c r="C179">
        <v>2.1358913042199591E-2</v>
      </c>
      <c r="D179">
        <v>4.5341599831422297</v>
      </c>
      <c r="E179">
        <v>1.01862179760358E-2</v>
      </c>
      <c r="F179">
        <v>1.018621797601498E-2</v>
      </c>
      <c r="G179">
        <v>66</v>
      </c>
      <c r="H179">
        <f t="shared" si="10"/>
        <v>11.978336033724764</v>
      </c>
      <c r="I179" s="54">
        <f t="shared" si="11"/>
        <v>2.5466430692942573E-5</v>
      </c>
      <c r="O179" s="7">
        <v>3.13</v>
      </c>
      <c r="P179">
        <v>0.2113872286882667</v>
      </c>
      <c r="Q179">
        <v>0.57920100660585083</v>
      </c>
      <c r="S179">
        <f t="shared" si="8"/>
        <v>0.4167848548440915</v>
      </c>
      <c r="T179" s="30">
        <f t="shared" si="9"/>
        <v>39.916545849055623</v>
      </c>
    </row>
    <row r="180" spans="1:20" x14ac:dyDescent="0.25">
      <c r="A180">
        <v>4.6446163439199379E-7</v>
      </c>
      <c r="B180">
        <v>11.979219100640019</v>
      </c>
      <c r="C180">
        <v>2.078089935997951E-2</v>
      </c>
      <c r="D180">
        <v>4.6728776557050251</v>
      </c>
      <c r="E180">
        <v>1.0912213108718731E-2</v>
      </c>
      <c r="F180">
        <v>1.091221310869777E-2</v>
      </c>
      <c r="G180">
        <v>66</v>
      </c>
      <c r="H180">
        <f t="shared" si="10"/>
        <v>11.978919689266087</v>
      </c>
      <c r="I180" s="54">
        <f t="shared" si="11"/>
        <v>2.4994231378262746E-5</v>
      </c>
      <c r="O180" s="7">
        <v>3.13</v>
      </c>
      <c r="P180">
        <v>0.2113872286882667</v>
      </c>
      <c r="Q180">
        <v>0.57920100660585083</v>
      </c>
      <c r="S180">
        <f t="shared" si="8"/>
        <v>0.50320126500107465</v>
      </c>
      <c r="T180" s="30">
        <f t="shared" si="9"/>
        <v>45.113584841922602</v>
      </c>
    </row>
    <row r="181" spans="1:20" x14ac:dyDescent="0.25">
      <c r="A181">
        <v>4.6846163439199382E-7</v>
      </c>
      <c r="B181">
        <v>11.979675196093829</v>
      </c>
      <c r="C181">
        <v>2.0324803906170068E-2</v>
      </c>
      <c r="D181">
        <v>4.8100949639187798</v>
      </c>
      <c r="E181">
        <v>1.163823953219425E-2</v>
      </c>
      <c r="F181">
        <v>1.163823953217288E-2</v>
      </c>
      <c r="G181">
        <v>66</v>
      </c>
      <c r="H181">
        <f t="shared" si="10"/>
        <v>11.979435987339212</v>
      </c>
      <c r="I181" s="54">
        <f t="shared" si="11"/>
        <v>1.9967883160612767E-5</v>
      </c>
      <c r="O181" s="7">
        <v>3.13</v>
      </c>
      <c r="P181">
        <v>0.2113872286882667</v>
      </c>
      <c r="Q181">
        <v>0.57920100660585083</v>
      </c>
      <c r="S181">
        <f t="shared" si="8"/>
        <v>0.59668676533239551</v>
      </c>
      <c r="T181" s="30">
        <f t="shared" si="9"/>
        <v>50.269503749506775</v>
      </c>
    </row>
    <row r="182" spans="1:20" x14ac:dyDescent="0.25">
      <c r="A182">
        <v>4.7246163439199381E-7</v>
      </c>
      <c r="B182">
        <v>11.980025887647169</v>
      </c>
      <c r="C182">
        <v>1.997411235282685E-2</v>
      </c>
      <c r="D182">
        <v>4.9446261941882286</v>
      </c>
      <c r="E182">
        <v>1.2364290358161509E-2</v>
      </c>
      <c r="F182">
        <v>1.23642903581379E-2</v>
      </c>
      <c r="G182">
        <v>66</v>
      </c>
      <c r="H182">
        <f t="shared" si="10"/>
        <v>11.979838628422867</v>
      </c>
      <c r="I182" s="54">
        <f t="shared" si="11"/>
        <v>1.5630953226564876E-5</v>
      </c>
      <c r="O182" s="7">
        <v>3.13</v>
      </c>
      <c r="P182">
        <v>0.2113872286882667</v>
      </c>
      <c r="Q182">
        <v>0.57920100660585083</v>
      </c>
      <c r="S182">
        <f t="shared" si="8"/>
        <v>0.69607028844104568</v>
      </c>
      <c r="T182" s="30">
        <f t="shared" si="9"/>
        <v>55.296824830137361</v>
      </c>
    </row>
    <row r="183" spans="1:20" x14ac:dyDescent="0.25">
      <c r="A183">
        <v>4.7646163439199379E-7</v>
      </c>
      <c r="B183">
        <v>11.98028467605973</v>
      </c>
      <c r="C183">
        <v>1.971532394026769E-2</v>
      </c>
      <c r="D183">
        <v>5.0753088440694647</v>
      </c>
      <c r="E183">
        <v>1.309035960782255E-2</v>
      </c>
      <c r="F183">
        <v>1.309035960779676E-2</v>
      </c>
      <c r="G183">
        <v>66</v>
      </c>
      <c r="H183">
        <f t="shared" si="10"/>
        <v>11.98014261937125</v>
      </c>
      <c r="I183" s="54">
        <f t="shared" si="11"/>
        <v>1.1857538641287E-5</v>
      </c>
      <c r="O183" s="7">
        <v>3.13</v>
      </c>
      <c r="P183">
        <v>0.2113872286882667</v>
      </c>
      <c r="Q183">
        <v>0.57920100660585083</v>
      </c>
      <c r="S183">
        <f t="shared" si="8"/>
        <v>0.7999371523131793</v>
      </c>
      <c r="T183" s="30">
        <f t="shared" si="9"/>
        <v>60.108875254788877</v>
      </c>
    </row>
    <row r="184" spans="1:20" x14ac:dyDescent="0.25">
      <c r="A184">
        <v>4.8046163439199377E-7</v>
      </c>
      <c r="B184">
        <v>11.9804611705033</v>
      </c>
      <c r="C184">
        <v>1.9538829496699141E-2</v>
      </c>
      <c r="D184">
        <v>5.201013667716202</v>
      </c>
      <c r="E184">
        <v>1.3816442002621689E-2</v>
      </c>
      <c r="F184">
        <v>1.38164420025944E-2</v>
      </c>
      <c r="G184">
        <v>66</v>
      </c>
      <c r="H184">
        <f t="shared" si="10"/>
        <v>11.980359514161114</v>
      </c>
      <c r="I184" s="54">
        <f t="shared" si="11"/>
        <v>8.485177718952394E-6</v>
      </c>
      <c r="O184" s="7">
        <v>3.13</v>
      </c>
      <c r="P184">
        <v>0.2113872286882667</v>
      </c>
      <c r="Q184">
        <v>0.57920100660585083</v>
      </c>
      <c r="S184">
        <f t="shared" si="8"/>
        <v>0.90666045774609483</v>
      </c>
      <c r="T184" s="30">
        <f t="shared" si="9"/>
        <v>64.62184805435767</v>
      </c>
    </row>
    <row r="185" spans="1:20" x14ac:dyDescent="0.25">
      <c r="A185">
        <v>4.8446163439199386E-7</v>
      </c>
      <c r="B185">
        <v>11.9805629410883</v>
      </c>
      <c r="C185">
        <v>1.9437058911704691E-2</v>
      </c>
      <c r="D185">
        <v>5.3206544335973209</v>
      </c>
      <c r="E185">
        <v>1.454253278455701E-2</v>
      </c>
      <c r="F185">
        <v>1.4542532784528181E-2</v>
      </c>
      <c r="G185">
        <v>66</v>
      </c>
      <c r="H185">
        <f t="shared" si="10"/>
        <v>11.980497901907107</v>
      </c>
      <c r="I185" s="54">
        <f t="shared" si="11"/>
        <v>5.4287249699811162E-6</v>
      </c>
      <c r="O185" s="7">
        <v>3.13</v>
      </c>
      <c r="P185">
        <v>0.2113872286882667</v>
      </c>
      <c r="Q185">
        <v>0.57920100660585083</v>
      </c>
      <c r="S185">
        <f t="shared" si="8"/>
        <v>1.0144403024471249</v>
      </c>
      <c r="T185" s="30">
        <f t="shared" si="9"/>
        <v>68.756782912422878</v>
      </c>
    </row>
    <row r="186" spans="1:20" x14ac:dyDescent="0.25">
      <c r="A186">
        <v>4.8846163439199384E-7</v>
      </c>
      <c r="B186">
        <v>11.98059511629924</v>
      </c>
      <c r="C186">
        <v>1.9404883700762331E-2</v>
      </c>
      <c r="D186">
        <v>5.4331973107991338</v>
      </c>
      <c r="E186">
        <v>1.5268627580395719E-2</v>
      </c>
      <c r="F186">
        <v>1.5268627580365689E-2</v>
      </c>
      <c r="G186">
        <v>66</v>
      </c>
      <c r="H186">
        <f t="shared" si="10"/>
        <v>11.980564131318946</v>
      </c>
      <c r="I186" s="54">
        <f t="shared" si="11"/>
        <v>2.5862638702622182E-6</v>
      </c>
      <c r="O186" s="7">
        <v>3.13</v>
      </c>
      <c r="P186">
        <v>0.2113872286882667</v>
      </c>
      <c r="Q186">
        <v>0.57920100660585083</v>
      </c>
      <c r="S186">
        <f t="shared" si="8"/>
        <v>1.1213496058073062</v>
      </c>
      <c r="T186" s="30">
        <f t="shared" si="9"/>
        <v>72.441414423472992</v>
      </c>
    </row>
    <row r="187" spans="1:20" x14ac:dyDescent="0.25">
      <c r="A187">
        <v>4.9246163439199383E-7</v>
      </c>
      <c r="B187">
        <v>11.98056144692706</v>
      </c>
      <c r="C187">
        <v>1.9438553072939919E-2</v>
      </c>
      <c r="D187">
        <v>5.5376698023660387</v>
      </c>
      <c r="E187">
        <v>1.5994722285953441E-2</v>
      </c>
      <c r="F187">
        <v>1.5994722285922108E-2</v>
      </c>
      <c r="G187">
        <v>66</v>
      </c>
      <c r="H187">
        <f t="shared" si="10"/>
        <v>11.980562641680962</v>
      </c>
      <c r="I187" s="54">
        <f t="shared" si="11"/>
        <v>-9.9724366544801617E-8</v>
      </c>
      <c r="O187" s="7">
        <v>3.13</v>
      </c>
      <c r="P187">
        <v>0.2113872286882667</v>
      </c>
      <c r="Q187">
        <v>0.57920100660585083</v>
      </c>
      <c r="S187">
        <f t="shared" si="8"/>
        <v>1.225385103962068</v>
      </c>
      <c r="T187" s="30">
        <f t="shared" si="9"/>
        <v>75.611839959272146</v>
      </c>
    </row>
    <row r="188" spans="1:20" x14ac:dyDescent="0.25">
      <c r="A188">
        <v>4.9646163439199381E-7</v>
      </c>
      <c r="B188">
        <v>11.980464002165769</v>
      </c>
      <c r="C188">
        <v>1.9535997834232589E-2</v>
      </c>
      <c r="D188">
        <v>5.6331691487857078</v>
      </c>
      <c r="E188">
        <v>1.6720812973383691E-2</v>
      </c>
      <c r="F188">
        <v>1.672081297335096E-2</v>
      </c>
      <c r="G188">
        <v>66</v>
      </c>
      <c r="H188">
        <f t="shared" si="10"/>
        <v>11.980496342576108</v>
      </c>
      <c r="I188" s="54">
        <f t="shared" si="11"/>
        <v>-2.6994288646260912E-6</v>
      </c>
      <c r="O188" s="7">
        <v>3.13</v>
      </c>
      <c r="P188">
        <v>0.2113872286882667</v>
      </c>
      <c r="Q188">
        <v>0.57920100660585083</v>
      </c>
      <c r="S188">
        <f t="shared" si="8"/>
        <v>1.3245218902657072</v>
      </c>
      <c r="T188" s="30">
        <f t="shared" si="9"/>
        <v>78.213964798044415</v>
      </c>
    </row>
    <row r="189" spans="1:20" x14ac:dyDescent="0.25">
      <c r="A189">
        <v>5.0046163439199379E-7</v>
      </c>
      <c r="B189">
        <v>11.9803038196528</v>
      </c>
      <c r="C189">
        <v>1.9696180347198271E-2</v>
      </c>
      <c r="D189">
        <v>5.7188701287867838</v>
      </c>
      <c r="E189">
        <v>1.7446895808971009E-2</v>
      </c>
      <c r="F189">
        <v>1.744689580893679E-2</v>
      </c>
      <c r="G189">
        <v>66</v>
      </c>
      <c r="H189">
        <f t="shared" si="10"/>
        <v>11.980366787166229</v>
      </c>
      <c r="I189" s="54">
        <f t="shared" si="11"/>
        <v>-5.2559195807592018E-6</v>
      </c>
      <c r="O189" s="7">
        <v>3.13</v>
      </c>
      <c r="P189">
        <v>0.2113872286882667</v>
      </c>
      <c r="Q189">
        <v>0.57920100660585083</v>
      </c>
      <c r="S189">
        <f t="shared" si="8"/>
        <v>1.4167697456378932</v>
      </c>
      <c r="T189" s="30">
        <f t="shared" si="9"/>
        <v>80.20468885428798</v>
      </c>
    </row>
    <row r="190" spans="1:20" x14ac:dyDescent="0.25">
      <c r="A190">
        <v>5.0446163439199378E-7</v>
      </c>
      <c r="B190">
        <v>11.98008060968381</v>
      </c>
      <c r="C190">
        <v>1.9919390316191759E-2</v>
      </c>
      <c r="D190">
        <v>5.7940321901898626</v>
      </c>
      <c r="E190">
        <v>1.8172966981644709E-2</v>
      </c>
      <c r="F190">
        <v>1.8172966981608599E-2</v>
      </c>
      <c r="G190">
        <v>66</v>
      </c>
      <c r="H190">
        <f t="shared" si="10"/>
        <v>11.980174349084901</v>
      </c>
      <c r="I190" s="54">
        <f t="shared" si="11"/>
        <v>-7.8246052046903499E-6</v>
      </c>
      <c r="O190" s="7">
        <v>3.13</v>
      </c>
      <c r="P190">
        <v>0.2113872286882667</v>
      </c>
      <c r="Q190">
        <v>0.57920100660585083</v>
      </c>
      <c r="S190">
        <f t="shared" si="8"/>
        <v>1.5002294328301851</v>
      </c>
      <c r="T190" s="30">
        <f t="shared" si="9"/>
        <v>81.552806833823382</v>
      </c>
    </row>
    <row r="191" spans="1:20" x14ac:dyDescent="0.25">
      <c r="A191">
        <v>5.0846163439199376E-7</v>
      </c>
      <c r="B191">
        <v>11.979793179710111</v>
      </c>
      <c r="C191">
        <v>2.0206820289890948E-2</v>
      </c>
      <c r="D191">
        <v>5.8580058490858828</v>
      </c>
      <c r="E191">
        <v>1.8899022635403859E-2</v>
      </c>
      <c r="F191">
        <v>1.8899022635365779E-2</v>
      </c>
      <c r="G191">
        <v>66</v>
      </c>
      <c r="H191">
        <f t="shared" si="10"/>
        <v>11.979918286993522</v>
      </c>
      <c r="I191" s="54">
        <f t="shared" si="11"/>
        <v>-1.0443192260037328E-5</v>
      </c>
      <c r="O191" s="7">
        <v>3.13</v>
      </c>
      <c r="P191">
        <v>0.2113872286882667</v>
      </c>
      <c r="Q191">
        <v>0.57920100660585083</v>
      </c>
      <c r="S191">
        <f t="shared" si="8"/>
        <v>1.5731471196283866</v>
      </c>
      <c r="T191" s="30">
        <f t="shared" si="9"/>
        <v>82.239601855629999</v>
      </c>
    </row>
    <row r="192" spans="1:20" x14ac:dyDescent="0.25">
      <c r="A192">
        <v>5.1246163439199385E-7</v>
      </c>
      <c r="B192">
        <v>11.97943911280076</v>
      </c>
      <c r="C192">
        <v>2.0560887199243469E-2</v>
      </c>
      <c r="D192">
        <v>5.9102383021189064</v>
      </c>
      <c r="E192">
        <v>1.962505880485111E-2</v>
      </c>
      <c r="F192">
        <v>1.9625058804810351E-2</v>
      </c>
      <c r="G192">
        <v>66</v>
      </c>
      <c r="H192">
        <f t="shared" si="10"/>
        <v>11.979596795835175</v>
      </c>
      <c r="I192" s="54">
        <f t="shared" si="11"/>
        <v>-1.3162806115526095E-5</v>
      </c>
      <c r="O192" s="7">
        <v>3.13</v>
      </c>
      <c r="P192">
        <v>0.2113872286882667</v>
      </c>
      <c r="Q192">
        <v>0.57920100660585083</v>
      </c>
      <c r="S192">
        <f t="shared" si="8"/>
        <v>1.6339651497748915</v>
      </c>
      <c r="T192" s="30">
        <f t="shared" si="9"/>
        <v>82.259121209582617</v>
      </c>
    </row>
    <row r="193" spans="1:20" x14ac:dyDescent="0.25">
      <c r="A193">
        <v>5.1646163439199383E-7</v>
      </c>
      <c r="B193">
        <v>11.97901505639431</v>
      </c>
      <c r="C193">
        <v>2.098494360568666E-2</v>
      </c>
      <c r="D193">
        <v>5.9502782033253538</v>
      </c>
      <c r="E193">
        <v>2.0351071349742011E-2</v>
      </c>
      <c r="F193">
        <v>2.0351071349698401E-2</v>
      </c>
      <c r="G193">
        <v>66</v>
      </c>
      <c r="H193">
        <f t="shared" si="10"/>
        <v>11.979206990652866</v>
      </c>
      <c r="I193" s="54">
        <f t="shared" si="11"/>
        <v>-1.6022540889407309E-5</v>
      </c>
      <c r="O193" s="7">
        <v>3.13</v>
      </c>
      <c r="P193">
        <v>0.2113872286882667</v>
      </c>
      <c r="Q193">
        <v>0.57920100660585083</v>
      </c>
      <c r="S193">
        <f t="shared" si="8"/>
        <v>1.681367494454294</v>
      </c>
      <c r="T193" s="30">
        <f t="shared" si="9"/>
        <v>81.618131771191088</v>
      </c>
    </row>
    <row r="194" spans="1:20" x14ac:dyDescent="0.25">
      <c r="A194">
        <v>5.2046163439199381E-7</v>
      </c>
      <c r="B194">
        <v>11.97851634789296</v>
      </c>
      <c r="C194">
        <v>2.1483652107042641E-2</v>
      </c>
      <c r="D194">
        <v>5.9777795642870908</v>
      </c>
      <c r="E194">
        <v>2.1077055886928941E-2</v>
      </c>
      <c r="F194">
        <v>2.1077055886881399E-2</v>
      </c>
      <c r="G194">
        <v>66</v>
      </c>
      <c r="H194">
        <f t="shared" si="10"/>
        <v>11.978744863519523</v>
      </c>
      <c r="I194" s="54">
        <f t="shared" si="11"/>
        <v>-1.9077122735968863E-5</v>
      </c>
      <c r="O194" s="7">
        <v>3.13</v>
      </c>
      <c r="P194">
        <v>0.2113872286882667</v>
      </c>
      <c r="Q194">
        <v>0.57920100660585083</v>
      </c>
      <c r="S194">
        <f t="shared" ref="S194:S254" si="12">P194*(D194-O194)^2</f>
        <v>1.7143183882448023</v>
      </c>
      <c r="T194" s="30">
        <f t="shared" si="9"/>
        <v>80.335761381731388</v>
      </c>
    </row>
    <row r="195" spans="1:20" x14ac:dyDescent="0.25">
      <c r="A195">
        <v>5.244616343919938E-7</v>
      </c>
      <c r="B195">
        <v>11.97793720415199</v>
      </c>
      <c r="C195">
        <v>2.206279584801352E-2</v>
      </c>
      <c r="D195">
        <v>5.9925047438738099</v>
      </c>
      <c r="E195">
        <v>2.180300771670993E-2</v>
      </c>
      <c r="F195">
        <v>2.1803007716658131E-2</v>
      </c>
      <c r="G195">
        <v>66</v>
      </c>
      <c r="H195">
        <f t="shared" si="10"/>
        <v>11.978205191316135</v>
      </c>
      <c r="I195" s="54">
        <f t="shared" si="11"/>
        <v>-2.2373398656007092E-5</v>
      </c>
      <c r="O195" s="7">
        <v>3.13</v>
      </c>
      <c r="P195">
        <v>0.2113872286882667</v>
      </c>
      <c r="Q195">
        <v>0.57920100660585083</v>
      </c>
      <c r="S195">
        <f t="shared" si="12"/>
        <v>1.7320928753213098</v>
      </c>
      <c r="T195" s="30">
        <f t="shared" ref="T195:T254" si="13">(S195-F195)/F195</f>
        <v>78.442840998397685</v>
      </c>
    </row>
    <row r="196" spans="1:20" x14ac:dyDescent="0.25">
      <c r="A196">
        <v>5.2846163439199378E-7</v>
      </c>
      <c r="B196">
        <v>11.977270259406721</v>
      </c>
      <c r="C196">
        <v>2.2729740593277429E-2</v>
      </c>
      <c r="D196">
        <v>5.9943265017561442</v>
      </c>
      <c r="E196">
        <v>2.2528921740907499E-2</v>
      </c>
      <c r="F196">
        <v>2.2528921740849771E-2</v>
      </c>
      <c r="G196">
        <v>66</v>
      </c>
      <c r="H196">
        <f t="shared" ref="H196:H259" si="14">G196*0.000001*(F196-F195)/(A196-A195)</f>
        <v>11.9775813991621</v>
      </c>
      <c r="I196" s="54">
        <f t="shared" ref="I196:I259" si="15">(B196-H196)/B196</f>
        <v>-2.597751813560457E-5</v>
      </c>
      <c r="O196" s="7">
        <v>3.13</v>
      </c>
      <c r="P196">
        <v>0.2113872286882667</v>
      </c>
      <c r="Q196">
        <v>0.57920100660585083</v>
      </c>
      <c r="S196">
        <f t="shared" si="12"/>
        <v>1.7342982571315697</v>
      </c>
      <c r="T196" s="30">
        <f t="shared" si="13"/>
        <v>75.980970375822054</v>
      </c>
    </row>
    <row r="197" spans="1:20" x14ac:dyDescent="0.25">
      <c r="A197">
        <v>5.3246163439199376E-7</v>
      </c>
      <c r="B197">
        <v>11.976506656536699</v>
      </c>
      <c r="C197">
        <v>2.349334346330207E-2</v>
      </c>
      <c r="D197">
        <v>5.9832290979353164</v>
      </c>
      <c r="E197">
        <v>2.3254792369719338E-2</v>
      </c>
      <c r="F197">
        <v>2.3254792369655022E-2</v>
      </c>
      <c r="G197">
        <v>66</v>
      </c>
      <c r="H197">
        <f t="shared" si="14"/>
        <v>11.976865375286689</v>
      </c>
      <c r="I197" s="54">
        <f t="shared" si="15"/>
        <v>-2.9951868293232211E-5</v>
      </c>
      <c r="O197" s="7">
        <v>3.13</v>
      </c>
      <c r="P197">
        <v>0.2113872286882667</v>
      </c>
      <c r="Q197">
        <v>0.57920100660585083</v>
      </c>
      <c r="S197">
        <f t="shared" si="12"/>
        <v>1.7208857325337561</v>
      </c>
      <c r="T197" s="30">
        <f t="shared" si="13"/>
        <v>73.001337237451537</v>
      </c>
    </row>
    <row r="198" spans="1:20" x14ac:dyDescent="0.25">
      <c r="A198">
        <v>5.3646163439199385E-7</v>
      </c>
      <c r="B198">
        <v>11.97563544423444</v>
      </c>
      <c r="C198">
        <v>2.436455576555566E-2</v>
      </c>
      <c r="D198">
        <v>5.9593084287979954</v>
      </c>
      <c r="E198">
        <v>2.3980613413056379E-2</v>
      </c>
      <c r="F198">
        <v>2.3980613412982851E-2</v>
      </c>
      <c r="G198">
        <v>66</v>
      </c>
      <c r="H198">
        <f t="shared" si="14"/>
        <v>11.97604721490891</v>
      </c>
      <c r="I198" s="54">
        <f t="shared" si="15"/>
        <v>-3.4384035518380698E-5</v>
      </c>
      <c r="O198" s="7">
        <v>3.13</v>
      </c>
      <c r="P198">
        <v>0.2113872286882667</v>
      </c>
      <c r="Q198">
        <v>0.57920100660585083</v>
      </c>
      <c r="S198">
        <f t="shared" si="12"/>
        <v>1.6921518453915319</v>
      </c>
      <c r="T198" s="30">
        <f t="shared" si="13"/>
        <v>69.56332614391836</v>
      </c>
    </row>
    <row r="199" spans="1:20" x14ac:dyDescent="0.25">
      <c r="A199">
        <v>5.4046163439199383E-7</v>
      </c>
      <c r="B199">
        <v>11.97464353582644</v>
      </c>
      <c r="C199">
        <v>2.5356464173562899E-2</v>
      </c>
      <c r="D199">
        <v>5.9227711985154308</v>
      </c>
      <c r="E199">
        <v>2.470637795237389E-2</v>
      </c>
      <c r="F199">
        <v>2.470637795228979E-2</v>
      </c>
      <c r="G199">
        <v>66</v>
      </c>
      <c r="H199">
        <f t="shared" si="14"/>
        <v>11.975114898564554</v>
      </c>
      <c r="I199" s="54">
        <f t="shared" si="15"/>
        <v>-3.9363404572676584E-5</v>
      </c>
      <c r="O199" s="7">
        <v>3.13</v>
      </c>
      <c r="P199">
        <v>0.2113872286882667</v>
      </c>
      <c r="Q199">
        <v>0.57920100660585083</v>
      </c>
      <c r="S199">
        <f t="shared" si="12"/>
        <v>1.6487296917259877</v>
      </c>
      <c r="T199" s="30">
        <f t="shared" si="13"/>
        <v>65.732958384666148</v>
      </c>
    </row>
    <row r="200" spans="1:20" x14ac:dyDescent="0.25">
      <c r="A200">
        <v>5.4446163439199382E-7</v>
      </c>
      <c r="B200">
        <v>11.973514877314081</v>
      </c>
      <c r="C200">
        <v>2.64851226859254E-2</v>
      </c>
      <c r="D200">
        <v>5.8739331329587321</v>
      </c>
      <c r="E200">
        <v>2.543207818603201E-2</v>
      </c>
      <c r="F200">
        <v>2.5432078185933189E-2</v>
      </c>
      <c r="G200">
        <v>66</v>
      </c>
      <c r="H200">
        <f t="shared" si="14"/>
        <v>11.974053855116134</v>
      </c>
      <c r="I200" s="54">
        <f t="shared" si="15"/>
        <v>-4.5014167316436123E-5</v>
      </c>
      <c r="O200" s="7">
        <v>3.13</v>
      </c>
      <c r="P200">
        <v>0.2113872286882667</v>
      </c>
      <c r="Q200">
        <v>0.57920100660585083</v>
      </c>
      <c r="S200">
        <f t="shared" si="12"/>
        <v>1.5915701772997612</v>
      </c>
      <c r="T200" s="30">
        <f t="shared" si="13"/>
        <v>61.581208097263527</v>
      </c>
    </row>
    <row r="201" spans="1:20" x14ac:dyDescent="0.25">
      <c r="A201">
        <v>5.484616343919938E-7</v>
      </c>
      <c r="B201">
        <v>11.972230187083291</v>
      </c>
      <c r="C201">
        <v>2.77698129167087E-2</v>
      </c>
      <c r="D201">
        <v>5.8132162515574528</v>
      </c>
      <c r="E201">
        <v>2.6157705241566308E-2</v>
      </c>
      <c r="F201">
        <v>2.615770524145004E-2</v>
      </c>
      <c r="G201">
        <v>66</v>
      </c>
      <c r="H201">
        <f t="shared" si="14"/>
        <v>11.972846416028091</v>
      </c>
      <c r="I201" s="54">
        <f t="shared" si="15"/>
        <v>-5.1471524951533227E-5</v>
      </c>
      <c r="O201" s="7">
        <v>3.13</v>
      </c>
      <c r="P201">
        <v>0.2113872286882667</v>
      </c>
      <c r="Q201">
        <v>0.57920100660585083</v>
      </c>
      <c r="S201">
        <f t="shared" si="12"/>
        <v>1.5219139453167669</v>
      </c>
      <c r="T201" s="30">
        <f t="shared" si="13"/>
        <v>57.182242336193568</v>
      </c>
    </row>
    <row r="202" spans="1:20" x14ac:dyDescent="0.25">
      <c r="A202">
        <v>5.5246163439199378E-7</v>
      </c>
      <c r="B202">
        <v>11.970765737154739</v>
      </c>
      <c r="C202">
        <v>2.923426284525828E-2</v>
      </c>
      <c r="D202">
        <v>5.741145220696712</v>
      </c>
      <c r="E202">
        <v>2.6883248943124539E-2</v>
      </c>
      <c r="F202">
        <v>2.6883248942984241E-2</v>
      </c>
      <c r="G202">
        <v>66</v>
      </c>
      <c r="H202">
        <f t="shared" si="14"/>
        <v>11.971471075314364</v>
      </c>
      <c r="I202" s="54">
        <f t="shared" si="15"/>
        <v>-5.8921724400259613E-5</v>
      </c>
      <c r="O202" s="7">
        <v>3.13</v>
      </c>
      <c r="P202">
        <v>0.2113872286882667</v>
      </c>
      <c r="Q202">
        <v>0.57920100660585083</v>
      </c>
      <c r="S202">
        <f t="shared" si="12"/>
        <v>1.4412549016411487</v>
      </c>
      <c r="T202" s="30">
        <f t="shared" si="13"/>
        <v>52.611633947141456</v>
      </c>
    </row>
    <row r="203" spans="1:20" x14ac:dyDescent="0.25">
      <c r="A203">
        <v>5.5646163439199376E-7</v>
      </c>
      <c r="B203">
        <v>11.96909268852864</v>
      </c>
      <c r="C203">
        <v>3.0907311471362799E-2</v>
      </c>
      <c r="D203">
        <v>5.6583428201524448</v>
      </c>
      <c r="E203">
        <v>2.7608697521838942E-2</v>
      </c>
      <c r="F203">
        <v>2.7608697521669289E-2</v>
      </c>
      <c r="G203">
        <v>66</v>
      </c>
      <c r="H203">
        <f t="shared" si="14"/>
        <v>11.969901548303341</v>
      </c>
      <c r="I203" s="54">
        <f t="shared" si="15"/>
        <v>-6.7579038424164686E-5</v>
      </c>
      <c r="O203" s="7">
        <v>3.13</v>
      </c>
      <c r="P203">
        <v>0.2113872286882667</v>
      </c>
      <c r="Q203">
        <v>0.57920100660585083</v>
      </c>
      <c r="S203">
        <f t="shared" si="12"/>
        <v>1.3512965409554678</v>
      </c>
      <c r="T203" s="30">
        <f t="shared" si="13"/>
        <v>47.944595806987024</v>
      </c>
    </row>
    <row r="204" spans="1:20" x14ac:dyDescent="0.25">
      <c r="A204">
        <v>5.6046163439199375E-7</v>
      </c>
      <c r="B204">
        <v>11.96717518453565</v>
      </c>
      <c r="C204">
        <v>3.2824815464350253E-2</v>
      </c>
      <c r="D204">
        <v>5.5655245617783571</v>
      </c>
      <c r="E204">
        <v>2.8334037248261359E-2</v>
      </c>
      <c r="F204">
        <v>2.8334037248052078E-2</v>
      </c>
      <c r="G204">
        <v>66</v>
      </c>
      <c r="H204">
        <f t="shared" si="14"/>
        <v>11.968105485316071</v>
      </c>
      <c r="I204" s="54">
        <f t="shared" si="15"/>
        <v>-7.7737708864118315E-5</v>
      </c>
      <c r="O204" s="7">
        <v>3.13</v>
      </c>
      <c r="P204">
        <v>0.2113872286882667</v>
      </c>
      <c r="Q204">
        <v>0.57920100660585083</v>
      </c>
      <c r="S204">
        <f t="shared" si="12"/>
        <v>1.2539025123527028</v>
      </c>
      <c r="T204" s="30">
        <f t="shared" si="13"/>
        <v>43.254283333339892</v>
      </c>
    </row>
    <row r="205" spans="1:20" x14ac:dyDescent="0.25">
      <c r="A205">
        <v>5.6446163439199384E-7</v>
      </c>
      <c r="B205">
        <v>11.96496888765072</v>
      </c>
      <c r="C205">
        <v>3.5031112349279178E-2</v>
      </c>
      <c r="D205">
        <v>5.463492506929807</v>
      </c>
      <c r="E205">
        <v>2.9059251962688989E-2</v>
      </c>
      <c r="F205">
        <v>2.9059251962430269E-2</v>
      </c>
      <c r="G205">
        <v>66</v>
      </c>
      <c r="H205">
        <f t="shared" si="14"/>
        <v>11.966042787239875</v>
      </c>
      <c r="I205" s="54">
        <f t="shared" si="15"/>
        <v>-8.9753646602745474E-5</v>
      </c>
      <c r="O205" s="7">
        <v>3.13</v>
      </c>
      <c r="P205">
        <v>0.2113872286882667</v>
      </c>
      <c r="Q205">
        <v>0.57920100660585083</v>
      </c>
      <c r="S205">
        <f t="shared" si="12"/>
        <v>1.1510430487861456</v>
      </c>
      <c r="T205" s="30">
        <f t="shared" si="13"/>
        <v>38.610209177933783</v>
      </c>
    </row>
    <row r="206" spans="1:20" x14ac:dyDescent="0.25">
      <c r="A206">
        <v>5.6846163439199382E-7</v>
      </c>
      <c r="B206">
        <v>11.96241776661979</v>
      </c>
      <c r="C206">
        <v>3.75822333802074E-2</v>
      </c>
      <c r="D206">
        <v>5.353128336117007</v>
      </c>
      <c r="E206">
        <v>2.9784322463764681E-2</v>
      </c>
      <c r="F206">
        <v>2.9784322463441811E-2</v>
      </c>
      <c r="G206">
        <v>66</v>
      </c>
      <c r="H206">
        <f t="shared" si="14"/>
        <v>11.963663266690501</v>
      </c>
      <c r="I206" s="54">
        <f t="shared" si="15"/>
        <v>-1.0411775403685328E-4</v>
      </c>
      <c r="O206" s="7">
        <v>3.13</v>
      </c>
      <c r="P206">
        <v>0.2113872286882667</v>
      </c>
      <c r="Q206">
        <v>0.57920100660585083</v>
      </c>
      <c r="S206">
        <f t="shared" si="12"/>
        <v>1.0447390155472669</v>
      </c>
      <c r="T206" s="30">
        <f t="shared" si="13"/>
        <v>34.076809849531131</v>
      </c>
    </row>
    <row r="207" spans="1:20" x14ac:dyDescent="0.25">
      <c r="A207">
        <v>5.724616343919938E-7</v>
      </c>
      <c r="B207">
        <v>11.959450959021339</v>
      </c>
      <c r="C207">
        <v>4.0549040978660827E-2</v>
      </c>
      <c r="D207">
        <v>5.2353857307622427</v>
      </c>
      <c r="E207">
        <v>3.0509225704645031E-2</v>
      </c>
      <c r="F207">
        <v>3.0509225704242221E-2</v>
      </c>
      <c r="G207">
        <v>66</v>
      </c>
      <c r="H207">
        <f t="shared" si="14"/>
        <v>11.960903473206812</v>
      </c>
      <c r="I207" s="54">
        <f t="shared" si="15"/>
        <v>-1.2145324985656204E-4</v>
      </c>
      <c r="O207" s="7">
        <v>3.13</v>
      </c>
      <c r="P207">
        <v>0.2113872286882667</v>
      </c>
      <c r="Q207">
        <v>0.57920100660585083</v>
      </c>
      <c r="S207">
        <f t="shared" si="12"/>
        <v>0.93700540377469654</v>
      </c>
      <c r="T207" s="30">
        <f t="shared" si="13"/>
        <v>29.712198757781277</v>
      </c>
    </row>
    <row r="208" spans="1:20" x14ac:dyDescent="0.25">
      <c r="A208">
        <v>5.7646163439199378E-7</v>
      </c>
      <c r="B208">
        <v>11.95597687660805</v>
      </c>
      <c r="C208">
        <v>4.4023123391956159E-2</v>
      </c>
      <c r="D208">
        <v>5.1112821330132867</v>
      </c>
      <c r="E208">
        <v>3.1233933715426571E-2</v>
      </c>
      <c r="F208">
        <v>3.1233933714928969E-2</v>
      </c>
      <c r="G208">
        <v>66</v>
      </c>
      <c r="H208">
        <f t="shared" si="14"/>
        <v>11.957682176331385</v>
      </c>
      <c r="I208" s="54">
        <f t="shared" si="15"/>
        <v>-1.4263156753604634E-4</v>
      </c>
      <c r="O208" s="7">
        <v>3.13</v>
      </c>
      <c r="P208">
        <v>0.2113872286882667</v>
      </c>
      <c r="Q208">
        <v>0.57920100660585083</v>
      </c>
      <c r="S208">
        <f t="shared" si="12"/>
        <v>0.82979610395773518</v>
      </c>
      <c r="T208" s="30">
        <f t="shared" si="13"/>
        <v>25.567134051421618</v>
      </c>
    </row>
    <row r="209" spans="1:20" x14ac:dyDescent="0.25">
      <c r="A209">
        <v>5.8046163439199377E-7</v>
      </c>
      <c r="B209">
        <v>11.95187631303153</v>
      </c>
      <c r="C209">
        <v>4.812368696847448E-2</v>
      </c>
      <c r="D209">
        <v>4.9818899548396889</v>
      </c>
      <c r="E209">
        <v>3.1958412138074273E-2</v>
      </c>
      <c r="F209">
        <v>3.1958412137466412E-2</v>
      </c>
      <c r="G209">
        <v>66</v>
      </c>
      <c r="H209">
        <f t="shared" si="14"/>
        <v>11.953893971867862</v>
      </c>
      <c r="I209" s="54">
        <f t="shared" si="15"/>
        <v>-1.6881523733070492E-4</v>
      </c>
      <c r="O209" s="7">
        <v>3.13</v>
      </c>
      <c r="P209">
        <v>0.2113872286882667</v>
      </c>
      <c r="Q209">
        <v>0.57920100660585083</v>
      </c>
      <c r="S209">
        <f t="shared" si="12"/>
        <v>0.72495174081468672</v>
      </c>
      <c r="T209" s="30">
        <f t="shared" si="13"/>
        <v>21.684222786049819</v>
      </c>
    </row>
    <row r="210" spans="1:20" x14ac:dyDescent="0.25">
      <c r="A210">
        <v>5.8446163439199375E-7</v>
      </c>
      <c r="B210">
        <v>11.94699051710511</v>
      </c>
      <c r="C210">
        <v>5.3009482894885739E-2</v>
      </c>
      <c r="D210">
        <v>4.8483273126126321</v>
      </c>
      <c r="E210">
        <v>3.2682618191000642E-2</v>
      </c>
      <c r="F210">
        <v>3.2682618190294561E-2</v>
      </c>
      <c r="G210">
        <v>66</v>
      </c>
      <c r="H210">
        <f t="shared" si="14"/>
        <v>11.94939987166452</v>
      </c>
      <c r="I210" s="54">
        <f t="shared" si="15"/>
        <v>-2.0167041699412907E-4</v>
      </c>
      <c r="O210" s="7">
        <v>3.13</v>
      </c>
      <c r="P210">
        <v>0.2113872286882667</v>
      </c>
      <c r="Q210">
        <v>0.57920100660585083</v>
      </c>
      <c r="S210">
        <f t="shared" si="12"/>
        <v>0.62415223724372737</v>
      </c>
      <c r="T210" s="30">
        <f t="shared" si="13"/>
        <v>18.097375663406176</v>
      </c>
    </row>
    <row r="211" spans="1:20" x14ac:dyDescent="0.25">
      <c r="A211">
        <v>5.8846163439199384E-7</v>
      </c>
      <c r="B211">
        <v>11.941105149448189</v>
      </c>
      <c r="C211">
        <v>5.8894850551814863E-2</v>
      </c>
      <c r="D211">
        <v>4.7117483673859342</v>
      </c>
      <c r="E211">
        <v>3.3406497786004137E-2</v>
      </c>
      <c r="F211">
        <v>3.3406497785227453E-2</v>
      </c>
      <c r="G211">
        <v>66</v>
      </c>
      <c r="H211">
        <f t="shared" si="14"/>
        <v>11.944013316392439</v>
      </c>
      <c r="I211" s="54">
        <f t="shared" si="15"/>
        <v>-2.4354252875702226E-4</v>
      </c>
      <c r="O211" s="7">
        <v>3.13</v>
      </c>
      <c r="P211">
        <v>0.2113872286882667</v>
      </c>
      <c r="Q211">
        <v>0.57920100660585083</v>
      </c>
      <c r="S211">
        <f t="shared" si="12"/>
        <v>0.52887560467859762</v>
      </c>
      <c r="T211" s="30">
        <f t="shared" si="13"/>
        <v>14.831519008031709</v>
      </c>
    </row>
    <row r="212" spans="1:20" x14ac:dyDescent="0.25">
      <c r="A212">
        <v>5.9246163439199382E-7</v>
      </c>
      <c r="B212">
        <v>11.933923218664789</v>
      </c>
      <c r="C212">
        <v>6.6076781335214621E-2</v>
      </c>
      <c r="D212">
        <v>4.5733333548908872</v>
      </c>
      <c r="E212">
        <v>3.4129981338762619E-2</v>
      </c>
      <c r="F212">
        <v>3.4129981338038157E-2</v>
      </c>
      <c r="G212">
        <v>66</v>
      </c>
      <c r="H212">
        <f t="shared" si="14"/>
        <v>11.937478621376664</v>
      </c>
      <c r="I212" s="54">
        <f t="shared" si="15"/>
        <v>-2.9792404783652736E-4</v>
      </c>
      <c r="O212" s="7">
        <v>3.13</v>
      </c>
      <c r="P212">
        <v>0.2113872286882667</v>
      </c>
      <c r="Q212">
        <v>0.57920100660585083</v>
      </c>
      <c r="S212">
        <f t="shared" si="12"/>
        <v>0.44036423670489844</v>
      </c>
      <c r="T212" s="30">
        <f t="shared" si="13"/>
        <v>11.90256306744911</v>
      </c>
    </row>
    <row r="213" spans="1:20" x14ac:dyDescent="0.25">
      <c r="A213">
        <v>5.9646163439199381E-7</v>
      </c>
      <c r="B213">
        <v>11.92502407700889</v>
      </c>
      <c r="C213">
        <v>7.4975922991108446E-2</v>
      </c>
      <c r="D213">
        <v>4.4342783920397526</v>
      </c>
      <c r="E213">
        <v>3.4852977516444623E-2</v>
      </c>
      <c r="F213">
        <v>3.4852977515934351E-2</v>
      </c>
      <c r="G213">
        <v>66</v>
      </c>
      <c r="H213">
        <f t="shared" si="14"/>
        <v>11.929436935287256</v>
      </c>
      <c r="I213" s="54">
        <f t="shared" si="15"/>
        <v>-3.7005026152306749E-4</v>
      </c>
      <c r="O213" s="7">
        <v>3.13</v>
      </c>
      <c r="P213">
        <v>0.2113872286882667</v>
      </c>
      <c r="Q213">
        <v>0.57920100660585083</v>
      </c>
      <c r="S213">
        <f t="shared" si="12"/>
        <v>0.35959971918492967</v>
      </c>
      <c r="T213" s="30">
        <f t="shared" si="13"/>
        <v>9.3176183159824753</v>
      </c>
    </row>
    <row r="214" spans="1:20" x14ac:dyDescent="0.25">
      <c r="A214">
        <v>6.0046163439199379E-7</v>
      </c>
      <c r="B214">
        <v>11.913792182860529</v>
      </c>
      <c r="C214">
        <v>8.6207817139473342E-2</v>
      </c>
      <c r="D214">
        <v>4.2957851496196744</v>
      </c>
      <c r="E214">
        <v>3.5575363583594401E-2</v>
      </c>
      <c r="F214">
        <v>3.5575363583304112E-2</v>
      </c>
      <c r="G214">
        <v>66</v>
      </c>
      <c r="H214">
        <f t="shared" si="14"/>
        <v>11.919370111601106</v>
      </c>
      <c r="I214" s="54">
        <f t="shared" si="15"/>
        <v>-4.6819087113179241E-4</v>
      </c>
      <c r="O214" s="7">
        <v>3.13</v>
      </c>
      <c r="P214">
        <v>0.2113872286882667</v>
      </c>
      <c r="Q214">
        <v>0.57920100660585083</v>
      </c>
      <c r="S214">
        <f t="shared" si="12"/>
        <v>0.28728687327133412</v>
      </c>
      <c r="T214" s="30">
        <f t="shared" si="13"/>
        <v>7.0754444743373153</v>
      </c>
    </row>
    <row r="215" spans="1:20" x14ac:dyDescent="0.25">
      <c r="A215">
        <v>6.0446163439199377E-7</v>
      </c>
      <c r="B215">
        <v>11.89929390929124</v>
      </c>
      <c r="C215">
        <v>0.1007060907087616</v>
      </c>
      <c r="D215">
        <v>4.1590504832839521</v>
      </c>
      <c r="E215">
        <v>3.6296969855444172E-2</v>
      </c>
      <c r="F215">
        <v>3.6296969855227838E-2</v>
      </c>
      <c r="G215">
        <v>66</v>
      </c>
      <c r="H215">
        <f t="shared" si="14"/>
        <v>11.906503486741533</v>
      </c>
      <c r="I215" s="54">
        <f t="shared" si="15"/>
        <v>-6.0588279483238738E-4</v>
      </c>
      <c r="O215" s="7">
        <v>3.13</v>
      </c>
      <c r="P215">
        <v>0.2113872286882667</v>
      </c>
      <c r="Q215">
        <v>0.57920100660585083</v>
      </c>
      <c r="S215">
        <f t="shared" si="12"/>
        <v>0.22384742714147232</v>
      </c>
      <c r="T215" s="30">
        <f t="shared" si="13"/>
        <v>5.1671105889637134</v>
      </c>
    </row>
    <row r="216" spans="1:20" x14ac:dyDescent="0.25">
      <c r="A216">
        <v>6.0846163439199375E-7</v>
      </c>
      <c r="B216">
        <v>11.88003615701389</v>
      </c>
      <c r="C216">
        <v>0.1199638429861101</v>
      </c>
      <c r="D216">
        <v>4.0252561197426644</v>
      </c>
      <c r="E216">
        <v>3.7017553101603332E-2</v>
      </c>
      <c r="F216">
        <v>3.7017553097392589E-2</v>
      </c>
      <c r="G216">
        <v>66</v>
      </c>
      <c r="H216">
        <f t="shared" si="14"/>
        <v>11.88962349571843</v>
      </c>
      <c r="I216" s="54">
        <f t="shared" si="15"/>
        <v>-8.0701258631098215E-4</v>
      </c>
      <c r="O216" s="7">
        <v>3.13</v>
      </c>
      <c r="P216">
        <v>0.2113872286882667</v>
      </c>
      <c r="Q216">
        <v>0.57920100660585083</v>
      </c>
      <c r="S216">
        <f t="shared" si="12"/>
        <v>0.16942338011873451</v>
      </c>
      <c r="T216" s="30">
        <f t="shared" si="13"/>
        <v>3.5768389842781962</v>
      </c>
    </row>
    <row r="217" spans="1:20" x14ac:dyDescent="0.25">
      <c r="A217">
        <v>6.1246163439199374E-7</v>
      </c>
      <c r="B217">
        <v>11.853434471780851</v>
      </c>
      <c r="C217">
        <v>0.1465655282191464</v>
      </c>
      <c r="D217">
        <v>3.8955585073866099</v>
      </c>
      <c r="E217">
        <v>3.7736746512936473E-2</v>
      </c>
      <c r="F217">
        <v>3.7736746503833449E-2</v>
      </c>
      <c r="G217">
        <v>66</v>
      </c>
      <c r="H217">
        <f t="shared" si="14"/>
        <v>11.86669120627424</v>
      </c>
      <c r="I217" s="54">
        <f t="shared" si="15"/>
        <v>-1.118387630601821E-3</v>
      </c>
      <c r="O217" s="7">
        <v>3.13</v>
      </c>
      <c r="P217">
        <v>0.2113872286882667</v>
      </c>
      <c r="Q217">
        <v>0.57920100660585083</v>
      </c>
      <c r="S217">
        <f t="shared" si="12"/>
        <v>0.12388979068006085</v>
      </c>
      <c r="T217" s="30">
        <f t="shared" si="13"/>
        <v>2.2830013755286411</v>
      </c>
    </row>
    <row r="218" spans="1:20" x14ac:dyDescent="0.25">
      <c r="A218">
        <v>6.1646163439199383E-7</v>
      </c>
      <c r="B218">
        <v>11.81430353201422</v>
      </c>
      <c r="C218">
        <v>0.1856964679857793</v>
      </c>
      <c r="D218">
        <v>3.7710789966066298</v>
      </c>
      <c r="E218">
        <v>3.84539477931789E-2</v>
      </c>
      <c r="F218">
        <v>3.845394778718117E-2</v>
      </c>
      <c r="G218">
        <v>66</v>
      </c>
      <c r="H218">
        <f t="shared" si="14"/>
        <v>11.83382117523713</v>
      </c>
      <c r="I218" s="54">
        <f t="shared" si="15"/>
        <v>-1.652035024326355E-3</v>
      </c>
      <c r="O218" s="7">
        <v>3.13</v>
      </c>
      <c r="P218">
        <v>0.2113872286882667</v>
      </c>
      <c r="Q218">
        <v>0.57920100660585083</v>
      </c>
      <c r="S218">
        <f t="shared" si="12"/>
        <v>8.6876405185967218E-2</v>
      </c>
      <c r="T218" s="30">
        <f t="shared" si="13"/>
        <v>1.2592324113709836</v>
      </c>
    </row>
    <row r="219" spans="1:20" x14ac:dyDescent="0.25">
      <c r="A219">
        <v>6.2046163439199381E-7</v>
      </c>
      <c r="B219">
        <v>11.75071690763026</v>
      </c>
      <c r="C219">
        <v>0.24928309236974211</v>
      </c>
      <c r="D219">
        <v>3.6526559899643658</v>
      </c>
      <c r="E219">
        <v>3.9168187964291321E-2</v>
      </c>
      <c r="F219">
        <v>3.9168187962294453E-2</v>
      </c>
      <c r="G219">
        <v>66</v>
      </c>
      <c r="H219">
        <f t="shared" si="14"/>
        <v>11.784962889369217</v>
      </c>
      <c r="I219" s="54">
        <f t="shared" si="15"/>
        <v>-2.9143738214576229E-3</v>
      </c>
      <c r="O219" s="7">
        <v>3.13</v>
      </c>
      <c r="P219">
        <v>0.2113872286882667</v>
      </c>
      <c r="Q219">
        <v>0.57920100660585083</v>
      </c>
      <c r="S219">
        <f t="shared" si="12"/>
        <v>5.7744497874886523E-2</v>
      </c>
      <c r="T219" s="30">
        <f t="shared" si="13"/>
        <v>0.47427034231133425</v>
      </c>
    </row>
    <row r="220" spans="1:20" x14ac:dyDescent="0.25">
      <c r="A220">
        <v>6.2396025255192815E-7</v>
      </c>
      <c r="B220">
        <v>11.654652183451971</v>
      </c>
      <c r="C220">
        <v>0.34534781654802721</v>
      </c>
      <c r="D220">
        <v>3.5542491539336138</v>
      </c>
      <c r="E220">
        <v>3.9789445011944119E-2</v>
      </c>
      <c r="F220">
        <v>3.9789445002767453E-2</v>
      </c>
      <c r="G220">
        <v>66</v>
      </c>
      <c r="H220">
        <f t="shared" si="14"/>
        <v>11.719759858557273</v>
      </c>
      <c r="I220" s="54">
        <f t="shared" si="15"/>
        <v>-5.5864108238036199E-3</v>
      </c>
      <c r="O220" s="7">
        <v>3.13</v>
      </c>
      <c r="P220">
        <v>0.2113872286882667</v>
      </c>
      <c r="Q220">
        <v>0.57920100660585083</v>
      </c>
      <c r="S220">
        <f t="shared" si="12"/>
        <v>3.8047025976783964E-2</v>
      </c>
      <c r="T220" s="30">
        <f t="shared" si="13"/>
        <v>-4.379098592258069E-2</v>
      </c>
    </row>
    <row r="221" spans="1:20" x14ac:dyDescent="0.25">
      <c r="A221">
        <v>6.257821209235782E-7</v>
      </c>
      <c r="B221">
        <v>11.55437934128372</v>
      </c>
      <c r="C221">
        <v>0.44562065871628548</v>
      </c>
      <c r="D221">
        <v>3.5054364767199382</v>
      </c>
      <c r="E221">
        <v>4.0110320722294902E-2</v>
      </c>
      <c r="F221">
        <v>4.0110320710248712E-2</v>
      </c>
      <c r="G221">
        <v>66</v>
      </c>
      <c r="H221">
        <f t="shared" si="14"/>
        <v>11.624218864166656</v>
      </c>
      <c r="I221" s="54">
        <f t="shared" si="15"/>
        <v>-6.0444201129349288E-3</v>
      </c>
      <c r="O221" s="7">
        <v>3.13</v>
      </c>
      <c r="P221">
        <v>0.2113872286882667</v>
      </c>
      <c r="Q221">
        <v>0.57920100660585083</v>
      </c>
      <c r="S221">
        <f t="shared" si="12"/>
        <v>2.9795568509236821E-2</v>
      </c>
      <c r="T221" s="30">
        <f t="shared" si="13"/>
        <v>-0.25715955440805882</v>
      </c>
    </row>
    <row r="222" spans="1:20" x14ac:dyDescent="0.25">
      <c r="A222">
        <v>6.2732922491452002E-7</v>
      </c>
      <c r="B222">
        <v>11.384000059689081</v>
      </c>
      <c r="C222">
        <v>0.61599994031091687</v>
      </c>
      <c r="D222">
        <v>3.4657607969412729</v>
      </c>
      <c r="E222">
        <v>4.0379083034867307E-2</v>
      </c>
      <c r="F222">
        <v>4.0379083028459391E-2</v>
      </c>
      <c r="G222">
        <v>66</v>
      </c>
      <c r="H222">
        <f t="shared" si="14"/>
        <v>11.46549495428966</v>
      </c>
      <c r="I222" s="54">
        <f t="shared" si="15"/>
        <v>-7.158722256964338E-3</v>
      </c>
      <c r="O222" s="7">
        <v>3.13</v>
      </c>
      <c r="P222">
        <v>0.2113872286882667</v>
      </c>
      <c r="Q222">
        <v>0.57920100660585083</v>
      </c>
      <c r="S222">
        <f t="shared" si="12"/>
        <v>2.3830805340199195E-2</v>
      </c>
      <c r="T222" s="30">
        <f t="shared" si="13"/>
        <v>-0.40982301843251079</v>
      </c>
    </row>
    <row r="223" spans="1:20" x14ac:dyDescent="0.25">
      <c r="A223">
        <v>6.2911639031862255E-7</v>
      </c>
      <c r="B223">
        <v>11.04352334047678</v>
      </c>
      <c r="C223">
        <v>0.95647665952322203</v>
      </c>
      <c r="D223">
        <v>3.4218284021619469</v>
      </c>
      <c r="E223">
        <v>4.0681598408751019E-2</v>
      </c>
      <c r="F223">
        <v>4.0681598407796997E-2</v>
      </c>
      <c r="G223">
        <v>66</v>
      </c>
      <c r="H223">
        <f t="shared" si="14"/>
        <v>11.171889848834882</v>
      </c>
      <c r="I223" s="54">
        <f t="shared" si="15"/>
        <v>-1.1623691497767966E-2</v>
      </c>
      <c r="O223" s="7">
        <v>3.13</v>
      </c>
      <c r="P223">
        <v>0.2113872286882667</v>
      </c>
      <c r="Q223">
        <v>0.57920100660585083</v>
      </c>
      <c r="S223">
        <f t="shared" si="12"/>
        <v>1.8002543113948253E-2</v>
      </c>
      <c r="T223" s="30">
        <f t="shared" si="13"/>
        <v>-0.55747699651599969</v>
      </c>
    </row>
    <row r="224" spans="1:20" x14ac:dyDescent="0.25">
      <c r="A224">
        <v>6.314619056988549E-7</v>
      </c>
      <c r="B224">
        <v>10.369058660624219</v>
      </c>
      <c r="C224">
        <v>1.6309413393757839</v>
      </c>
      <c r="D224">
        <v>3.3670725167272408</v>
      </c>
      <c r="E224">
        <v>4.1059993992610663E-2</v>
      </c>
      <c r="F224">
        <v>4.1059993990980329E-2</v>
      </c>
      <c r="G224">
        <v>66</v>
      </c>
      <c r="H224">
        <f t="shared" si="14"/>
        <v>10.647599542760583</v>
      </c>
      <c r="I224" s="54">
        <f t="shared" si="15"/>
        <v>-2.6862697111947411E-2</v>
      </c>
      <c r="O224" s="7">
        <v>3.13</v>
      </c>
      <c r="P224">
        <v>0.2113872286882667</v>
      </c>
      <c r="Q224">
        <v>0.57920100660585083</v>
      </c>
      <c r="S224">
        <f t="shared" si="12"/>
        <v>1.1880676357950514E-2</v>
      </c>
      <c r="T224" s="30">
        <f t="shared" si="13"/>
        <v>-0.71065080134789227</v>
      </c>
    </row>
    <row r="225" spans="1:20" x14ac:dyDescent="0.25">
      <c r="A225">
        <v>6.3410731997262577E-7</v>
      </c>
      <c r="B225">
        <v>9.3552122588579749</v>
      </c>
      <c r="C225">
        <v>2.644787741142026</v>
      </c>
      <c r="D225">
        <v>3.3085881559692458</v>
      </c>
      <c r="E225">
        <v>4.1460165446992402E-2</v>
      </c>
      <c r="F225">
        <v>4.1460165444346622E-2</v>
      </c>
      <c r="G225">
        <v>66</v>
      </c>
      <c r="H225">
        <f t="shared" si="14"/>
        <v>9.9838109229401439</v>
      </c>
      <c r="I225" s="54">
        <f t="shared" si="15"/>
        <v>-6.719234654317767E-2</v>
      </c>
      <c r="O225" s="7">
        <v>3.13</v>
      </c>
      <c r="P225">
        <v>0.2113872286882667</v>
      </c>
      <c r="Q225">
        <v>0.57920100660585083</v>
      </c>
      <c r="S225">
        <f t="shared" si="12"/>
        <v>6.7419270814964181E-3</v>
      </c>
      <c r="T225" s="30">
        <f t="shared" si="13"/>
        <v>-0.83738783940584294</v>
      </c>
    </row>
    <row r="226" spans="1:20" x14ac:dyDescent="0.25">
      <c r="A226">
        <v>6.3537174571835475E-7</v>
      </c>
      <c r="B226">
        <v>8.7510833334206186</v>
      </c>
      <c r="C226">
        <v>3.2489166665793818</v>
      </c>
      <c r="D226">
        <v>3.2820728283242961</v>
      </c>
      <c r="E226">
        <v>4.1637292042908169E-2</v>
      </c>
      <c r="F226">
        <v>4.1637291892611318E-2</v>
      </c>
      <c r="G226">
        <v>66</v>
      </c>
      <c r="H226">
        <f t="shared" si="14"/>
        <v>9.2455769941081591</v>
      </c>
      <c r="I226" s="54">
        <f t="shared" si="15"/>
        <v>-5.650656516994372E-2</v>
      </c>
      <c r="O226" s="7">
        <v>3.13</v>
      </c>
      <c r="P226">
        <v>0.2113872286882667</v>
      </c>
      <c r="Q226">
        <v>0.57920100660585083</v>
      </c>
      <c r="S226">
        <f t="shared" si="12"/>
        <v>4.8885717260076086E-3</v>
      </c>
      <c r="T226" s="30">
        <f t="shared" si="13"/>
        <v>-0.88259150622437321</v>
      </c>
    </row>
    <row r="227" spans="1:20" x14ac:dyDescent="0.25">
      <c r="A227">
        <v>6.362922021077277E-7</v>
      </c>
      <c r="B227">
        <v>8.2305116465772308</v>
      </c>
      <c r="C227">
        <v>3.7694883534227692</v>
      </c>
      <c r="D227">
        <v>3.2636240933110838</v>
      </c>
      <c r="E227">
        <v>4.175637816034726E-2</v>
      </c>
      <c r="F227">
        <v>4.1756377872497072E-2</v>
      </c>
      <c r="G227">
        <v>66</v>
      </c>
      <c r="H227">
        <f t="shared" si="14"/>
        <v>8.5388887112990943</v>
      </c>
      <c r="I227" s="54">
        <f t="shared" si="15"/>
        <v>-3.7467544906531577E-2</v>
      </c>
      <c r="O227" s="7">
        <v>3.13</v>
      </c>
      <c r="P227">
        <v>0.2113872286882667</v>
      </c>
      <c r="Q227">
        <v>0.57920100660585083</v>
      </c>
      <c r="S227">
        <f t="shared" si="12"/>
        <v>3.7744031665544586E-3</v>
      </c>
      <c r="T227" s="30">
        <f t="shared" si="13"/>
        <v>-0.90960894218172883</v>
      </c>
    </row>
    <row r="228" spans="1:20" x14ac:dyDescent="0.25">
      <c r="A228">
        <v>6.3719088323008674E-7</v>
      </c>
      <c r="B228">
        <v>7.6529450540078336</v>
      </c>
      <c r="C228">
        <v>4.3470549459921664</v>
      </c>
      <c r="D228">
        <v>3.2462818341310862</v>
      </c>
      <c r="E228">
        <v>4.1863339932297551E-2</v>
      </c>
      <c r="F228">
        <v>4.1863339667513738E-2</v>
      </c>
      <c r="G228">
        <v>66</v>
      </c>
      <c r="H228">
        <f t="shared" si="14"/>
        <v>7.8553763904251515</v>
      </c>
      <c r="I228" s="54">
        <f t="shared" si="15"/>
        <v>-2.6451429480903548E-2</v>
      </c>
      <c r="O228" s="7">
        <v>3.13</v>
      </c>
      <c r="P228">
        <v>0.2113872286882667</v>
      </c>
      <c r="Q228">
        <v>0.57920100660585083</v>
      </c>
      <c r="S228">
        <f t="shared" si="12"/>
        <v>2.8582650033512793E-3</v>
      </c>
      <c r="T228" s="30">
        <f t="shared" si="13"/>
        <v>-0.93172391342754457</v>
      </c>
    </row>
    <row r="229" spans="1:20" x14ac:dyDescent="0.25">
      <c r="A229">
        <v>6.3861088063818796E-7</v>
      </c>
      <c r="B229">
        <v>6.6317657007866879</v>
      </c>
      <c r="C229">
        <v>5.3682342992133121</v>
      </c>
      <c r="D229">
        <v>3.2200169305838791</v>
      </c>
      <c r="E229">
        <v>4.2014761272658373E-2</v>
      </c>
      <c r="F229">
        <v>4.2014761078171169E-2</v>
      </c>
      <c r="G229">
        <v>66</v>
      </c>
      <c r="H229">
        <f t="shared" si="14"/>
        <v>7.0379093978444702</v>
      </c>
      <c r="I229" s="54">
        <f t="shared" si="15"/>
        <v>-6.1242166171462276E-2</v>
      </c>
      <c r="O229" s="7">
        <v>3.13</v>
      </c>
      <c r="P229">
        <v>0.2113872286882667</v>
      </c>
      <c r="Q229">
        <v>0.57920100660585083</v>
      </c>
      <c r="S229">
        <f t="shared" si="12"/>
        <v>1.7128808166251151E-3</v>
      </c>
      <c r="T229" s="30">
        <f t="shared" si="13"/>
        <v>-0.95923145169293744</v>
      </c>
    </row>
    <row r="230" spans="1:20" x14ac:dyDescent="0.25">
      <c r="A230">
        <v>6.4010887595138616E-7</v>
      </c>
      <c r="B230">
        <v>5.4332170264483732</v>
      </c>
      <c r="C230">
        <v>6.5667829735516268</v>
      </c>
      <c r="D230">
        <v>3.193768055490096</v>
      </c>
      <c r="E230">
        <v>4.2149837963279063E-2</v>
      </c>
      <c r="F230">
        <v>4.214983777829568E-2</v>
      </c>
      <c r="G230">
        <v>66</v>
      </c>
      <c r="H230">
        <f t="shared" si="14"/>
        <v>5.9513285052836604</v>
      </c>
      <c r="I230" s="54">
        <f t="shared" si="15"/>
        <v>-9.535998218241068E-2</v>
      </c>
      <c r="O230" s="7">
        <v>3.13</v>
      </c>
      <c r="P230">
        <v>0.2113872286882667</v>
      </c>
      <c r="Q230">
        <v>0.57920100660585083</v>
      </c>
      <c r="S230">
        <f t="shared" si="12"/>
        <v>8.5957760725508675E-4</v>
      </c>
      <c r="T230" s="30">
        <f t="shared" si="13"/>
        <v>-0.97960662122173792</v>
      </c>
    </row>
    <row r="231" spans="1:20" x14ac:dyDescent="0.25">
      <c r="A231">
        <v>6.4191753694497751E-7</v>
      </c>
      <c r="B231">
        <v>3.813040037991172</v>
      </c>
      <c r="C231">
        <v>8.186959962008828</v>
      </c>
      <c r="D231">
        <v>3.1644748632193598</v>
      </c>
      <c r="E231">
        <v>4.2268598834421821E-2</v>
      </c>
      <c r="F231">
        <v>4.2268598640089187E-2</v>
      </c>
      <c r="G231">
        <v>66</v>
      </c>
      <c r="H231">
        <f t="shared" si="14"/>
        <v>4.3337125675539614</v>
      </c>
      <c r="I231" s="54">
        <f t="shared" si="15"/>
        <v>-0.1365505015355401</v>
      </c>
      <c r="O231" s="7">
        <v>3.13</v>
      </c>
      <c r="P231">
        <v>0.2113872286882667</v>
      </c>
      <c r="Q231">
        <v>0.57920100660585083</v>
      </c>
      <c r="S231">
        <f t="shared" si="12"/>
        <v>2.512371444994278E-4</v>
      </c>
      <c r="T231" s="30">
        <f t="shared" si="13"/>
        <v>-0.9940561752084881</v>
      </c>
    </row>
    <row r="232" spans="1:20" x14ac:dyDescent="0.25">
      <c r="A232">
        <v>6.4466752617930765E-7</v>
      </c>
      <c r="B232">
        <v>1.042241428068547</v>
      </c>
      <c r="C232">
        <v>10.95775857193145</v>
      </c>
      <c r="D232">
        <v>3.1249880839283768</v>
      </c>
      <c r="E232">
        <v>4.2346513021270842E-2</v>
      </c>
      <c r="F232">
        <v>4.2346512651358609E-2</v>
      </c>
      <c r="G232">
        <v>66</v>
      </c>
      <c r="H232">
        <f t="shared" si="14"/>
        <v>1.8699435909007869</v>
      </c>
      <c r="I232" s="54">
        <f t="shared" si="15"/>
        <v>-0.794155884175622</v>
      </c>
      <c r="O232" s="7">
        <v>3.13</v>
      </c>
      <c r="P232">
        <v>0.2113872286882667</v>
      </c>
      <c r="Q232">
        <v>0.57920100660585083</v>
      </c>
      <c r="S232">
        <f t="shared" si="12"/>
        <v>5.3098997862358991E-6</v>
      </c>
      <c r="T232" s="30">
        <f t="shared" si="13"/>
        <v>-0.99987460833363184</v>
      </c>
    </row>
    <row r="233" spans="1:20" x14ac:dyDescent="0.25">
      <c r="A233">
        <v>6.4866752617930763E-7</v>
      </c>
      <c r="B233">
        <v>-3.466749719968194</v>
      </c>
      <c r="C233">
        <v>15.46674971996819</v>
      </c>
      <c r="D233">
        <v>3.0769873621349091</v>
      </c>
      <c r="E233">
        <v>4.225274495833993E-2</v>
      </c>
      <c r="F233">
        <v>4.2252744459449293E-2</v>
      </c>
      <c r="G233">
        <v>66</v>
      </c>
      <c r="H233">
        <f t="shared" si="14"/>
        <v>-1.5471751665037179</v>
      </c>
      <c r="I233" s="54">
        <f t="shared" si="15"/>
        <v>0.55371016327134437</v>
      </c>
      <c r="O233" s="7">
        <v>3.13</v>
      </c>
      <c r="P233">
        <v>0.2113872286882667</v>
      </c>
      <c r="Q233">
        <v>0.57920100660585083</v>
      </c>
      <c r="S233">
        <f t="shared" si="12"/>
        <v>5.9406993637466316E-4</v>
      </c>
      <c r="T233" s="30">
        <f t="shared" si="13"/>
        <v>-0.98594008640208453</v>
      </c>
    </row>
    <row r="234" spans="1:20" x14ac:dyDescent="0.25">
      <c r="A234">
        <v>6.5266752617930762E-7</v>
      </c>
      <c r="B234">
        <v>-8.4366051052701394</v>
      </c>
      <c r="C234">
        <v>20.436605105270139</v>
      </c>
      <c r="D234">
        <v>3.0403659533780218</v>
      </c>
      <c r="E234">
        <v>4.1891959385995062E-2</v>
      </c>
      <c r="F234">
        <v>4.1891959104451662E-2</v>
      </c>
      <c r="G234">
        <v>66</v>
      </c>
      <c r="H234">
        <f t="shared" si="14"/>
        <v>-5.9529583574609344</v>
      </c>
      <c r="I234" s="54">
        <f t="shared" si="15"/>
        <v>0.29438935647915204</v>
      </c>
      <c r="O234" s="7">
        <v>3.13</v>
      </c>
      <c r="P234">
        <v>0.2113872286882667</v>
      </c>
      <c r="Q234">
        <v>0.57920100660585083</v>
      </c>
      <c r="S234">
        <f t="shared" si="12"/>
        <v>1.6983404450753024E-3</v>
      </c>
      <c r="T234" s="30">
        <f t="shared" si="13"/>
        <v>-0.95945903506587671</v>
      </c>
    </row>
    <row r="235" spans="1:20" x14ac:dyDescent="0.25">
      <c r="A235">
        <v>6.566675261793076E-7</v>
      </c>
      <c r="B235">
        <v>-13.78882583016223</v>
      </c>
      <c r="C235">
        <v>25.788825830162232</v>
      </c>
      <c r="D235">
        <v>3.016361973907665</v>
      </c>
      <c r="E235">
        <v>4.1218377866513299E-2</v>
      </c>
      <c r="F235">
        <v>4.1218377795861169E-2</v>
      </c>
      <c r="G235">
        <v>66</v>
      </c>
      <c r="H235">
        <f t="shared" si="14"/>
        <v>-11.114091591743179</v>
      </c>
      <c r="I235" s="54">
        <f t="shared" si="15"/>
        <v>0.19397839028238575</v>
      </c>
      <c r="O235" s="7">
        <v>3.13</v>
      </c>
      <c r="P235">
        <v>0.2113872286882667</v>
      </c>
      <c r="Q235">
        <v>0.57920100660585083</v>
      </c>
      <c r="S235">
        <f t="shared" si="12"/>
        <v>2.7297703223142442E-3</v>
      </c>
      <c r="T235" s="30">
        <f t="shared" si="13"/>
        <v>-0.93377298020233235</v>
      </c>
    </row>
    <row r="236" spans="1:20" x14ac:dyDescent="0.25">
      <c r="A236">
        <v>6.6066752617930758E-7</v>
      </c>
      <c r="B236">
        <v>-19.393302059341611</v>
      </c>
      <c r="C236">
        <v>31.393302059341611</v>
      </c>
      <c r="D236">
        <v>3.0051825493655291</v>
      </c>
      <c r="E236">
        <v>4.0212771455702803E-2</v>
      </c>
      <c r="F236">
        <v>4.0212771417804667E-2</v>
      </c>
      <c r="G236">
        <v>66</v>
      </c>
      <c r="H236">
        <f t="shared" si="14"/>
        <v>-16.59250523793235</v>
      </c>
      <c r="I236" s="54">
        <f t="shared" si="15"/>
        <v>0.14442083214292728</v>
      </c>
      <c r="O236" s="7">
        <v>3.13</v>
      </c>
      <c r="P236">
        <v>0.2113872286882667</v>
      </c>
      <c r="Q236">
        <v>0.57920100660585083</v>
      </c>
      <c r="S236">
        <f t="shared" si="12"/>
        <v>3.2932853414599267E-3</v>
      </c>
      <c r="T236" s="30">
        <f t="shared" si="13"/>
        <v>-0.91810349733811702</v>
      </c>
    </row>
    <row r="237" spans="1:20" x14ac:dyDescent="0.25">
      <c r="A237">
        <v>6.6466752617930767E-7</v>
      </c>
      <c r="B237">
        <v>-25.11873880162036</v>
      </c>
      <c r="C237">
        <v>37.11873880162036</v>
      </c>
      <c r="D237">
        <v>3.0069235333655899</v>
      </c>
      <c r="E237">
        <v>3.8863832587307287E-2</v>
      </c>
      <c r="F237">
        <v>3.8863832538442743E-2</v>
      </c>
      <c r="G237">
        <v>66</v>
      </c>
      <c r="H237">
        <f t="shared" si="14"/>
        <v>-22.257491509471258</v>
      </c>
      <c r="I237" s="54">
        <f t="shared" si="15"/>
        <v>0.11390887555089066</v>
      </c>
      <c r="O237" s="7">
        <v>3.13</v>
      </c>
      <c r="P237">
        <v>0.2113872286882667</v>
      </c>
      <c r="Q237">
        <v>0.57920100660585083</v>
      </c>
      <c r="S237">
        <f t="shared" si="12"/>
        <v>3.2020549800408334E-3</v>
      </c>
      <c r="T237" s="30">
        <f t="shared" si="13"/>
        <v>-0.9176083579283264</v>
      </c>
    </row>
    <row r="238" spans="1:20" x14ac:dyDescent="0.25">
      <c r="A238">
        <v>6.6866752617930765E-7</v>
      </c>
      <c r="B238">
        <v>-30.828194606480139</v>
      </c>
      <c r="C238">
        <v>42.828194606480139</v>
      </c>
      <c r="D238">
        <v>3.0215688315238829</v>
      </c>
      <c r="E238">
        <v>3.716838215793157E-2</v>
      </c>
      <c r="F238">
        <v>3.716838209963793E-2</v>
      </c>
      <c r="G238">
        <v>66</v>
      </c>
      <c r="H238">
        <f t="shared" si="14"/>
        <v>-27.974932240279532</v>
      </c>
      <c r="I238" s="54">
        <f t="shared" si="15"/>
        <v>9.2553664028085708E-2</v>
      </c>
      <c r="O238" s="7">
        <v>3.13</v>
      </c>
      <c r="P238">
        <v>0.2113872286882667</v>
      </c>
      <c r="Q238">
        <v>0.57920100660585083</v>
      </c>
      <c r="S238">
        <f t="shared" si="12"/>
        <v>2.4853469316289891E-3</v>
      </c>
      <c r="T238" s="30">
        <f t="shared" si="13"/>
        <v>-0.93313276523668753</v>
      </c>
    </row>
    <row r="239" spans="1:20" x14ac:dyDescent="0.25">
      <c r="A239">
        <v>6.7266752617930764E-7</v>
      </c>
      <c r="B239">
        <v>-36.373574739733343</v>
      </c>
      <c r="C239">
        <v>48.373574739733343</v>
      </c>
      <c r="D239">
        <v>3.048990529477285</v>
      </c>
      <c r="E239">
        <v>3.5131878693157537E-2</v>
      </c>
      <c r="F239">
        <v>3.5131878629959881E-2</v>
      </c>
      <c r="G239">
        <v>66</v>
      </c>
      <c r="H239">
        <f t="shared" si="14"/>
        <v>-33.602307249687939</v>
      </c>
      <c r="I239" s="54">
        <f t="shared" si="15"/>
        <v>7.6189033106447965E-2</v>
      </c>
      <c r="O239" s="7">
        <v>3.13</v>
      </c>
      <c r="P239">
        <v>0.2113872286882667</v>
      </c>
      <c r="Q239">
        <v>0.57920100660585083</v>
      </c>
      <c r="S239">
        <f t="shared" si="12"/>
        <v>1.3872359418864585E-3</v>
      </c>
      <c r="T239" s="30">
        <f t="shared" si="13"/>
        <v>-0.96051347107001994</v>
      </c>
    </row>
    <row r="240" spans="1:20" x14ac:dyDescent="0.25">
      <c r="A240">
        <v>6.7666752617930762E-7</v>
      </c>
      <c r="B240">
        <v>-41.587449256418111</v>
      </c>
      <c r="C240">
        <v>53.587449256418111</v>
      </c>
      <c r="D240">
        <v>3.0889498887443252</v>
      </c>
      <c r="E240">
        <v>3.2769342364808753E-2</v>
      </c>
      <c r="F240">
        <v>3.2769342300235517E-2</v>
      </c>
      <c r="G240">
        <v>66</v>
      </c>
      <c r="H240">
        <f t="shared" si="14"/>
        <v>-38.981849440452173</v>
      </c>
      <c r="I240" s="54">
        <f t="shared" si="15"/>
        <v>6.2653513561277643E-2</v>
      </c>
      <c r="O240" s="7">
        <v>3.13</v>
      </c>
      <c r="P240">
        <v>0.2113872286882667</v>
      </c>
      <c r="Q240">
        <v>0.57920100660585083</v>
      </c>
      <c r="S240">
        <f t="shared" si="12"/>
        <v>3.5621107836344697E-4</v>
      </c>
      <c r="T240" s="30">
        <f t="shared" si="13"/>
        <v>-0.98912974587345048</v>
      </c>
    </row>
    <row r="241" spans="1:20" x14ac:dyDescent="0.25">
      <c r="A241">
        <v>6.806675261793076E-7</v>
      </c>
      <c r="B241">
        <v>-46.269929796124529</v>
      </c>
      <c r="C241">
        <v>58.269929796124529</v>
      </c>
      <c r="D241">
        <v>3.1410991922187859</v>
      </c>
      <c r="E241">
        <v>3.0106924692992448E-2</v>
      </c>
      <c r="F241">
        <v>3.010692462928384E-2</v>
      </c>
      <c r="G241">
        <v>66</v>
      </c>
      <c r="H241">
        <f t="shared" si="14"/>
        <v>-43.929891570702843</v>
      </c>
      <c r="I241" s="54">
        <f t="shared" si="15"/>
        <v>5.0573628179952049E-2</v>
      </c>
      <c r="O241" s="7">
        <v>3.13</v>
      </c>
      <c r="P241">
        <v>0.2113872286882667</v>
      </c>
      <c r="Q241">
        <v>0.57920100660585083</v>
      </c>
      <c r="S241">
        <f t="shared" si="12"/>
        <v>2.6041229831778436E-5</v>
      </c>
      <c r="T241" s="30">
        <f t="shared" si="13"/>
        <v>-0.99913504184992541</v>
      </c>
    </row>
    <row r="242" spans="1:20" x14ac:dyDescent="0.25">
      <c r="A242">
        <v>6.8466752617930759E-7</v>
      </c>
      <c r="B242">
        <v>-50.168192533838933</v>
      </c>
      <c r="C242">
        <v>62.168192533838933</v>
      </c>
      <c r="D242">
        <v>3.2049843913810729</v>
      </c>
      <c r="E242">
        <v>2.718449654892181E-2</v>
      </c>
      <c r="F242">
        <v>2.7184496480225761E-2</v>
      </c>
      <c r="G242">
        <v>66</v>
      </c>
      <c r="H242">
        <f t="shared" si="14"/>
        <v>-48.220064459458513</v>
      </c>
      <c r="I242" s="54">
        <f t="shared" si="15"/>
        <v>3.8831936651223566E-2</v>
      </c>
      <c r="O242" s="7">
        <v>3.13</v>
      </c>
      <c r="P242">
        <v>0.2113872286882667</v>
      </c>
      <c r="Q242">
        <v>0.57920100660585083</v>
      </c>
      <c r="S242">
        <f t="shared" si="12"/>
        <v>1.1885582934667632E-3</v>
      </c>
      <c r="T242" s="30">
        <f t="shared" si="13"/>
        <v>-0.95627808319601093</v>
      </c>
    </row>
    <row r="243" spans="1:20" x14ac:dyDescent="0.25">
      <c r="A243">
        <v>6.8866752617930767E-7</v>
      </c>
      <c r="B243">
        <v>-52.947749795266901</v>
      </c>
      <c r="C243">
        <v>64.947749795266901</v>
      </c>
      <c r="D243">
        <v>3.280048516106981</v>
      </c>
      <c r="E243">
        <v>2.40597273563792E-2</v>
      </c>
      <c r="F243">
        <v>2.4059727280783129E-2</v>
      </c>
      <c r="G243">
        <v>66</v>
      </c>
      <c r="H243">
        <f t="shared" si="14"/>
        <v>-51.558691790802278</v>
      </c>
      <c r="I243" s="54">
        <f t="shared" si="15"/>
        <v>2.62345049569754E-2</v>
      </c>
      <c r="O243" s="7">
        <v>3.13</v>
      </c>
      <c r="P243">
        <v>0.2113872286882667</v>
      </c>
      <c r="Q243">
        <v>0.57920100660585083</v>
      </c>
      <c r="S243">
        <f t="shared" si="12"/>
        <v>4.7592898486723753E-3</v>
      </c>
      <c r="T243" s="30">
        <f t="shared" si="13"/>
        <v>-0.80218853717125493</v>
      </c>
    </row>
    <row r="244" spans="1:20" x14ac:dyDescent="0.25">
      <c r="A244">
        <v>6.9266752617930766E-7</v>
      </c>
      <c r="B244">
        <v>-54.159562376915758</v>
      </c>
      <c r="C244">
        <v>66.159562376915758</v>
      </c>
      <c r="D244">
        <v>3.36563587566165</v>
      </c>
      <c r="E244">
        <v>2.081403150930743E-2</v>
      </c>
      <c r="F244">
        <v>2.0814031437786849E-2</v>
      </c>
      <c r="G244">
        <v>66</v>
      </c>
      <c r="H244">
        <f t="shared" si="14"/>
        <v>-53.553981409438848</v>
      </c>
      <c r="I244" s="54">
        <f t="shared" si="15"/>
        <v>1.1181422834668721E-2</v>
      </c>
      <c r="O244" s="7">
        <v>3.13</v>
      </c>
      <c r="P244">
        <v>0.2113872286882667</v>
      </c>
      <c r="Q244">
        <v>0.57920100660585083</v>
      </c>
      <c r="S244">
        <f t="shared" si="12"/>
        <v>1.1737120693304662E-2</v>
      </c>
      <c r="T244" s="30">
        <f t="shared" si="13"/>
        <v>-0.43609575452084226</v>
      </c>
    </row>
    <row r="245" spans="1:20" x14ac:dyDescent="0.25">
      <c r="A245">
        <v>6.9666752617930764E-7</v>
      </c>
      <c r="B245">
        <v>-53.216888408178207</v>
      </c>
      <c r="C245">
        <v>65.216888408178207</v>
      </c>
      <c r="D245">
        <v>3.460997224358048</v>
      </c>
      <c r="E245">
        <v>1.756021278738356E-2</v>
      </c>
      <c r="F245">
        <v>1.7560212722170138E-2</v>
      </c>
      <c r="G245">
        <v>66</v>
      </c>
      <c r="H245">
        <f t="shared" si="14"/>
        <v>-53.688008807675942</v>
      </c>
      <c r="I245" s="54">
        <f t="shared" si="15"/>
        <v>-8.8528362628833256E-3</v>
      </c>
      <c r="O245" s="7">
        <v>3.13</v>
      </c>
      <c r="P245">
        <v>0.2113872286882667</v>
      </c>
      <c r="Q245">
        <v>0.57920100660585083</v>
      </c>
      <c r="S245">
        <f t="shared" si="12"/>
        <v>2.3159407745201609E-2</v>
      </c>
      <c r="T245" s="30">
        <f t="shared" si="13"/>
        <v>0.31885690177103426</v>
      </c>
    </row>
    <row r="246" spans="1:20" x14ac:dyDescent="0.25">
      <c r="A246">
        <v>7.0066752617930762E-7</v>
      </c>
      <c r="B246">
        <v>-49.409207067389097</v>
      </c>
      <c r="C246">
        <v>61.409207067389097</v>
      </c>
      <c r="D246">
        <v>3.5652962584532668</v>
      </c>
      <c r="E246">
        <v>1.4450387828381969E-2</v>
      </c>
      <c r="F246">
        <v>1.445038776697781E-2</v>
      </c>
      <c r="G246">
        <v>66</v>
      </c>
      <c r="H246">
        <f t="shared" si="14"/>
        <v>-51.312111760673631</v>
      </c>
      <c r="I246" s="54">
        <f t="shared" si="15"/>
        <v>-3.8513159919550344E-2</v>
      </c>
      <c r="O246" s="7">
        <v>3.13</v>
      </c>
      <c r="P246">
        <v>0.2113872286882667</v>
      </c>
      <c r="Q246">
        <v>0.57920100660585083</v>
      </c>
      <c r="S246">
        <f t="shared" si="12"/>
        <v>4.0054250872266037E-2</v>
      </c>
      <c r="T246" s="30">
        <f t="shared" si="13"/>
        <v>1.7718460928639206</v>
      </c>
    </row>
    <row r="247" spans="1:20" x14ac:dyDescent="0.25">
      <c r="A247">
        <v>7.0466752617930761E-7</v>
      </c>
      <c r="B247">
        <v>-41.995369014564972</v>
      </c>
      <c r="C247">
        <v>53.995369014564972</v>
      </c>
      <c r="D247">
        <v>3.677617976084941</v>
      </c>
      <c r="E247">
        <v>1.168066372852245E-2</v>
      </c>
      <c r="F247">
        <v>1.1680663674533701E-2</v>
      </c>
      <c r="G247">
        <v>66</v>
      </c>
      <c r="H247">
        <f t="shared" si="14"/>
        <v>-45.700447525327988</v>
      </c>
      <c r="I247" s="54">
        <f t="shared" si="15"/>
        <v>-8.8225882941474057E-2</v>
      </c>
      <c r="O247" s="7">
        <v>3.13</v>
      </c>
      <c r="P247">
        <v>0.2113872286882667</v>
      </c>
      <c r="Q247">
        <v>0.57920100660585083</v>
      </c>
      <c r="S247">
        <f t="shared" si="12"/>
        <v>6.3391953719873759E-2</v>
      </c>
      <c r="T247" s="30">
        <f t="shared" si="13"/>
        <v>4.4270849231008622</v>
      </c>
    </row>
    <row r="248" spans="1:20" x14ac:dyDescent="0.25">
      <c r="A248">
        <v>7.0866752617930759E-7</v>
      </c>
      <c r="B248">
        <v>-30.443855633053449</v>
      </c>
      <c r="C248">
        <v>42.443855633053452</v>
      </c>
      <c r="D248">
        <v>3.7969794853803909</v>
      </c>
      <c r="E248">
        <v>9.4857100903891108E-3</v>
      </c>
      <c r="F248">
        <v>9.4857100479337347E-3</v>
      </c>
      <c r="G248">
        <v>66</v>
      </c>
      <c r="H248">
        <f t="shared" si="14"/>
        <v>-36.21673483889959</v>
      </c>
      <c r="I248" s="54">
        <f t="shared" si="15"/>
        <v>-0.18962378732273391</v>
      </c>
      <c r="O248" s="7">
        <v>3.13</v>
      </c>
      <c r="P248">
        <v>0.2113872286882667</v>
      </c>
      <c r="Q248">
        <v>0.57920100660585083</v>
      </c>
      <c r="S248">
        <f t="shared" si="12"/>
        <v>9.4038067943721812E-2</v>
      </c>
      <c r="T248" s="30">
        <f t="shared" si="13"/>
        <v>8.9136561700202979</v>
      </c>
    </row>
    <row r="249" spans="1:20" x14ac:dyDescent="0.25">
      <c r="A249">
        <v>7.1266752617930768E-7</v>
      </c>
      <c r="B249">
        <v>-15.014729420418041</v>
      </c>
      <c r="C249">
        <v>27.014729420418039</v>
      </c>
      <c r="D249">
        <v>3.9223415999136662</v>
      </c>
      <c r="E249">
        <v>8.1084104514424875E-3</v>
      </c>
      <c r="F249">
        <v>8.1084104232656759E-3</v>
      </c>
      <c r="G249">
        <v>66</v>
      </c>
      <c r="H249">
        <f t="shared" si="14"/>
        <v>-22.725443807022465</v>
      </c>
      <c r="I249" s="54">
        <f t="shared" si="15"/>
        <v>-0.51354334605050389</v>
      </c>
      <c r="O249" s="7">
        <v>3.13</v>
      </c>
      <c r="P249">
        <v>0.2113872286882667</v>
      </c>
      <c r="Q249">
        <v>0.57920100660585083</v>
      </c>
      <c r="S249">
        <f t="shared" si="12"/>
        <v>0.13271000369956554</v>
      </c>
      <c r="T249" s="30">
        <f t="shared" si="13"/>
        <v>15.36695687218511</v>
      </c>
    </row>
    <row r="250" spans="1:20" x14ac:dyDescent="0.25">
      <c r="A250">
        <v>7.1666752617930766E-7</v>
      </c>
      <c r="B250">
        <v>2.4134772305086698</v>
      </c>
      <c r="C250">
        <v>9.5865227694913298</v>
      </c>
      <c r="D250">
        <v>4.0520189532483624</v>
      </c>
      <c r="E250">
        <v>7.5624930972808318E-3</v>
      </c>
      <c r="F250">
        <v>7.5624930784769428E-3</v>
      </c>
      <c r="G250">
        <v>66</v>
      </c>
      <c r="H250">
        <f t="shared" si="14"/>
        <v>-9.0076361890141339</v>
      </c>
      <c r="I250" s="54">
        <f t="shared" si="15"/>
        <v>4.7322233974901291</v>
      </c>
      <c r="O250" s="7">
        <v>3.13</v>
      </c>
      <c r="P250">
        <v>0.2113872286882667</v>
      </c>
      <c r="Q250">
        <v>0.57920100660585083</v>
      </c>
      <c r="S250">
        <f t="shared" si="12"/>
        <v>0.17970428892741941</v>
      </c>
      <c r="T250" s="30">
        <f t="shared" si="13"/>
        <v>22.762572350494125</v>
      </c>
    </row>
    <row r="251" spans="1:20" x14ac:dyDescent="0.25">
      <c r="A251">
        <v>7.1821716541104822E-7</v>
      </c>
      <c r="B251">
        <v>8.6140647965199708</v>
      </c>
      <c r="C251">
        <v>3.3859352034800292</v>
      </c>
      <c r="D251">
        <v>4.103249720992201</v>
      </c>
      <c r="E251">
        <v>7.6124102703815678E-3</v>
      </c>
      <c r="F251">
        <v>7.6124069092671064E-3</v>
      </c>
      <c r="G251">
        <v>66</v>
      </c>
      <c r="H251">
        <f t="shared" si="14"/>
        <v>2.1258579188464459</v>
      </c>
      <c r="I251" s="54">
        <f t="shared" si="15"/>
        <v>0.75321082798154948</v>
      </c>
      <c r="O251" s="7">
        <v>3.13</v>
      </c>
      <c r="P251">
        <v>0.2113872286882667</v>
      </c>
      <c r="Q251">
        <v>0.57920100660585083</v>
      </c>
      <c r="S251">
        <f t="shared" si="12"/>
        <v>0.20022915792527801</v>
      </c>
      <c r="T251" s="30">
        <f t="shared" si="13"/>
        <v>25.303002494720204</v>
      </c>
    </row>
    <row r="252" spans="1:20" x14ac:dyDescent="0.25">
      <c r="A252">
        <v>7.1900584506007946E-7</v>
      </c>
      <c r="B252">
        <v>11.008901102519641</v>
      </c>
      <c r="C252">
        <v>0.99109889748036006</v>
      </c>
      <c r="D252">
        <v>4.129567310469259</v>
      </c>
      <c r="E252">
        <v>7.7181899233811904E-3</v>
      </c>
      <c r="F252">
        <v>7.718184868580823E-3</v>
      </c>
      <c r="G252">
        <v>66</v>
      </c>
      <c r="H252">
        <f t="shared" si="14"/>
        <v>8.8519404846831602</v>
      </c>
      <c r="I252" s="54">
        <f t="shared" si="15"/>
        <v>0.19592878505764852</v>
      </c>
      <c r="O252" s="7">
        <v>3.13</v>
      </c>
      <c r="P252">
        <v>0.2113872286882667</v>
      </c>
      <c r="Q252">
        <v>0.57920100660585083</v>
      </c>
      <c r="S252">
        <f t="shared" si="12"/>
        <v>0.21120433818266077</v>
      </c>
      <c r="T252" s="30">
        <f t="shared" si="13"/>
        <v>26.364508855240189</v>
      </c>
    </row>
    <row r="253" spans="1:20" x14ac:dyDescent="0.25">
      <c r="A253">
        <v>7.1934264613181246E-7</v>
      </c>
      <c r="B253">
        <v>11.667218205076709</v>
      </c>
      <c r="C253">
        <v>0.3327817949232898</v>
      </c>
      <c r="D253">
        <v>4.1408583965975021</v>
      </c>
      <c r="E253">
        <v>7.7742998845750279E-3</v>
      </c>
      <c r="F253">
        <v>7.7742982584874587E-3</v>
      </c>
      <c r="G253">
        <v>66</v>
      </c>
      <c r="H253">
        <f t="shared" si="14"/>
        <v>10.99605685570349</v>
      </c>
      <c r="I253" s="54">
        <f t="shared" si="15"/>
        <v>5.7525396163515659E-2</v>
      </c>
      <c r="O253" s="7">
        <v>3.13</v>
      </c>
      <c r="P253">
        <v>0.2113872286882667</v>
      </c>
      <c r="Q253">
        <v>0.57920100660585083</v>
      </c>
      <c r="S253">
        <f t="shared" si="12"/>
        <v>0.21600280498174398</v>
      </c>
      <c r="T253" s="30">
        <f t="shared" si="13"/>
        <v>26.784218948112336</v>
      </c>
    </row>
    <row r="254" spans="1:20" x14ac:dyDescent="0.25">
      <c r="A254">
        <v>7.1950221527569021E-7</v>
      </c>
      <c r="B254">
        <v>11.8298780480165</v>
      </c>
      <c r="C254">
        <v>0.1701219519835061</v>
      </c>
      <c r="D254">
        <v>4.1462349098611</v>
      </c>
      <c r="E254">
        <v>7.8025453567299313E-3</v>
      </c>
      <c r="F254">
        <v>7.8025453535746601E-3</v>
      </c>
      <c r="G254">
        <v>66</v>
      </c>
      <c r="H254">
        <f t="shared" si="14"/>
        <v>11.68338834470133</v>
      </c>
      <c r="I254" s="54">
        <f t="shared" si="15"/>
        <v>1.2383027341497587E-2</v>
      </c>
      <c r="O254" s="7">
        <v>3.13</v>
      </c>
      <c r="P254">
        <v>0.2113872286882667</v>
      </c>
      <c r="Q254">
        <v>0.57920100660585083</v>
      </c>
      <c r="S254">
        <f t="shared" si="12"/>
        <v>0.21830664971302532</v>
      </c>
      <c r="T254" s="30">
        <f t="shared" si="13"/>
        <v>26.978901732754458</v>
      </c>
    </row>
    <row r="255" spans="1:20" x14ac:dyDescent="0.25">
      <c r="A255">
        <v>7.196346543032525E-7</v>
      </c>
      <c r="B255">
        <v>11.89590474747232</v>
      </c>
      <c r="C255">
        <v>0.1040952525276819</v>
      </c>
      <c r="D255">
        <v>4.1507113923610639</v>
      </c>
      <c r="E255">
        <v>7.8263337243710124E-3</v>
      </c>
      <c r="F255">
        <v>7.8263337230997689E-3</v>
      </c>
      <c r="G255">
        <v>66</v>
      </c>
      <c r="H255">
        <f t="shared" si="14"/>
        <v>11.854756241839368</v>
      </c>
      <c r="I255" s="54">
        <f t="shared" si="15"/>
        <v>3.4590480090802259E-3</v>
      </c>
    </row>
    <row r="256" spans="1:20" x14ac:dyDescent="0.25">
      <c r="A256">
        <v>7.197198721995644E-7</v>
      </c>
      <c r="B256">
        <v>11.92121077799651</v>
      </c>
      <c r="C256">
        <v>7.8789222003488674E-2</v>
      </c>
      <c r="D256">
        <v>4.1535962561846853</v>
      </c>
      <c r="E256">
        <v>7.8417064174936338E-3</v>
      </c>
      <c r="F256">
        <v>7.8417064174181143E-3</v>
      </c>
      <c r="G256">
        <v>66</v>
      </c>
      <c r="H256">
        <f t="shared" si="14"/>
        <v>11.905924329524478</v>
      </c>
      <c r="I256" s="54">
        <f t="shared" si="15"/>
        <v>1.2822899247991978E-3</v>
      </c>
    </row>
    <row r="257" spans="1:9" x14ac:dyDescent="0.25">
      <c r="A257">
        <v>7.1983126152810194E-7</v>
      </c>
      <c r="B257">
        <v>11.941939495097699</v>
      </c>
      <c r="C257">
        <v>5.8060504902303987E-2</v>
      </c>
      <c r="D257">
        <v>4.1573715093499271</v>
      </c>
      <c r="E257">
        <v>7.8618462727836382E-3</v>
      </c>
      <c r="F257">
        <v>7.8618462727280871E-3</v>
      </c>
      <c r="G257">
        <v>66</v>
      </c>
      <c r="H257">
        <f t="shared" si="14"/>
        <v>11.933193851781922</v>
      </c>
      <c r="I257" s="54">
        <f t="shared" si="15"/>
        <v>7.3234697926304678E-4</v>
      </c>
    </row>
    <row r="258" spans="1:9" x14ac:dyDescent="0.25">
      <c r="A258">
        <v>7.1994218930377696E-7</v>
      </c>
      <c r="B258">
        <v>11.955458720212061</v>
      </c>
      <c r="C258">
        <v>4.4541279787943797E-2</v>
      </c>
      <c r="D258">
        <v>4.1611344322372332</v>
      </c>
      <c r="E258">
        <v>7.881928638144969E-3</v>
      </c>
      <c r="F258">
        <v>7.8819286371181949E-3</v>
      </c>
      <c r="G258">
        <v>66</v>
      </c>
      <c r="H258">
        <f t="shared" si="14"/>
        <v>11.948639929733863</v>
      </c>
      <c r="I258" s="54">
        <f t="shared" si="15"/>
        <v>5.7034954808297034E-4</v>
      </c>
    </row>
    <row r="259" spans="1:9" x14ac:dyDescent="0.25">
      <c r="A259">
        <v>7.2004653076544716E-7</v>
      </c>
      <c r="B259">
        <v>11.963490181655381</v>
      </c>
      <c r="C259">
        <v>3.6509818344617542E-2</v>
      </c>
      <c r="D259">
        <v>4.1646767825753743</v>
      </c>
      <c r="E259">
        <v>7.900835556029032E-3</v>
      </c>
      <c r="F259">
        <v>7.900835553526166E-3</v>
      </c>
      <c r="G259">
        <v>66</v>
      </c>
      <c r="H259">
        <f t="shared" si="14"/>
        <v>11.959354056877618</v>
      </c>
      <c r="I259" s="54">
        <f t="shared" si="15"/>
        <v>3.4572893987947834E-4</v>
      </c>
    </row>
    <row r="260" spans="1:9" x14ac:dyDescent="0.25">
      <c r="A260">
        <v>7.2014864514670892E-7</v>
      </c>
      <c r="B260">
        <v>11.968441839519</v>
      </c>
      <c r="C260">
        <v>3.1558160481004821E-2</v>
      </c>
      <c r="D260">
        <v>4.1681460299397841</v>
      </c>
      <c r="E260">
        <v>7.9193493616980786E-3</v>
      </c>
      <c r="F260">
        <v>7.9193493595216893E-3</v>
      </c>
      <c r="G260">
        <v>66</v>
      </c>
      <c r="H260">
        <f t="shared" ref="H260:H323" si="16">G260*0.000001*(F260-F259)/(A260-A259)</f>
        <v>11.96610291915994</v>
      </c>
      <c r="I260" s="54">
        <f t="shared" ref="I260:I323" si="17">(B260-H260)/B260</f>
        <v>1.9542396499242417E-4</v>
      </c>
    </row>
    <row r="261" spans="1:9" x14ac:dyDescent="0.25">
      <c r="A261">
        <v>7.2026459042672556E-7</v>
      </c>
      <c r="B261">
        <v>11.971992481036271</v>
      </c>
      <c r="C261">
        <v>2.8007518963727732E-2</v>
      </c>
      <c r="D261">
        <v>4.1720877616520333</v>
      </c>
      <c r="E261">
        <v>7.9403781801564051E-3</v>
      </c>
      <c r="F261">
        <v>7.940378179471996E-3</v>
      </c>
      <c r="G261">
        <v>66</v>
      </c>
      <c r="H261">
        <f t="shared" si="16"/>
        <v>11.970320107218619</v>
      </c>
      <c r="I261" s="54">
        <f t="shared" si="17"/>
        <v>1.3969051687099461E-4</v>
      </c>
    </row>
    <row r="262" spans="1:9" x14ac:dyDescent="0.25">
      <c r="A262">
        <v>7.203721697396825E-7</v>
      </c>
      <c r="B262">
        <v>11.97402796195736</v>
      </c>
      <c r="C262">
        <v>2.5972038042638541E-2</v>
      </c>
      <c r="D262">
        <v>4.1757475007511857</v>
      </c>
      <c r="E262">
        <v>7.9598941683265024E-3</v>
      </c>
      <c r="F262">
        <v>7.9598941681319653E-3</v>
      </c>
      <c r="G262">
        <v>66</v>
      </c>
      <c r="H262">
        <f t="shared" si="16"/>
        <v>11.973075642094219</v>
      </c>
      <c r="I262" s="54">
        <f t="shared" si="17"/>
        <v>7.9532122871758161E-5</v>
      </c>
    </row>
    <row r="263" spans="1:9" x14ac:dyDescent="0.25">
      <c r="A263">
        <v>7.2050950133101727E-7</v>
      </c>
      <c r="B263">
        <v>11.975558091716151</v>
      </c>
      <c r="C263">
        <v>2.4441908283855181E-2</v>
      </c>
      <c r="D263">
        <v>4.1804225900362448</v>
      </c>
      <c r="E263">
        <v>7.9848113464381087E-3</v>
      </c>
      <c r="F263">
        <v>7.9848113463063548E-3</v>
      </c>
      <c r="G263">
        <v>66</v>
      </c>
      <c r="H263">
        <f t="shared" si="16"/>
        <v>11.974912280021467</v>
      </c>
      <c r="I263" s="54">
        <f t="shared" si="17"/>
        <v>5.3927482104587731E-5</v>
      </c>
    </row>
    <row r="264" spans="1:9" x14ac:dyDescent="0.25">
      <c r="A264">
        <v>7.2065262568334788E-7</v>
      </c>
      <c r="B264">
        <v>11.9764691748065</v>
      </c>
      <c r="C264">
        <v>2.3530825193501369E-2</v>
      </c>
      <c r="D264">
        <v>4.1852983976419944</v>
      </c>
      <c r="E264">
        <v>8.0107820138973444E-3</v>
      </c>
      <c r="F264">
        <v>8.0107820138031905E-3</v>
      </c>
      <c r="G264">
        <v>66</v>
      </c>
      <c r="H264">
        <f t="shared" si="16"/>
        <v>11.976047589943004</v>
      </c>
      <c r="I264" s="54">
        <f t="shared" si="17"/>
        <v>3.5201097864675975E-5</v>
      </c>
    </row>
    <row r="265" spans="1:9" x14ac:dyDescent="0.25">
      <c r="A265">
        <v>7.2081699654484915E-7</v>
      </c>
      <c r="B265">
        <v>11.977014016457479</v>
      </c>
      <c r="C265">
        <v>2.2985983542522279E-2</v>
      </c>
      <c r="D265">
        <v>4.1909026930400524</v>
      </c>
      <c r="E265">
        <v>8.0406098191159528E-3</v>
      </c>
      <c r="F265">
        <v>8.0406098190256917E-3</v>
      </c>
      <c r="G265">
        <v>66</v>
      </c>
      <c r="H265">
        <f t="shared" si="16"/>
        <v>11.976789113987095</v>
      </c>
      <c r="I265" s="54">
        <f t="shared" si="17"/>
        <v>1.8777841461565035E-5</v>
      </c>
    </row>
    <row r="266" spans="1:9" x14ac:dyDescent="0.25">
      <c r="A266">
        <v>7.2103363704583825E-7</v>
      </c>
      <c r="B266">
        <v>11.97737062506657</v>
      </c>
      <c r="C266">
        <v>2.2629374933431239E-2</v>
      </c>
      <c r="D266">
        <v>4.1982958349247443</v>
      </c>
      <c r="E266">
        <v>8.0799242065728635E-3</v>
      </c>
      <c r="F266">
        <v>8.0799242064851229E-3</v>
      </c>
      <c r="G266">
        <v>66</v>
      </c>
      <c r="H266">
        <f t="shared" si="16"/>
        <v>11.97721368107918</v>
      </c>
      <c r="I266" s="54">
        <f t="shared" si="17"/>
        <v>1.3103375716004179E-5</v>
      </c>
    </row>
    <row r="267" spans="1:9" x14ac:dyDescent="0.25">
      <c r="A267">
        <v>7.2124700940734961E-7</v>
      </c>
      <c r="B267">
        <v>11.97753792796475</v>
      </c>
      <c r="C267">
        <v>2.246207203524804E-2</v>
      </c>
      <c r="D267">
        <v>4.2055861217223534</v>
      </c>
      <c r="E267">
        <v>8.1186463414738546E-3</v>
      </c>
      <c r="F267">
        <v>8.1186463413619129E-3</v>
      </c>
      <c r="G267">
        <v>66</v>
      </c>
      <c r="H267">
        <f t="shared" si="16"/>
        <v>11.977469264368874</v>
      </c>
      <c r="I267" s="54">
        <f t="shared" si="17"/>
        <v>5.7326970107478049E-6</v>
      </c>
    </row>
    <row r="268" spans="1:9" x14ac:dyDescent="0.25">
      <c r="A268">
        <v>7.2165786873463471E-7</v>
      </c>
      <c r="B268">
        <v>11.977695529453619</v>
      </c>
      <c r="C268">
        <v>2.2304470546384379E-2</v>
      </c>
      <c r="D268">
        <v>4.2196435141685722</v>
      </c>
      <c r="E268">
        <v>8.1932087777859351E-3</v>
      </c>
      <c r="F268">
        <v>8.1932087776254679E-3</v>
      </c>
      <c r="G268">
        <v>66</v>
      </c>
      <c r="H268">
        <f t="shared" si="16"/>
        <v>11.977629486746142</v>
      </c>
      <c r="I268" s="54">
        <f t="shared" si="17"/>
        <v>5.5138075028379383E-6</v>
      </c>
    </row>
    <row r="269" spans="1:9" x14ac:dyDescent="0.25">
      <c r="A269">
        <v>7.2203274975361128E-7</v>
      </c>
      <c r="B269">
        <v>11.97779418332494</v>
      </c>
      <c r="C269">
        <v>2.2205816675059342E-2</v>
      </c>
      <c r="D269">
        <v>4.2324933127389244</v>
      </c>
      <c r="E269">
        <v>8.2612425929050742E-3</v>
      </c>
      <c r="F269">
        <v>8.261242592753083E-3</v>
      </c>
      <c r="G269">
        <v>66</v>
      </c>
      <c r="H269">
        <f t="shared" si="16"/>
        <v>11.977751796239021</v>
      </c>
      <c r="I269" s="54">
        <f t="shared" si="17"/>
        <v>3.538805665773178E-6</v>
      </c>
    </row>
    <row r="270" spans="1:9" x14ac:dyDescent="0.25">
      <c r="A270">
        <v>7.2271429873381743E-7</v>
      </c>
      <c r="B270">
        <v>11.97794404650136</v>
      </c>
      <c r="C270">
        <v>2.2055953498644899E-2</v>
      </c>
      <c r="D270">
        <v>4.2559118992884262</v>
      </c>
      <c r="E270">
        <v>8.3849322956206351E-3</v>
      </c>
      <c r="F270">
        <v>8.3849322954612435E-3</v>
      </c>
      <c r="G270">
        <v>66</v>
      </c>
      <c r="H270">
        <f t="shared" si="16"/>
        <v>11.977892441815957</v>
      </c>
      <c r="I270" s="54">
        <f t="shared" si="17"/>
        <v>4.3083091056999264E-6</v>
      </c>
    </row>
    <row r="271" spans="1:9" x14ac:dyDescent="0.25">
      <c r="A271">
        <v>7.2365955900982558E-7</v>
      </c>
      <c r="B271">
        <v>11.97814380021207</v>
      </c>
      <c r="C271">
        <v>2.185619978793131E-2</v>
      </c>
      <c r="D271">
        <v>4.2884954362911216</v>
      </c>
      <c r="E271">
        <v>8.5564839052734726E-3</v>
      </c>
      <c r="F271">
        <v>8.5564839050945845E-3</v>
      </c>
      <c r="G271">
        <v>66</v>
      </c>
      <c r="H271">
        <f t="shared" si="16"/>
        <v>11.978083204358498</v>
      </c>
      <c r="I271" s="54">
        <f t="shared" si="17"/>
        <v>5.0588684342841749E-6</v>
      </c>
    </row>
    <row r="272" spans="1:9" x14ac:dyDescent="0.25">
      <c r="A272">
        <v>7.2524014765969605E-7</v>
      </c>
      <c r="B272">
        <v>11.9784498165117</v>
      </c>
      <c r="C272">
        <v>2.1550183488296841E-2</v>
      </c>
      <c r="D272">
        <v>4.3432140062061997</v>
      </c>
      <c r="E272">
        <v>8.8433460288042439E-3</v>
      </c>
      <c r="F272">
        <v>8.8433460285524852E-3</v>
      </c>
      <c r="G272">
        <v>66</v>
      </c>
      <c r="H272">
        <f t="shared" si="16"/>
        <v>11.978385489338409</v>
      </c>
      <c r="I272" s="54">
        <f t="shared" si="17"/>
        <v>5.3702419158210303E-6</v>
      </c>
    </row>
    <row r="273" spans="1:9" x14ac:dyDescent="0.25">
      <c r="A273">
        <v>7.2827406884507189E-7</v>
      </c>
      <c r="B273">
        <v>11.97897124650957</v>
      </c>
      <c r="C273">
        <v>2.102875349043053E-2</v>
      </c>
      <c r="D273">
        <v>4.4486526121188916</v>
      </c>
      <c r="E273">
        <v>9.3939937972164229E-3</v>
      </c>
      <c r="F273">
        <v>9.3939937967751994E-3</v>
      </c>
      <c r="G273">
        <v>66</v>
      </c>
      <c r="H273">
        <f t="shared" si="16"/>
        <v>11.978805803485974</v>
      </c>
      <c r="I273" s="54">
        <f t="shared" si="17"/>
        <v>1.3811121188204209E-5</v>
      </c>
    </row>
    <row r="274" spans="1:9" x14ac:dyDescent="0.25">
      <c r="A274">
        <v>7.3227406884507187E-7</v>
      </c>
      <c r="B274">
        <v>11.979557438903401</v>
      </c>
      <c r="C274">
        <v>2.0442561096600569E-2</v>
      </c>
      <c r="D274">
        <v>4.5877428450493474</v>
      </c>
      <c r="E274">
        <v>1.0120011703122791E-2</v>
      </c>
      <c r="F274">
        <v>1.012001170289221E-2</v>
      </c>
      <c r="G274">
        <v>66</v>
      </c>
      <c r="H274">
        <f t="shared" si="16"/>
        <v>11.979295450930719</v>
      </c>
      <c r="I274" s="54">
        <f t="shared" si="17"/>
        <v>2.1869586920691132E-5</v>
      </c>
    </row>
    <row r="275" spans="1:9" x14ac:dyDescent="0.25">
      <c r="A275">
        <v>7.3627406884507186E-7</v>
      </c>
      <c r="B275">
        <v>11.980022679250039</v>
      </c>
      <c r="C275">
        <v>1.9977320749962758E-2</v>
      </c>
      <c r="D275">
        <v>4.726023574740486</v>
      </c>
      <c r="E275">
        <v>1.08460589572157E-2</v>
      </c>
      <c r="F275">
        <v>1.084605895698299E-2</v>
      </c>
      <c r="G275">
        <v>66</v>
      </c>
      <c r="H275">
        <f t="shared" si="16"/>
        <v>11.979779692497923</v>
      </c>
      <c r="I275" s="54">
        <f t="shared" si="17"/>
        <v>2.0282662113603572E-5</v>
      </c>
    </row>
    <row r="276" spans="1:9" x14ac:dyDescent="0.25">
      <c r="A276">
        <v>7.4027406884507194E-7</v>
      </c>
      <c r="B276">
        <v>11.980390908500439</v>
      </c>
      <c r="C276">
        <v>1.9609091499564829E-2</v>
      </c>
      <c r="D276">
        <v>4.862344696903925</v>
      </c>
      <c r="E276">
        <v>1.157213142248956E-2</v>
      </c>
      <c r="F276">
        <v>1.1572131421878819E-2</v>
      </c>
      <c r="G276">
        <v>66</v>
      </c>
      <c r="H276">
        <f t="shared" si="16"/>
        <v>11.980195670780923</v>
      </c>
      <c r="I276" s="54">
        <f t="shared" si="17"/>
        <v>1.629643982469356E-5</v>
      </c>
    </row>
    <row r="277" spans="1:9" x14ac:dyDescent="0.25">
      <c r="A277">
        <v>7.4427406884507193E-7</v>
      </c>
      <c r="B277">
        <v>11.98066263138492</v>
      </c>
      <c r="C277">
        <v>1.933736861507606E-2</v>
      </c>
      <c r="D277">
        <v>4.9955282441617896</v>
      </c>
      <c r="E277">
        <v>1.229822323478515E-2</v>
      </c>
      <c r="F277">
        <v>1.2298223233684839E-2</v>
      </c>
      <c r="G277">
        <v>66</v>
      </c>
      <c r="H277">
        <f t="shared" si="16"/>
        <v>11.980514894799377</v>
      </c>
      <c r="I277" s="54">
        <f t="shared" si="17"/>
        <v>1.2331253294445164E-5</v>
      </c>
    </row>
    <row r="278" spans="1:9" x14ac:dyDescent="0.25">
      <c r="A278">
        <v>7.4827406884507191E-7</v>
      </c>
      <c r="B278">
        <v>11.980856835855461</v>
      </c>
      <c r="C278">
        <v>1.9143164144541501E-2</v>
      </c>
      <c r="D278">
        <v>5.1244233589003967</v>
      </c>
      <c r="E278">
        <v>1.3024329120910991E-2</v>
      </c>
      <c r="F278">
        <v>1.302432911926529E-2</v>
      </c>
      <c r="G278">
        <v>66</v>
      </c>
      <c r="H278">
        <f t="shared" si="16"/>
        <v>11.980747112077482</v>
      </c>
      <c r="I278" s="54">
        <f t="shared" si="17"/>
        <v>9.1582580011939388E-6</v>
      </c>
    </row>
    <row r="279" spans="1:9" x14ac:dyDescent="0.25">
      <c r="A279">
        <v>7.5227406884507189E-7</v>
      </c>
      <c r="B279">
        <v>11.980974602372701</v>
      </c>
      <c r="C279">
        <v>1.9025397627299701E-2</v>
      </c>
      <c r="D279">
        <v>5.2479162426570634</v>
      </c>
      <c r="E279">
        <v>1.375044441553828E-2</v>
      </c>
      <c r="F279">
        <v>1.375044441336443E-2</v>
      </c>
      <c r="G279">
        <v>66</v>
      </c>
      <c r="H279">
        <f t="shared" si="16"/>
        <v>11.980902352635866</v>
      </c>
      <c r="I279" s="54">
        <f t="shared" si="17"/>
        <v>6.030372255421806E-6</v>
      </c>
    </row>
    <row r="280" spans="1:9" x14ac:dyDescent="0.25">
      <c r="A280">
        <v>7.5627406884507188E-7</v>
      </c>
      <c r="B280">
        <v>11.98102644598664</v>
      </c>
      <c r="C280">
        <v>1.8973554013359189E-2</v>
      </c>
      <c r="D280">
        <v>5.3649397772961471</v>
      </c>
      <c r="E280">
        <v>1.447656480486054E-2</v>
      </c>
      <c r="F280">
        <v>1.44765648021707E-2</v>
      </c>
      <c r="G280">
        <v>66</v>
      </c>
      <c r="H280">
        <f t="shared" si="16"/>
        <v>11.980986415303512</v>
      </c>
      <c r="I280" s="54">
        <f t="shared" si="17"/>
        <v>3.3411730879553758E-6</v>
      </c>
    </row>
    <row r="281" spans="1:9" x14ac:dyDescent="0.25">
      <c r="A281">
        <v>7.6027406884507186E-7</v>
      </c>
      <c r="B281">
        <v>11.98101232728107</v>
      </c>
      <c r="C281">
        <v>1.8987672718929399E-2</v>
      </c>
      <c r="D281">
        <v>5.4744827482908462</v>
      </c>
      <c r="E281">
        <v>1.5202686292355079E-2</v>
      </c>
      <c r="F281">
        <v>1.5202686289174899E-2</v>
      </c>
      <c r="G281">
        <v>66</v>
      </c>
      <c r="H281">
        <f t="shared" si="16"/>
        <v>11.98100453556933</v>
      </c>
      <c r="I281" s="54">
        <f t="shared" si="17"/>
        <v>6.5033834595688064E-7</v>
      </c>
    </row>
    <row r="282" spans="1:9" x14ac:dyDescent="0.25">
      <c r="A282">
        <v>7.6427406884507184E-7</v>
      </c>
      <c r="B282">
        <v>11.980937929856569</v>
      </c>
      <c r="C282">
        <v>1.9062070143426639E-2</v>
      </c>
      <c r="D282">
        <v>5.5755985811730744</v>
      </c>
      <c r="E282">
        <v>1.592880505262205E-2</v>
      </c>
      <c r="F282">
        <v>1.5928805048972781E-2</v>
      </c>
      <c r="G282">
        <v>66</v>
      </c>
      <c r="H282">
        <f t="shared" si="16"/>
        <v>11.980959536665106</v>
      </c>
      <c r="I282" s="54">
        <f t="shared" si="17"/>
        <v>-1.8034321405079634E-6</v>
      </c>
    </row>
    <row r="283" spans="1:9" x14ac:dyDescent="0.25">
      <c r="A283">
        <v>7.6827406884507193E-7</v>
      </c>
      <c r="B283">
        <v>11.98080177498581</v>
      </c>
      <c r="C283">
        <v>1.9198225014195911E-2</v>
      </c>
      <c r="D283">
        <v>5.667413522051004</v>
      </c>
      <c r="E283">
        <v>1.6654917387573739E-2</v>
      </c>
      <c r="F283">
        <v>1.6654917383471361E-2</v>
      </c>
      <c r="G283">
        <v>66</v>
      </c>
      <c r="H283">
        <f t="shared" si="16"/>
        <v>11.980853519226288</v>
      </c>
      <c r="I283" s="54">
        <f t="shared" si="17"/>
        <v>-4.3189296885115109E-6</v>
      </c>
    </row>
    <row r="284" spans="1:9" x14ac:dyDescent="0.25">
      <c r="A284">
        <v>7.7227406884507191E-7</v>
      </c>
      <c r="B284">
        <v>11.98060639213964</v>
      </c>
      <c r="C284">
        <v>1.939360786035951E-2</v>
      </c>
      <c r="D284">
        <v>5.7491341870683934</v>
      </c>
      <c r="E284">
        <v>1.7381019631024029E-2</v>
      </c>
      <c r="F284">
        <v>1.7381019626487668E-2</v>
      </c>
      <c r="G284">
        <v>66</v>
      </c>
      <c r="H284">
        <f t="shared" si="16"/>
        <v>11.980687009769127</v>
      </c>
      <c r="I284" s="54">
        <f t="shared" si="17"/>
        <v>-6.7290107736555123E-6</v>
      </c>
    </row>
    <row r="285" spans="1:9" x14ac:dyDescent="0.25">
      <c r="A285">
        <v>7.762740688450719E-7</v>
      </c>
      <c r="B285">
        <v>11.980348739608029</v>
      </c>
      <c r="C285">
        <v>1.965126039196715E-2</v>
      </c>
      <c r="D285">
        <v>5.8200544186285406</v>
      </c>
      <c r="E285">
        <v>1.810710810118028E-2</v>
      </c>
      <c r="F285">
        <v>1.8107108096214679E-2</v>
      </c>
      <c r="G285">
        <v>66</v>
      </c>
      <c r="H285">
        <f t="shared" si="16"/>
        <v>11.980459750495724</v>
      </c>
      <c r="I285" s="54">
        <f t="shared" si="17"/>
        <v>-9.2660814895735702E-6</v>
      </c>
    </row>
    <row r="286" spans="1:9" x14ac:dyDescent="0.25">
      <c r="A286">
        <v>7.8027406884507188E-7</v>
      </c>
      <c r="B286">
        <v>11.980028920465211</v>
      </c>
      <c r="C286">
        <v>1.997107953478967E-2</v>
      </c>
      <c r="D286">
        <v>5.8795613870529264</v>
      </c>
      <c r="E286">
        <v>1.883317902724814E-2</v>
      </c>
      <c r="F286">
        <v>1.8833179021869199E-2</v>
      </c>
      <c r="G286">
        <v>66</v>
      </c>
      <c r="H286">
        <f t="shared" si="16"/>
        <v>11.980170273299638</v>
      </c>
      <c r="I286" s="54">
        <f t="shared" si="17"/>
        <v>-1.1799039498656949E-5</v>
      </c>
    </row>
    <row r="287" spans="1:9" x14ac:dyDescent="0.25">
      <c r="A287">
        <v>7.8427406884507186E-7</v>
      </c>
      <c r="B287">
        <v>11.97964212218651</v>
      </c>
      <c r="C287">
        <v>2.035787781349192E-2</v>
      </c>
      <c r="D287">
        <v>5.9271408863347554</v>
      </c>
      <c r="E287">
        <v>1.9559228495648381E-2</v>
      </c>
      <c r="F287">
        <v>1.9559228489850731E-2</v>
      </c>
      <c r="G287">
        <v>66</v>
      </c>
      <c r="H287">
        <f t="shared" si="16"/>
        <v>11.979816221695319</v>
      </c>
      <c r="I287" s="54">
        <f t="shared" si="17"/>
        <v>-1.453294739807776E-5</v>
      </c>
    </row>
    <row r="288" spans="1:9" x14ac:dyDescent="0.25">
      <c r="A288">
        <v>7.8827406884507184E-7</v>
      </c>
      <c r="B288">
        <v>11.979186207287979</v>
      </c>
      <c r="C288">
        <v>2.0813792712022681E-2</v>
      </c>
      <c r="D288">
        <v>5.96238177733788</v>
      </c>
      <c r="E288">
        <v>2.0285252382236219E-2</v>
      </c>
      <c r="F288">
        <v>2.028525237603452E-2</v>
      </c>
      <c r="G288">
        <v>66</v>
      </c>
      <c r="H288">
        <f t="shared" si="16"/>
        <v>11.979394122032565</v>
      </c>
      <c r="I288" s="54">
        <f t="shared" si="17"/>
        <v>-1.7356332975188872E-5</v>
      </c>
    </row>
    <row r="289" spans="1:9" x14ac:dyDescent="0.25">
      <c r="A289">
        <v>7.9227406884507193E-7</v>
      </c>
      <c r="B289">
        <v>11.97865420128292</v>
      </c>
      <c r="C289">
        <v>2.1345798717079228E-2</v>
      </c>
      <c r="D289">
        <v>5.9849795405840114</v>
      </c>
      <c r="E289">
        <v>2.1011246286673561E-2</v>
      </c>
      <c r="F289">
        <v>2.1011246280053849E-2</v>
      </c>
      <c r="G289">
        <v>66</v>
      </c>
      <c r="H289">
        <f t="shared" si="16"/>
        <v>11.978899416318667</v>
      </c>
      <c r="I289" s="54">
        <f t="shared" si="17"/>
        <v>-2.0471000466878378E-5</v>
      </c>
    </row>
    <row r="290" spans="1:9" x14ac:dyDescent="0.25">
      <c r="A290">
        <v>7.9627406884507192E-7</v>
      </c>
      <c r="B290">
        <v>11.978041509271961</v>
      </c>
      <c r="C290">
        <v>2.1958490728042131E-2</v>
      </c>
      <c r="D290">
        <v>5.9947389076328337</v>
      </c>
      <c r="E290">
        <v>2.1737205458071122E-2</v>
      </c>
      <c r="F290">
        <v>2.173720545105038E-2</v>
      </c>
      <c r="G290">
        <v>66</v>
      </c>
      <c r="H290">
        <f t="shared" si="16"/>
        <v>11.978326321442815</v>
      </c>
      <c r="I290" s="54">
        <f t="shared" si="17"/>
        <v>-2.3777858060801248E-5</v>
      </c>
    </row>
    <row r="291" spans="1:9" x14ac:dyDescent="0.25">
      <c r="A291">
        <v>8.002740688450719E-7</v>
      </c>
      <c r="B291">
        <v>11.9773383300614</v>
      </c>
      <c r="C291">
        <v>2.2661669938606181E-2</v>
      </c>
      <c r="D291">
        <v>5.9915755484572264</v>
      </c>
      <c r="E291">
        <v>2.246312470921585E-2</v>
      </c>
      <c r="F291">
        <v>2.24631247017733E-2</v>
      </c>
      <c r="G291">
        <v>66</v>
      </c>
      <c r="H291">
        <f t="shared" si="16"/>
        <v>11.977667636928231</v>
      </c>
      <c r="I291" s="54">
        <f t="shared" si="17"/>
        <v>-2.7494160869179897E-5</v>
      </c>
    </row>
    <row r="292" spans="1:9" x14ac:dyDescent="0.25">
      <c r="A292">
        <v>8.0427406884507188E-7</v>
      </c>
      <c r="B292">
        <v>11.976536979804481</v>
      </c>
      <c r="C292">
        <v>2.3463020195523342E-2</v>
      </c>
      <c r="D292">
        <v>5.9755168001846712</v>
      </c>
      <c r="E292">
        <v>2.318899832307738E-2</v>
      </c>
      <c r="F292">
        <v>2.3188998315237581E-2</v>
      </c>
      <c r="G292">
        <v>66</v>
      </c>
      <c r="H292">
        <f t="shared" si="16"/>
        <v>11.976914622160692</v>
      </c>
      <c r="I292" s="54">
        <f t="shared" si="17"/>
        <v>-3.1531849051857399E-5</v>
      </c>
    </row>
    <row r="293" spans="1:9" x14ac:dyDescent="0.25">
      <c r="A293">
        <v>8.0827406884507186E-7</v>
      </c>
      <c r="B293">
        <v>11.97562374798258</v>
      </c>
      <c r="C293">
        <v>2.4376252017424511E-2</v>
      </c>
      <c r="D293">
        <v>5.9467014309227633</v>
      </c>
      <c r="E293">
        <v>2.3914819934220271E-2</v>
      </c>
      <c r="F293">
        <v>2.3914819925958342E-2</v>
      </c>
      <c r="G293">
        <v>66</v>
      </c>
      <c r="H293">
        <f t="shared" si="16"/>
        <v>11.976056576892592</v>
      </c>
      <c r="I293" s="54">
        <f t="shared" si="17"/>
        <v>-3.6142494046335716E-5</v>
      </c>
    </row>
    <row r="294" spans="1:9" x14ac:dyDescent="0.25">
      <c r="A294">
        <v>8.1227406884507185E-7</v>
      </c>
      <c r="B294">
        <v>11.97458667182385</v>
      </c>
      <c r="C294">
        <v>2.541332817615511E-2</v>
      </c>
      <c r="D294">
        <v>5.9053784406909342</v>
      </c>
      <c r="E294">
        <v>2.4640582399257489E-2</v>
      </c>
      <c r="F294">
        <v>2.464058239061304E-2</v>
      </c>
      <c r="G294">
        <v>66</v>
      </c>
      <c r="H294">
        <f t="shared" si="16"/>
        <v>11.975080666802565</v>
      </c>
      <c r="I294" s="54">
        <f t="shared" si="17"/>
        <v>-4.1253614195922027E-5</v>
      </c>
    </row>
    <row r="295" spans="1:9" x14ac:dyDescent="0.25">
      <c r="A295">
        <v>8.1627406884507194E-7</v>
      </c>
      <c r="B295">
        <v>11.97340637180997</v>
      </c>
      <c r="C295">
        <v>2.6593628190029889E-2</v>
      </c>
      <c r="D295">
        <v>5.8519049098907381</v>
      </c>
      <c r="E295">
        <v>2.5366277624923741E-2</v>
      </c>
      <c r="F295">
        <v>2.5366277615872731E-2</v>
      </c>
      <c r="G295">
        <v>66</v>
      </c>
      <c r="H295">
        <f t="shared" si="16"/>
        <v>11.973971216784639</v>
      </c>
      <c r="I295" s="54">
        <f t="shared" si="17"/>
        <v>-4.7174960669384062E-5</v>
      </c>
    </row>
    <row r="296" spans="1:9" x14ac:dyDescent="0.25">
      <c r="A296">
        <v>8.2027406884507192E-7</v>
      </c>
      <c r="B296">
        <v>11.972064531505691</v>
      </c>
      <c r="C296">
        <v>2.793546849430608E-2</v>
      </c>
      <c r="D296">
        <v>5.7867429137645203</v>
      </c>
      <c r="E296">
        <v>2.6091896375668701E-2</v>
      </c>
      <c r="F296">
        <v>2.6091896366275909E-2</v>
      </c>
      <c r="G296">
        <v>66</v>
      </c>
      <c r="H296">
        <f t="shared" si="16"/>
        <v>11.972709381652484</v>
      </c>
      <c r="I296" s="54">
        <f t="shared" si="17"/>
        <v>-5.3862902684519147E-5</v>
      </c>
    </row>
    <row r="297" spans="1:9" x14ac:dyDescent="0.25">
      <c r="A297">
        <v>8.242740688450719E-7</v>
      </c>
      <c r="B297">
        <v>11.970535423037401</v>
      </c>
      <c r="C297">
        <v>2.9464576962604409E-2</v>
      </c>
      <c r="D297">
        <v>5.7104555295200807</v>
      </c>
      <c r="E297">
        <v>2.6817428013185641E-2</v>
      </c>
      <c r="F297">
        <v>2.681517221614722E-2</v>
      </c>
      <c r="G297">
        <v>66</v>
      </c>
      <c r="H297">
        <f t="shared" si="16"/>
        <v>11.934051522876683</v>
      </c>
      <c r="I297" s="54">
        <f t="shared" si="17"/>
        <v>3.047808545848703E-3</v>
      </c>
    </row>
    <row r="298" spans="1:9" x14ac:dyDescent="0.25">
      <c r="A298">
        <v>8.2827406884507188E-7</v>
      </c>
      <c r="B298">
        <v>11.968788731635829</v>
      </c>
      <c r="C298">
        <v>3.1211268364168061E-2</v>
      </c>
      <c r="D298">
        <v>5.6237019714333254</v>
      </c>
      <c r="E298">
        <v>2.7542860336774541E-2</v>
      </c>
      <c r="F298">
        <v>2.7538348752224238E-2</v>
      </c>
      <c r="G298">
        <v>66</v>
      </c>
      <c r="H298">
        <f t="shared" si="16"/>
        <v>11.932412845270857</v>
      </c>
      <c r="I298" s="54">
        <f t="shared" si="17"/>
        <v>3.0392287123277239E-3</v>
      </c>
    </row>
    <row r="299" spans="1:9" x14ac:dyDescent="0.25">
      <c r="A299">
        <v>8.3227406884507187E-7</v>
      </c>
      <c r="B299">
        <v>11.96678031075732</v>
      </c>
      <c r="C299">
        <v>3.3219689242683148E-2</v>
      </c>
      <c r="D299">
        <v>5.5272318945718482</v>
      </c>
      <c r="E299">
        <v>2.8268178886065871E-2</v>
      </c>
      <c r="F299">
        <v>2.8263758412838309E-2</v>
      </c>
      <c r="G299">
        <v>66</v>
      </c>
      <c r="H299">
        <f t="shared" si="16"/>
        <v>11.969259400132207</v>
      </c>
      <c r="I299" s="54">
        <f t="shared" si="17"/>
        <v>-2.0716427564552466E-4</v>
      </c>
    </row>
    <row r="300" spans="1:9" x14ac:dyDescent="0.25">
      <c r="A300">
        <v>8.3627406884507185E-7</v>
      </c>
      <c r="B300">
        <v>11.96446774848083</v>
      </c>
      <c r="C300">
        <v>3.5532251519173351E-2</v>
      </c>
      <c r="D300">
        <v>5.4218789162649728</v>
      </c>
      <c r="E300">
        <v>2.8993366447910771E-2</v>
      </c>
      <c r="F300">
        <v>2.8989037086111238E-2</v>
      </c>
      <c r="G300">
        <v>66</v>
      </c>
      <c r="H300">
        <f t="shared" si="16"/>
        <v>11.967098109003391</v>
      </c>
      <c r="I300" s="54">
        <f t="shared" si="17"/>
        <v>-2.1984768381318377E-4</v>
      </c>
    </row>
    <row r="301" spans="1:9" x14ac:dyDescent="0.25">
      <c r="A301">
        <v>8.4027406884507183E-7</v>
      </c>
      <c r="B301">
        <v>11.961784283222229</v>
      </c>
      <c r="C301">
        <v>3.82157167777731E-2</v>
      </c>
      <c r="D301">
        <v>5.3085534145361208</v>
      </c>
      <c r="E301">
        <v>2.9718402639499319E-2</v>
      </c>
      <c r="F301">
        <v>2.9716237953463499E-2</v>
      </c>
      <c r="G301">
        <v>66</v>
      </c>
      <c r="H301">
        <f t="shared" si="16"/>
        <v>11.998814311312344</v>
      </c>
      <c r="I301" s="54">
        <f t="shared" si="17"/>
        <v>-3.0956943557370153E-3</v>
      </c>
    </row>
    <row r="302" spans="1:9" x14ac:dyDescent="0.25">
      <c r="A302">
        <v>8.4427406884507192E-7</v>
      </c>
      <c r="B302">
        <v>11.95865858660915</v>
      </c>
      <c r="C302">
        <v>4.1341413390853607E-2</v>
      </c>
      <c r="D302">
        <v>5.1882346605909726</v>
      </c>
      <c r="E302">
        <v>3.0443262745242922E-2</v>
      </c>
      <c r="F302">
        <v>3.0443262735126979E-2</v>
      </c>
      <c r="G302">
        <v>66</v>
      </c>
      <c r="H302">
        <f t="shared" si="16"/>
        <v>11.995908897447155</v>
      </c>
      <c r="I302" s="54">
        <f t="shared" si="17"/>
        <v>-3.1149238493785522E-3</v>
      </c>
    </row>
    <row r="303" spans="1:9" x14ac:dyDescent="0.25">
      <c r="A303">
        <v>8.4827406884507191E-7</v>
      </c>
      <c r="B303">
        <v>11.95498898628753</v>
      </c>
      <c r="C303">
        <v>4.5011013712466567E-2</v>
      </c>
      <c r="D303">
        <v>5.0619623583157214</v>
      </c>
      <c r="E303">
        <v>3.116791680970591E-2</v>
      </c>
      <c r="F303">
        <v>3.1167916799938609E-2</v>
      </c>
      <c r="G303">
        <v>66</v>
      </c>
      <c r="H303">
        <f t="shared" si="16"/>
        <v>11.956792069391945</v>
      </c>
      <c r="I303" s="54">
        <f t="shared" si="17"/>
        <v>-1.5082264872705724E-4</v>
      </c>
    </row>
    <row r="304" spans="1:9" x14ac:dyDescent="0.25">
      <c r="A304">
        <v>8.5227406884507189E-7</v>
      </c>
      <c r="B304">
        <v>11.950645897216621</v>
      </c>
      <c r="C304">
        <v>4.9354102783383327E-2</v>
      </c>
      <c r="D304">
        <v>4.9308276614927991</v>
      </c>
      <c r="E304">
        <v>3.1892328011283992E-2</v>
      </c>
      <c r="F304">
        <v>3.1892328002018772E-2</v>
      </c>
      <c r="G304">
        <v>66</v>
      </c>
      <c r="H304">
        <f t="shared" si="16"/>
        <v>11.952784834322737</v>
      </c>
      <c r="I304" s="54">
        <f t="shared" si="17"/>
        <v>-1.7898087890077656E-4</v>
      </c>
    </row>
    <row r="305" spans="1:9" x14ac:dyDescent="0.25">
      <c r="A305">
        <v>8.5627406884507187E-7</v>
      </c>
      <c r="B305">
        <v>11.945448138214241</v>
      </c>
      <c r="C305">
        <v>5.4551861785764627E-2</v>
      </c>
      <c r="D305">
        <v>4.7959637462309717</v>
      </c>
      <c r="E305">
        <v>3.2616450039409321E-2</v>
      </c>
      <c r="F305">
        <v>3.2616450031200908E-2</v>
      </c>
      <c r="G305">
        <v>66</v>
      </c>
      <c r="H305">
        <f t="shared" si="16"/>
        <v>11.948013481505301</v>
      </c>
      <c r="I305" s="54">
        <f t="shared" si="17"/>
        <v>-2.1475488080296284E-4</v>
      </c>
    </row>
    <row r="306" spans="1:9" x14ac:dyDescent="0.25">
      <c r="A306">
        <v>8.6027406884507185E-7</v>
      </c>
      <c r="B306">
        <v>11.93916113991472</v>
      </c>
      <c r="C306">
        <v>6.0838860085277377E-2</v>
      </c>
      <c r="D306">
        <v>4.6585360210944344</v>
      </c>
      <c r="E306">
        <v>3.3340223984206843E-2</v>
      </c>
      <c r="F306">
        <v>3.3340223976930081E-2</v>
      </c>
      <c r="G306">
        <v>66</v>
      </c>
      <c r="H306">
        <f t="shared" si="16"/>
        <v>11.942270104531396</v>
      </c>
      <c r="I306" s="54">
        <f t="shared" si="17"/>
        <v>-2.6040059098303978E-4</v>
      </c>
    </row>
    <row r="307" spans="1:9" x14ac:dyDescent="0.25">
      <c r="A307">
        <v>8.6427406884507184E-7</v>
      </c>
      <c r="B307">
        <v>11.931443807602459</v>
      </c>
      <c r="C307">
        <v>6.8556192397537949E-2</v>
      </c>
      <c r="D307">
        <v>4.5197320612275353</v>
      </c>
      <c r="E307">
        <v>3.4063573489825562E-2</v>
      </c>
      <c r="F307">
        <v>3.4063573484379411E-2</v>
      </c>
      <c r="G307">
        <v>66</v>
      </c>
      <c r="H307">
        <f t="shared" si="16"/>
        <v>11.935266872914005</v>
      </c>
      <c r="I307" s="54">
        <f t="shared" si="17"/>
        <v>-3.2041933677039305E-4</v>
      </c>
    </row>
    <row r="308" spans="1:9" x14ac:dyDescent="0.25">
      <c r="A308">
        <v>8.6827406884507193E-7</v>
      </c>
      <c r="B308">
        <v>11.92182235292794</v>
      </c>
      <c r="C308">
        <v>7.8177647072065634E-2</v>
      </c>
      <c r="D308">
        <v>4.3807513515867109</v>
      </c>
      <c r="E308">
        <v>3.478639750498299E-2</v>
      </c>
      <c r="F308">
        <v>3.4786397500998843E-2</v>
      </c>
      <c r="G308">
        <v>66</v>
      </c>
      <c r="H308">
        <f t="shared" si="16"/>
        <v>11.92659627422036</v>
      </c>
      <c r="I308" s="54">
        <f t="shared" si="17"/>
        <v>-4.0043553335181327E-4</v>
      </c>
    </row>
    <row r="309" spans="1:9" x14ac:dyDescent="0.25">
      <c r="A309">
        <v>8.7227406884507191E-7</v>
      </c>
      <c r="B309">
        <v>11.909578747505799</v>
      </c>
      <c r="C309">
        <v>9.0421252494204768E-2</v>
      </c>
      <c r="D309">
        <v>4.2427949332579207</v>
      </c>
      <c r="E309">
        <v>3.5508558859044782E-2</v>
      </c>
      <c r="F309">
        <v>3.550855885688646E-2</v>
      </c>
      <c r="G309">
        <v>66</v>
      </c>
      <c r="H309">
        <f t="shared" si="16"/>
        <v>11.915662372145729</v>
      </c>
      <c r="I309" s="54">
        <f t="shared" si="17"/>
        <v>-5.1081778532288387E-4</v>
      </c>
    </row>
    <row r="310" spans="1:9" x14ac:dyDescent="0.25">
      <c r="A310">
        <v>8.7627406884507189E-7</v>
      </c>
      <c r="B310">
        <v>11.89362314490138</v>
      </c>
      <c r="C310">
        <v>0.1063768550986162</v>
      </c>
      <c r="D310">
        <v>4.1070550425520391</v>
      </c>
      <c r="E310">
        <v>3.6229865591667312E-2</v>
      </c>
      <c r="F310">
        <v>3.6229865590534358E-2</v>
      </c>
      <c r="G310">
        <v>66</v>
      </c>
      <c r="H310">
        <f t="shared" si="16"/>
        <v>11.901561105190355</v>
      </c>
      <c r="I310" s="54">
        <f t="shared" si="17"/>
        <v>-6.6741313326195459E-4</v>
      </c>
    </row>
    <row r="311" spans="1:9" x14ac:dyDescent="0.25">
      <c r="A311">
        <v>8.8027406884507187E-7</v>
      </c>
      <c r="B311">
        <v>11.87214893717378</v>
      </c>
      <c r="C311">
        <v>0.1278510628262183</v>
      </c>
      <c r="D311">
        <v>3.9747048468301629</v>
      </c>
      <c r="E311">
        <v>3.695003796031654E-2</v>
      </c>
      <c r="F311">
        <v>3.6950037958240388E-2</v>
      </c>
      <c r="G311">
        <v>66</v>
      </c>
      <c r="H311">
        <f t="shared" si="16"/>
        <v>11.88284406714955</v>
      </c>
      <c r="I311" s="54">
        <f t="shared" si="17"/>
        <v>-9.008588110179771E-4</v>
      </c>
    </row>
    <row r="312" spans="1:9" x14ac:dyDescent="0.25">
      <c r="A312">
        <v>8.8427406884507186E-7</v>
      </c>
      <c r="B312">
        <v>11.841922273872649</v>
      </c>
      <c r="C312">
        <v>0.1580777261273473</v>
      </c>
      <c r="D312">
        <v>3.8468883919705128</v>
      </c>
      <c r="E312">
        <v>3.7668643459691273E-2</v>
      </c>
      <c r="F312">
        <v>3.7668643452444042E-2</v>
      </c>
      <c r="G312">
        <v>66</v>
      </c>
      <c r="H312">
        <f t="shared" si="16"/>
        <v>11.856990654360345</v>
      </c>
      <c r="I312" s="54">
        <f t="shared" si="17"/>
        <v>-1.2724606815687266E-3</v>
      </c>
    </row>
    <row r="313" spans="1:9" x14ac:dyDescent="0.25">
      <c r="A313">
        <v>8.8827406884507184E-7</v>
      </c>
      <c r="B313">
        <v>11.79579503687145</v>
      </c>
      <c r="C313">
        <v>0.2042049631285483</v>
      </c>
      <c r="D313">
        <v>3.7247109978933279</v>
      </c>
      <c r="E313">
        <v>3.8384934920111892E-2</v>
      </c>
      <c r="F313">
        <v>3.8384934908143743E-2</v>
      </c>
      <c r="G313">
        <v>66</v>
      </c>
      <c r="H313">
        <f t="shared" si="16"/>
        <v>11.818809019045117</v>
      </c>
      <c r="I313" s="54">
        <f t="shared" si="17"/>
        <v>-1.9510327283349747E-3</v>
      </c>
    </row>
    <row r="314" spans="1:9" x14ac:dyDescent="0.25">
      <c r="A314">
        <v>8.9227406884507193E-7</v>
      </c>
      <c r="B314">
        <v>11.720523209042341</v>
      </c>
      <c r="C314">
        <v>0.27947679095765582</v>
      </c>
      <c r="D314">
        <v>3.608556732135773</v>
      </c>
      <c r="E314">
        <v>3.9098030953358842E-2</v>
      </c>
      <c r="F314">
        <v>3.909803094813382E-2</v>
      </c>
      <c r="G314">
        <v>66</v>
      </c>
      <c r="H314">
        <f t="shared" si="16"/>
        <v>11.766084659836009</v>
      </c>
      <c r="I314" s="54">
        <f t="shared" si="17"/>
        <v>-3.8873222620742615E-3</v>
      </c>
    </row>
    <row r="315" spans="1:9" x14ac:dyDescent="0.25">
      <c r="A315">
        <v>8.9491372940001632E-7</v>
      </c>
      <c r="B315">
        <v>11.627627353338211</v>
      </c>
      <c r="C315">
        <v>0.37237264666178987</v>
      </c>
      <c r="D315">
        <v>3.5357308045468581</v>
      </c>
      <c r="E315">
        <v>3.956561766039432E-2</v>
      </c>
      <c r="F315">
        <v>3.9565617659356407E-2</v>
      </c>
      <c r="G315">
        <v>66</v>
      </c>
      <c r="H315">
        <f t="shared" si="16"/>
        <v>11.691171004122083</v>
      </c>
      <c r="I315" s="54">
        <f t="shared" si="17"/>
        <v>-5.4648853848613677E-3</v>
      </c>
    </row>
    <row r="316" spans="1:9" x14ac:dyDescent="0.25">
      <c r="A316">
        <v>8.9677002990528049E-7</v>
      </c>
      <c r="B316">
        <v>11.48999754609439</v>
      </c>
      <c r="C316">
        <v>0.51000245390560617</v>
      </c>
      <c r="D316">
        <v>3.486933036068975</v>
      </c>
      <c r="E316">
        <v>3.989104072782796E-2</v>
      </c>
      <c r="F316">
        <v>3.9891040726955332E-2</v>
      </c>
      <c r="G316">
        <v>66</v>
      </c>
      <c r="H316">
        <f t="shared" si="16"/>
        <v>11.570283152227294</v>
      </c>
      <c r="I316" s="54">
        <f t="shared" si="17"/>
        <v>-6.9874345761017156E-3</v>
      </c>
    </row>
    <row r="317" spans="1:9" x14ac:dyDescent="0.25">
      <c r="A317">
        <v>8.9853173265295332E-7</v>
      </c>
      <c r="B317">
        <v>11.24281047997852</v>
      </c>
      <c r="C317">
        <v>0.75718952002148454</v>
      </c>
      <c r="D317">
        <v>3.4425677988075458</v>
      </c>
      <c r="E317">
        <v>4.0194419414250851E-2</v>
      </c>
      <c r="F317">
        <v>4.0194419413465382E-2</v>
      </c>
      <c r="G317">
        <v>66</v>
      </c>
      <c r="H317">
        <f t="shared" si="16"/>
        <v>11.365704762686732</v>
      </c>
      <c r="I317" s="54">
        <f t="shared" si="17"/>
        <v>-1.0930921847972635E-2</v>
      </c>
    </row>
    <row r="318" spans="1:9" x14ac:dyDescent="0.25">
      <c r="A318">
        <v>9.003585132579866E-7</v>
      </c>
      <c r="B318">
        <v>10.810623477643491</v>
      </c>
      <c r="C318">
        <v>1.1893765223565129</v>
      </c>
      <c r="D318">
        <v>3.398870259861646</v>
      </c>
      <c r="E318">
        <v>4.0496680863567378E-2</v>
      </c>
      <c r="F318">
        <v>4.0496680862378419E-2</v>
      </c>
      <c r="G318">
        <v>66</v>
      </c>
      <c r="H318">
        <f t="shared" si="16"/>
        <v>10.920444181033428</v>
      </c>
      <c r="I318" s="54">
        <f t="shared" si="17"/>
        <v>-1.0158591094865905E-2</v>
      </c>
    </row>
    <row r="319" spans="1:9" x14ac:dyDescent="0.25">
      <c r="A319">
        <v>9.035881288645562E-7</v>
      </c>
      <c r="B319">
        <v>9.6955587656938231</v>
      </c>
      <c r="C319">
        <v>2.3044412343061769</v>
      </c>
      <c r="D319">
        <v>3.3261691286115451</v>
      </c>
      <c r="E319">
        <v>4.0997079405503283E-2</v>
      </c>
      <c r="F319">
        <v>4.0997079403179239E-2</v>
      </c>
      <c r="G319">
        <v>66</v>
      </c>
      <c r="H319">
        <f t="shared" si="16"/>
        <v>10.226078801970383</v>
      </c>
      <c r="I319" s="54">
        <f t="shared" si="17"/>
        <v>-5.4717840311970418E-2</v>
      </c>
    </row>
    <row r="320" spans="1:9" x14ac:dyDescent="0.25">
      <c r="A320">
        <v>9.0604667171982235E-7</v>
      </c>
      <c r="B320">
        <v>8.5641634308446282</v>
      </c>
      <c r="C320">
        <v>3.4358365691553718</v>
      </c>
      <c r="D320">
        <v>3.2742933553080071</v>
      </c>
      <c r="E320">
        <v>4.1345061965458833E-2</v>
      </c>
      <c r="F320">
        <v>4.1345061961994091E-2</v>
      </c>
      <c r="G320">
        <v>66</v>
      </c>
      <c r="H320">
        <f t="shared" si="16"/>
        <v>9.3416508207638991</v>
      </c>
      <c r="I320" s="54">
        <f t="shared" si="17"/>
        <v>-9.0783810490943931E-2</v>
      </c>
    </row>
    <row r="321" spans="1:9" x14ac:dyDescent="0.25">
      <c r="A321">
        <v>9.0746783265867048E-7</v>
      </c>
      <c r="B321">
        <v>7.7294430591784078</v>
      </c>
      <c r="C321">
        <v>4.2705569408215922</v>
      </c>
      <c r="D321">
        <v>3.2462658814976701</v>
      </c>
      <c r="E321">
        <v>4.1523518689226477E-2</v>
      </c>
      <c r="F321">
        <v>4.1523518542019293E-2</v>
      </c>
      <c r="G321">
        <v>66</v>
      </c>
      <c r="H321">
        <f t="shared" si="16"/>
        <v>8.2876850606445771</v>
      </c>
      <c r="I321" s="54">
        <f t="shared" si="17"/>
        <v>-7.222279757961074E-2</v>
      </c>
    </row>
    <row r="322" spans="1:9" x14ac:dyDescent="0.25">
      <c r="A322">
        <v>9.0885409327410125E-7</v>
      </c>
      <c r="B322">
        <v>6.7602768862372216</v>
      </c>
      <c r="C322">
        <v>5.2397231137627784</v>
      </c>
      <c r="D322">
        <v>3.2205385930106392</v>
      </c>
      <c r="E322">
        <v>4.167464209921546E-2</v>
      </c>
      <c r="F322">
        <v>4.1674641745660483E-2</v>
      </c>
      <c r="G322">
        <v>66</v>
      </c>
      <c r="H322">
        <f t="shared" si="16"/>
        <v>7.1949901261670002</v>
      </c>
      <c r="I322" s="54">
        <f t="shared" si="17"/>
        <v>-6.4304058435059236E-2</v>
      </c>
    </row>
    <row r="323" spans="1:9" x14ac:dyDescent="0.25">
      <c r="A323">
        <v>9.1053366379526308E-7</v>
      </c>
      <c r="B323">
        <v>5.4346175933468519</v>
      </c>
      <c r="C323">
        <v>6.5653824066531481</v>
      </c>
      <c r="D323">
        <v>3.1911560733258879</v>
      </c>
      <c r="E323">
        <v>4.182837395892304E-2</v>
      </c>
      <c r="F323">
        <v>4.1828373637946267E-2</v>
      </c>
      <c r="G323">
        <v>66</v>
      </c>
      <c r="H323">
        <f t="shared" si="16"/>
        <v>6.0410115342124255</v>
      </c>
      <c r="I323" s="54">
        <f t="shared" si="17"/>
        <v>-0.11157987299933136</v>
      </c>
    </row>
    <row r="324" spans="1:9" x14ac:dyDescent="0.25">
      <c r="A324">
        <v>9.1221711870633069E-7</v>
      </c>
      <c r="B324">
        <v>3.9458596317544021</v>
      </c>
      <c r="C324">
        <v>8.0541403682455979</v>
      </c>
      <c r="D324">
        <v>3.1639418476482968</v>
      </c>
      <c r="E324">
        <v>4.1941692979286349E-2</v>
      </c>
      <c r="F324">
        <v>4.19416927634364E-2</v>
      </c>
      <c r="G324">
        <v>66</v>
      </c>
      <c r="H324">
        <f t="shared" ref="H324:H365" si="18">G324*0.000001*(F324-F323)/(A324-A323)</f>
        <v>4.4426864260983914</v>
      </c>
      <c r="I324" s="54">
        <f t="shared" ref="I324:I365" si="19">(B324-H324)/B324</f>
        <v>-0.1259109144039903</v>
      </c>
    </row>
    <row r="325" spans="1:9" x14ac:dyDescent="0.25">
      <c r="A325">
        <v>9.1494948585709343E-7</v>
      </c>
      <c r="B325">
        <v>1.224516453475063</v>
      </c>
      <c r="C325">
        <v>10.77548354652494</v>
      </c>
      <c r="D325">
        <v>3.1248103746481171</v>
      </c>
      <c r="E325">
        <v>4.2024663797802897E-2</v>
      </c>
      <c r="F325">
        <v>4.2024663457401468E-2</v>
      </c>
      <c r="G325">
        <v>66</v>
      </c>
      <c r="H325">
        <f t="shared" si="18"/>
        <v>2.0041471367293435</v>
      </c>
      <c r="I325" s="54">
        <f t="shared" si="19"/>
        <v>-0.63668453048692131</v>
      </c>
    </row>
    <row r="326" spans="1:9" x14ac:dyDescent="0.25">
      <c r="A326">
        <v>9.1894948585709341E-7</v>
      </c>
      <c r="B326">
        <v>-3.228476265575619</v>
      </c>
      <c r="C326">
        <v>15.228476265575621</v>
      </c>
      <c r="D326">
        <v>3.0768574223889149</v>
      </c>
      <c r="E326">
        <v>4.1943614571126872E-2</v>
      </c>
      <c r="F326">
        <v>4.1943614099594698E-2</v>
      </c>
      <c r="G326">
        <v>66</v>
      </c>
      <c r="H326">
        <f t="shared" si="18"/>
        <v>-1.3373144038117111</v>
      </c>
      <c r="I326" s="54">
        <f t="shared" si="19"/>
        <v>0.5857753646600603</v>
      </c>
    </row>
    <row r="327" spans="1:9" x14ac:dyDescent="0.25">
      <c r="A327">
        <v>9.229494858570934E-7</v>
      </c>
      <c r="B327">
        <v>-8.1394681418840094</v>
      </c>
      <c r="C327">
        <v>20.139468141884009</v>
      </c>
      <c r="D327">
        <v>3.0402715991350471</v>
      </c>
      <c r="E327">
        <v>4.159905446696413E-2</v>
      </c>
      <c r="F327">
        <v>4.1599054186132682E-2</v>
      </c>
      <c r="G327">
        <v>66</v>
      </c>
      <c r="H327">
        <f t="shared" si="18"/>
        <v>-5.6852385721232812</v>
      </c>
      <c r="I327" s="54">
        <f t="shared" si="19"/>
        <v>0.30152210525055972</v>
      </c>
    </row>
    <row r="328" spans="1:9" x14ac:dyDescent="0.25">
      <c r="A328">
        <v>9.2694948585709338E-7</v>
      </c>
      <c r="B328">
        <v>-13.43194968235721</v>
      </c>
      <c r="C328">
        <v>25.43194968235721</v>
      </c>
      <c r="D328">
        <v>3.0163039224247998</v>
      </c>
      <c r="E328">
        <v>4.094529244888849E-2</v>
      </c>
      <c r="F328">
        <v>4.094529237293653E-2</v>
      </c>
      <c r="G328">
        <v>66</v>
      </c>
      <c r="H328">
        <f t="shared" si="18"/>
        <v>-10.787069917736552</v>
      </c>
      <c r="I328" s="54">
        <f t="shared" si="19"/>
        <v>0.19690959444961981</v>
      </c>
    </row>
    <row r="329" spans="1:9" x14ac:dyDescent="0.25">
      <c r="A329">
        <v>9.3094948585709347E-7</v>
      </c>
      <c r="B329">
        <v>-18.97739797465449</v>
      </c>
      <c r="C329">
        <v>30.97739797465449</v>
      </c>
      <c r="D329">
        <v>3.0051612409775652</v>
      </c>
      <c r="E329">
        <v>3.9963104531096617E-2</v>
      </c>
      <c r="F329">
        <v>3.9963104494157187E-2</v>
      </c>
      <c r="G329">
        <v>66</v>
      </c>
      <c r="H329">
        <f t="shared" si="18"/>
        <v>-16.206099999858804</v>
      </c>
      <c r="I329" s="54">
        <f t="shared" si="19"/>
        <v>0.14603150434516521</v>
      </c>
    </row>
    <row r="330" spans="1:9" x14ac:dyDescent="0.25">
      <c r="A330">
        <v>9.3494948585709345E-7</v>
      </c>
      <c r="B330">
        <v>-24.64605804198214</v>
      </c>
      <c r="C330">
        <v>36.646058041982137</v>
      </c>
      <c r="D330">
        <v>3.006939116339399</v>
      </c>
      <c r="E330">
        <v>3.8641093350731133E-2</v>
      </c>
      <c r="F330">
        <v>3.864109330156161E-2</v>
      </c>
      <c r="G330">
        <v>66</v>
      </c>
      <c r="H330">
        <f t="shared" si="18"/>
        <v>-21.813184677827099</v>
      </c>
      <c r="I330" s="54">
        <f t="shared" si="19"/>
        <v>0.11494224996668918</v>
      </c>
    </row>
    <row r="331" spans="1:9" x14ac:dyDescent="0.25">
      <c r="A331">
        <v>9.3894948585709343E-7</v>
      </c>
      <c r="B331">
        <v>-30.302483515697229</v>
      </c>
      <c r="C331">
        <v>42.302483515697233</v>
      </c>
      <c r="D331">
        <v>3.0216211555441359</v>
      </c>
      <c r="E331">
        <v>3.6975898035926373E-2</v>
      </c>
      <c r="F331">
        <v>3.6975897977620652E-2</v>
      </c>
      <c r="G331">
        <v>66</v>
      </c>
      <c r="H331">
        <f t="shared" si="18"/>
        <v>-27.475722845025931</v>
      </c>
      <c r="I331" s="54">
        <f t="shared" si="19"/>
        <v>9.3284785361139974E-2</v>
      </c>
    </row>
    <row r="332" spans="1:9" x14ac:dyDescent="0.25">
      <c r="A332">
        <v>9.4294948585709342E-7</v>
      </c>
      <c r="B332">
        <v>-35.800012661638682</v>
      </c>
      <c r="C332">
        <v>47.800012661638682</v>
      </c>
      <c r="D332">
        <v>3.0490791453772532</v>
      </c>
      <c r="E332">
        <v>3.4972706614970983E-2</v>
      </c>
      <c r="F332">
        <v>3.4972706551489659E-2</v>
      </c>
      <c r="G332">
        <v>66</v>
      </c>
      <c r="H332">
        <f t="shared" si="18"/>
        <v>-33.052658531161519</v>
      </c>
      <c r="I332" s="54">
        <f t="shared" si="19"/>
        <v>7.6741708346407256E-2</v>
      </c>
    </row>
    <row r="333" spans="1:9" x14ac:dyDescent="0.25">
      <c r="A333">
        <v>9.469494858570934E-7</v>
      </c>
      <c r="B333">
        <v>-40.972554623825609</v>
      </c>
      <c r="C333">
        <v>52.972554623825609</v>
      </c>
      <c r="D333">
        <v>3.0890740498367069</v>
      </c>
      <c r="E333">
        <v>3.2646184761147203E-2</v>
      </c>
      <c r="F333">
        <v>3.2646184696502503E-2</v>
      </c>
      <c r="G333">
        <v>66</v>
      </c>
      <c r="H333">
        <f t="shared" si="18"/>
        <v>-38.387610607288224</v>
      </c>
      <c r="I333" s="54">
        <f t="shared" si="19"/>
        <v>6.3089647210677849E-2</v>
      </c>
    </row>
    <row r="334" spans="1:9" x14ac:dyDescent="0.25">
      <c r="A334">
        <v>9.5094948585709338E-7</v>
      </c>
      <c r="B334">
        <v>-45.621476389221627</v>
      </c>
      <c r="C334">
        <v>57.621476389221627</v>
      </c>
      <c r="D334">
        <v>3.1412578603781571</v>
      </c>
      <c r="E334">
        <v>3.002205087802387E-2</v>
      </c>
      <c r="F334">
        <v>3.0022050813614799E-2</v>
      </c>
      <c r="G334">
        <v>66</v>
      </c>
      <c r="H334">
        <f t="shared" si="18"/>
        <v>-43.298209067647306</v>
      </c>
      <c r="I334" s="54">
        <f t="shared" si="19"/>
        <v>5.0924860514229384E-2</v>
      </c>
    </row>
    <row r="335" spans="1:9" x14ac:dyDescent="0.25">
      <c r="A335">
        <v>9.5494948585709337E-7</v>
      </c>
      <c r="B335">
        <v>-49.495071804693218</v>
      </c>
      <c r="C335">
        <v>61.495071804693218</v>
      </c>
      <c r="D335">
        <v>3.2051762436523221</v>
      </c>
      <c r="E335">
        <v>2.7139670812729621E-2</v>
      </c>
      <c r="F335">
        <v>2.7139670745429511E-2</v>
      </c>
      <c r="G335">
        <v>66</v>
      </c>
      <c r="H335">
        <f t="shared" si="18"/>
        <v>-47.559271125057442</v>
      </c>
      <c r="I335" s="54">
        <f t="shared" si="19"/>
        <v>3.9110978306575957E-2</v>
      </c>
    </row>
    <row r="336" spans="1:9" x14ac:dyDescent="0.25">
      <c r="A336">
        <v>9.5894948585709345E-7</v>
      </c>
      <c r="B336">
        <v>-52.259896096595611</v>
      </c>
      <c r="C336">
        <v>64.259896096595611</v>
      </c>
      <c r="D336">
        <v>3.280271956145719</v>
      </c>
      <c r="E336">
        <v>2.405614349421787E-2</v>
      </c>
      <c r="F336">
        <v>2.4056143423182061E-2</v>
      </c>
      <c r="G336">
        <v>66</v>
      </c>
      <c r="H336">
        <f t="shared" si="18"/>
        <v>-50.87820081708179</v>
      </c>
      <c r="I336" s="54">
        <f t="shared" si="19"/>
        <v>2.6438921289853635E-2</v>
      </c>
    </row>
    <row r="337" spans="1:9" x14ac:dyDescent="0.25">
      <c r="A337">
        <v>9.6294948585709333E-7</v>
      </c>
      <c r="B337">
        <v>-53.467871980985208</v>
      </c>
      <c r="C337">
        <v>65.467871980985208</v>
      </c>
      <c r="D337">
        <v>3.365889046217954</v>
      </c>
      <c r="E337">
        <v>2.0852252070726801E-2</v>
      </c>
      <c r="F337">
        <v>2.0852252001892699E-2</v>
      </c>
      <c r="G337">
        <v>66</v>
      </c>
      <c r="H337">
        <f t="shared" si="18"/>
        <v>-52.864208451276077</v>
      </c>
      <c r="I337" s="54">
        <f t="shared" si="19"/>
        <v>1.1290210501061495E-2</v>
      </c>
    </row>
    <row r="338" spans="1:9" x14ac:dyDescent="0.25">
      <c r="A338">
        <v>9.6694948585709342E-7</v>
      </c>
      <c r="B338">
        <v>-52.533285442844743</v>
      </c>
      <c r="C338">
        <v>64.533285442844743</v>
      </c>
      <c r="D338">
        <v>3.4612780249177022</v>
      </c>
      <c r="E338">
        <v>1.7640108779083761E-2</v>
      </c>
      <c r="F338">
        <v>1.764010871455399E-2</v>
      </c>
      <c r="G338">
        <v>66</v>
      </c>
      <c r="H338">
        <f t="shared" si="18"/>
        <v>-53.000364241087517</v>
      </c>
      <c r="I338" s="54">
        <f t="shared" si="19"/>
        <v>-8.8911019804947707E-3</v>
      </c>
    </row>
    <row r="339" spans="1:9" x14ac:dyDescent="0.25">
      <c r="A339">
        <v>9.7094948585709351E-7</v>
      </c>
      <c r="B339">
        <v>-48.746977818693729</v>
      </c>
      <c r="C339">
        <v>60.746977818693729</v>
      </c>
      <c r="D339">
        <v>3.5656023670964889</v>
      </c>
      <c r="E339">
        <v>1.457106628452505E-2</v>
      </c>
      <c r="F339">
        <v>1.4571066223783159E-2</v>
      </c>
      <c r="G339">
        <v>66</v>
      </c>
      <c r="H339">
        <f t="shared" si="18"/>
        <v>-50.639201097717581</v>
      </c>
      <c r="I339" s="54">
        <f t="shared" si="19"/>
        <v>-3.881724290809703E-2</v>
      </c>
    </row>
    <row r="340" spans="1:9" x14ac:dyDescent="0.25">
      <c r="A340">
        <v>9.7494948585709339E-7</v>
      </c>
      <c r="B340">
        <v>-41.36997144579594</v>
      </c>
      <c r="C340">
        <v>53.36997144579594</v>
      </c>
      <c r="D340">
        <v>3.6779468772117041</v>
      </c>
      <c r="E340">
        <v>1.1840360612582829E-2</v>
      </c>
      <c r="F340">
        <v>1.1840360559219391E-2</v>
      </c>
      <c r="G340">
        <v>66</v>
      </c>
      <c r="H340">
        <f t="shared" si="18"/>
        <v>-45.056643465303566</v>
      </c>
      <c r="I340" s="54">
        <f t="shared" si="19"/>
        <v>-8.9114686103615115E-2</v>
      </c>
    </row>
    <row r="341" spans="1:9" x14ac:dyDescent="0.25">
      <c r="A341">
        <v>9.7894948585709347E-7</v>
      </c>
      <c r="B341">
        <v>-29.875344983198762</v>
      </c>
      <c r="C341">
        <v>41.875344983198758</v>
      </c>
      <c r="D341">
        <v>3.797328502215942</v>
      </c>
      <c r="E341">
        <v>9.6815851386800357E-3</v>
      </c>
      <c r="F341">
        <v>9.681585096791373E-3</v>
      </c>
      <c r="G341">
        <v>66</v>
      </c>
      <c r="H341">
        <f t="shared" si="18"/>
        <v>-35.619795130061497</v>
      </c>
      <c r="I341" s="54">
        <f t="shared" si="19"/>
        <v>-0.1922806297330889</v>
      </c>
    </row>
    <row r="342" spans="1:9" x14ac:dyDescent="0.25">
      <c r="A342">
        <v>9.8294948585709335E-7</v>
      </c>
      <c r="B342">
        <v>-14.536700944146119</v>
      </c>
      <c r="C342">
        <v>26.536700944146119</v>
      </c>
      <c r="D342">
        <v>3.9227076895886941</v>
      </c>
      <c r="E342">
        <v>8.3359974228118042E-3</v>
      </c>
      <c r="F342">
        <v>8.3359973949454196E-3</v>
      </c>
      <c r="G342">
        <v>66</v>
      </c>
      <c r="H342">
        <f t="shared" si="18"/>
        <v>-22.202197080458912</v>
      </c>
      <c r="I342" s="54">
        <f t="shared" si="19"/>
        <v>-0.52732020599210738</v>
      </c>
    </row>
    <row r="343" spans="1:9" x14ac:dyDescent="0.25">
      <c r="A343">
        <v>9.8694948585709344E-7</v>
      </c>
      <c r="B343">
        <v>2.736887285039709</v>
      </c>
      <c r="C343">
        <v>9.2631127149602914</v>
      </c>
      <c r="D343">
        <v>4.0523935587135496</v>
      </c>
      <c r="E343">
        <v>7.8160058117941241E-3</v>
      </c>
      <c r="F343">
        <v>7.8160057893575229E-3</v>
      </c>
      <c r="G343">
        <v>66</v>
      </c>
      <c r="H343">
        <f t="shared" si="18"/>
        <v>-8.579861492200104</v>
      </c>
      <c r="I343" s="54">
        <f t="shared" si="19"/>
        <v>4.1348976405053595</v>
      </c>
    </row>
    <row r="344" spans="1:9" x14ac:dyDescent="0.25">
      <c r="A344">
        <v>9.884963471109119E-7</v>
      </c>
      <c r="B344">
        <v>8.8393106224543754</v>
      </c>
      <c r="C344">
        <v>3.1606893775456251</v>
      </c>
      <c r="D344">
        <v>4.103528305412012</v>
      </c>
      <c r="E344">
        <v>7.8723140085315713E-3</v>
      </c>
      <c r="F344">
        <v>7.8723137477915827E-3</v>
      </c>
      <c r="G344">
        <v>66</v>
      </c>
      <c r="H344">
        <f t="shared" si="18"/>
        <v>2.4024942427603784</v>
      </c>
      <c r="I344" s="54">
        <f t="shared" si="19"/>
        <v>0.72820343741995486</v>
      </c>
    </row>
    <row r="345" spans="1:9" x14ac:dyDescent="0.25">
      <c r="A345">
        <v>9.8924021903303056E-7</v>
      </c>
      <c r="B345">
        <v>11.052006804833489</v>
      </c>
      <c r="C345">
        <v>0.94799319516650926</v>
      </c>
      <c r="D345">
        <v>4.1283488567607733</v>
      </c>
      <c r="E345">
        <v>7.9736266949110481E-3</v>
      </c>
      <c r="F345">
        <v>7.973626331011046E-3</v>
      </c>
      <c r="G345">
        <v>66</v>
      </c>
      <c r="H345">
        <f t="shared" si="18"/>
        <v>8.9889540035870663</v>
      </c>
      <c r="I345" s="54">
        <f t="shared" si="19"/>
        <v>0.18666771000757676</v>
      </c>
    </row>
    <row r="346" spans="1:9" x14ac:dyDescent="0.25">
      <c r="A346">
        <v>9.8956635164132383E-7</v>
      </c>
      <c r="B346">
        <v>11.676680547960791</v>
      </c>
      <c r="C346">
        <v>0.3233194520392132</v>
      </c>
      <c r="D346">
        <v>4.139281424397887</v>
      </c>
      <c r="E346">
        <v>8.0282278955940908E-3</v>
      </c>
      <c r="F346">
        <v>8.0282277826709617E-3</v>
      </c>
      <c r="G346">
        <v>66</v>
      </c>
      <c r="H346">
        <f t="shared" si="18"/>
        <v>11.049786859441687</v>
      </c>
      <c r="I346" s="54">
        <f t="shared" si="19"/>
        <v>5.3687662854541678E-2</v>
      </c>
    </row>
    <row r="347" spans="1:9" x14ac:dyDescent="0.25">
      <c r="A347">
        <v>9.8971434723777197E-7</v>
      </c>
      <c r="B347">
        <v>11.826491378149161</v>
      </c>
      <c r="C347">
        <v>0.17350862185084129</v>
      </c>
      <c r="D347">
        <v>4.1442665721696716</v>
      </c>
      <c r="E347">
        <v>8.0544341191650104E-3</v>
      </c>
      <c r="F347">
        <v>8.0544341179684172E-3</v>
      </c>
      <c r="G347">
        <v>66</v>
      </c>
      <c r="H347">
        <f t="shared" si="18"/>
        <v>11.686956714540818</v>
      </c>
      <c r="I347" s="54">
        <f t="shared" si="19"/>
        <v>1.1798483518632545E-2</v>
      </c>
    </row>
    <row r="348" spans="1:9" x14ac:dyDescent="0.25">
      <c r="A348">
        <v>9.8983970315313017E-7</v>
      </c>
      <c r="B348">
        <v>11.88995372081458</v>
      </c>
      <c r="C348">
        <v>0.11004627918542111</v>
      </c>
      <c r="D348">
        <v>4.1485020674336166</v>
      </c>
      <c r="E348">
        <v>8.0769447135387723E-3</v>
      </c>
      <c r="F348">
        <v>8.0769447130007027E-3</v>
      </c>
      <c r="G348">
        <v>66</v>
      </c>
      <c r="H348">
        <f t="shared" si="18"/>
        <v>11.851848138841552</v>
      </c>
      <c r="I348" s="54">
        <f t="shared" si="19"/>
        <v>3.2048553651071077E-3</v>
      </c>
    </row>
    <row r="349" spans="1:9" x14ac:dyDescent="0.25">
      <c r="A349">
        <v>9.8993048582980725E-7</v>
      </c>
      <c r="B349">
        <v>11.91791334698445</v>
      </c>
      <c r="C349">
        <v>8.2086653015546962E-2</v>
      </c>
      <c r="D349">
        <v>4.151574160866768</v>
      </c>
      <c r="E349">
        <v>8.0933163038718978E-3</v>
      </c>
      <c r="F349">
        <v>8.0933163037932489E-3</v>
      </c>
      <c r="G349">
        <v>66</v>
      </c>
      <c r="H349">
        <f t="shared" si="18"/>
        <v>11.9023257724779</v>
      </c>
      <c r="I349" s="54">
        <f t="shared" si="19"/>
        <v>1.3079113811894651E-3</v>
      </c>
    </row>
    <row r="350" spans="1:9" x14ac:dyDescent="0.25">
      <c r="A350">
        <v>9.900453102538656E-7</v>
      </c>
      <c r="B350">
        <v>11.940259877116111</v>
      </c>
      <c r="C350">
        <v>5.9740122883888969E-2</v>
      </c>
      <c r="D350">
        <v>4.1554643697272029</v>
      </c>
      <c r="E350">
        <v>8.1140721731282946E-3</v>
      </c>
      <c r="F350">
        <v>8.1140721730711841E-3</v>
      </c>
      <c r="G350">
        <v>66</v>
      </c>
      <c r="H350">
        <f t="shared" si="18"/>
        <v>11.93027862824283</v>
      </c>
      <c r="I350" s="54">
        <f t="shared" si="19"/>
        <v>8.3593229762195318E-4</v>
      </c>
    </row>
    <row r="351" spans="1:9" x14ac:dyDescent="0.25">
      <c r="A351">
        <v>9.9014999774315965E-7</v>
      </c>
      <c r="B351">
        <v>11.95344377200195</v>
      </c>
      <c r="C351">
        <v>4.6556227998055692E-2</v>
      </c>
      <c r="D351">
        <v>4.1590144354383218</v>
      </c>
      <c r="E351">
        <v>8.1330219801857249E-3</v>
      </c>
      <c r="F351">
        <v>8.1330219801413039E-3</v>
      </c>
      <c r="G351">
        <v>66</v>
      </c>
      <c r="H351">
        <f t="shared" si="18"/>
        <v>11.946864664171313</v>
      </c>
      <c r="I351" s="54">
        <f t="shared" si="19"/>
        <v>5.5039434292962226E-4</v>
      </c>
    </row>
    <row r="352" spans="1:9" x14ac:dyDescent="0.25">
      <c r="A352">
        <v>9.902668263743638E-7</v>
      </c>
      <c r="B352">
        <v>11.96253905173746</v>
      </c>
      <c r="C352">
        <v>3.7460948262537111E-2</v>
      </c>
      <c r="D352">
        <v>4.1629796252355051</v>
      </c>
      <c r="E352">
        <v>8.154189864519731E-3</v>
      </c>
      <c r="F352">
        <v>8.1541898644839333E-3</v>
      </c>
      <c r="G352">
        <v>66</v>
      </c>
      <c r="H352">
        <f t="shared" si="18"/>
        <v>11.958373150604498</v>
      </c>
      <c r="I352" s="54">
        <f t="shared" si="19"/>
        <v>3.4824556182806222E-4</v>
      </c>
    </row>
    <row r="353" spans="1:9" x14ac:dyDescent="0.25">
      <c r="A353">
        <v>9.9038508139782751E-7</v>
      </c>
      <c r="B353">
        <v>11.96819150920272</v>
      </c>
      <c r="C353">
        <v>3.180849079727819E-2</v>
      </c>
      <c r="D353">
        <v>4.1669963544207063</v>
      </c>
      <c r="E353">
        <v>8.1756289835849729E-3</v>
      </c>
      <c r="F353">
        <v>8.175628983460961E-3</v>
      </c>
      <c r="G353">
        <v>66</v>
      </c>
      <c r="H353">
        <f t="shared" si="18"/>
        <v>11.965511578609815</v>
      </c>
      <c r="I353" s="54">
        <f t="shared" si="19"/>
        <v>2.2392109875948494E-4</v>
      </c>
    </row>
    <row r="354" spans="1:9" x14ac:dyDescent="0.25">
      <c r="A354">
        <v>9.9051291092067898E-7</v>
      </c>
      <c r="B354">
        <v>11.97176295029716</v>
      </c>
      <c r="C354">
        <v>2.8237049702844141E-2</v>
      </c>
      <c r="D354">
        <v>4.1713416992905934</v>
      </c>
      <c r="E354">
        <v>8.1988130200749167E-3</v>
      </c>
      <c r="F354">
        <v>8.198813019853245E-3</v>
      </c>
      <c r="G354">
        <v>66</v>
      </c>
      <c r="H354">
        <f t="shared" si="18"/>
        <v>11.970211323316011</v>
      </c>
      <c r="I354" s="54">
        <f t="shared" si="19"/>
        <v>1.2960722556825625E-4</v>
      </c>
    </row>
    <row r="355" spans="1:9" x14ac:dyDescent="0.25">
      <c r="A355">
        <v>9.9066626287052743E-7</v>
      </c>
      <c r="B355">
        <v>11.974168326658591</v>
      </c>
      <c r="C355">
        <v>2.583167334140778E-2</v>
      </c>
      <c r="D355">
        <v>4.1765587293908499</v>
      </c>
      <c r="E355">
        <v>8.2266327108670746E-3</v>
      </c>
      <c r="F355">
        <v>8.2266327107407156E-3</v>
      </c>
      <c r="G355">
        <v>66</v>
      </c>
      <c r="H355">
        <f t="shared" si="18"/>
        <v>11.973108919629993</v>
      </c>
      <c r="I355" s="54">
        <f t="shared" si="19"/>
        <v>8.8474372473835229E-5</v>
      </c>
    </row>
    <row r="356" spans="1:9" x14ac:dyDescent="0.25">
      <c r="A356">
        <v>9.908220240141219E-7</v>
      </c>
      <c r="B356">
        <v>11.975436018957939</v>
      </c>
      <c r="C356">
        <v>2.4563981042058768E-2</v>
      </c>
      <c r="D356">
        <v>4.1818624437132339</v>
      </c>
      <c r="E356">
        <v>8.2548936934240119E-3</v>
      </c>
      <c r="F356">
        <v>8.2548936933862123E-3</v>
      </c>
      <c r="G356">
        <v>66</v>
      </c>
      <c r="H356">
        <f t="shared" si="18"/>
        <v>11.97490472629611</v>
      </c>
      <c r="I356" s="54">
        <f t="shared" si="19"/>
        <v>4.4365203988265962E-5</v>
      </c>
    </row>
    <row r="357" spans="1:9" x14ac:dyDescent="0.25">
      <c r="A357">
        <v>9.9105252330405811E-7</v>
      </c>
      <c r="B357">
        <v>11.976311932211891</v>
      </c>
      <c r="C357">
        <v>2.368806778810922E-2</v>
      </c>
      <c r="D357">
        <v>4.1897186091644958</v>
      </c>
      <c r="E357">
        <v>8.2967186819351158E-3</v>
      </c>
      <c r="F357">
        <v>8.2967186818915066E-3</v>
      </c>
      <c r="G357">
        <v>66</v>
      </c>
      <c r="H357">
        <f t="shared" si="18"/>
        <v>11.975955509942775</v>
      </c>
      <c r="I357" s="54">
        <f t="shared" si="19"/>
        <v>2.9760603358789593E-5</v>
      </c>
    </row>
    <row r="358" spans="1:9" x14ac:dyDescent="0.25">
      <c r="A358">
        <v>9.9126697936477295E-7</v>
      </c>
      <c r="B358">
        <v>11.97667041091154</v>
      </c>
      <c r="C358">
        <v>2.3329589088465639E-2</v>
      </c>
      <c r="D358">
        <v>4.197036582298697</v>
      </c>
      <c r="E358">
        <v>8.3356343526754927E-3</v>
      </c>
      <c r="F358">
        <v>8.3356343526418755E-3</v>
      </c>
      <c r="G358">
        <v>66</v>
      </c>
      <c r="H358">
        <f t="shared" si="18"/>
        <v>11.976505867743297</v>
      </c>
      <c r="I358" s="54">
        <f t="shared" si="19"/>
        <v>1.3738640423197193E-5</v>
      </c>
    </row>
    <row r="359" spans="1:9" x14ac:dyDescent="0.25">
      <c r="A359">
        <v>9.9162406231046404E-7</v>
      </c>
      <c r="B359">
        <v>11.976904307614699</v>
      </c>
      <c r="C359">
        <v>2.309569238530499E-2</v>
      </c>
      <c r="D359">
        <v>4.2092385376192336</v>
      </c>
      <c r="E359">
        <v>8.4004330749738766E-3</v>
      </c>
      <c r="F359">
        <v>8.4004330749506782E-3</v>
      </c>
      <c r="G359">
        <v>66</v>
      </c>
      <c r="H359">
        <f t="shared" si="18"/>
        <v>11.976813017781707</v>
      </c>
      <c r="I359" s="54">
        <f t="shared" si="19"/>
        <v>7.6221559968979452E-6</v>
      </c>
    </row>
    <row r="360" spans="1:9" x14ac:dyDescent="0.25">
      <c r="A360">
        <v>9.9200085772242172E-7</v>
      </c>
      <c r="B360">
        <v>11.977035791191319</v>
      </c>
      <c r="C360">
        <v>2.2964208808677649E-2</v>
      </c>
      <c r="D360">
        <v>4.2221386877828557</v>
      </c>
      <c r="E360">
        <v>8.4688099611040686E-3</v>
      </c>
      <c r="F360">
        <v>8.4688099610813507E-3</v>
      </c>
      <c r="G360">
        <v>66</v>
      </c>
      <c r="H360">
        <f t="shared" si="18"/>
        <v>11.976988947867742</v>
      </c>
      <c r="I360" s="54">
        <f t="shared" si="19"/>
        <v>3.9110948981097073E-6</v>
      </c>
    </row>
    <row r="361" spans="1:9" x14ac:dyDescent="0.25">
      <c r="A361">
        <v>9.9275444854633729E-7</v>
      </c>
      <c r="B361">
        <v>11.97722584056056</v>
      </c>
      <c r="C361">
        <v>2.2774159439439431E-2</v>
      </c>
      <c r="D361">
        <v>4.2480034985411583</v>
      </c>
      <c r="E361">
        <v>8.6055656340188677E-3</v>
      </c>
      <c r="F361">
        <v>8.6055656339969009E-3</v>
      </c>
      <c r="G361">
        <v>66</v>
      </c>
      <c r="H361">
        <f t="shared" si="18"/>
        <v>11.977155408460185</v>
      </c>
      <c r="I361" s="54">
        <f t="shared" si="19"/>
        <v>5.8805019888180185E-6</v>
      </c>
    </row>
    <row r="362" spans="1:9" x14ac:dyDescent="0.25">
      <c r="A362">
        <v>9.9364174874751349E-7</v>
      </c>
      <c r="B362">
        <v>11.977433430763231</v>
      </c>
      <c r="C362">
        <v>2.2566569236769959E-2</v>
      </c>
      <c r="D362">
        <v>4.2785637330848392</v>
      </c>
      <c r="E362">
        <v>8.7665888364293777E-3</v>
      </c>
      <c r="F362">
        <v>8.7665888364074542E-3</v>
      </c>
      <c r="G362">
        <v>66</v>
      </c>
      <c r="H362">
        <f t="shared" si="18"/>
        <v>11.977379634320689</v>
      </c>
      <c r="I362" s="54">
        <f t="shared" si="19"/>
        <v>4.4914833259169916E-6</v>
      </c>
    </row>
    <row r="363" spans="1:9" x14ac:dyDescent="0.25">
      <c r="A363">
        <v>9.9541634914986612E-7</v>
      </c>
      <c r="B363">
        <v>11.977813807199709</v>
      </c>
      <c r="C363">
        <v>2.218619280028607E-2</v>
      </c>
      <c r="D363">
        <v>4.3399722034640966</v>
      </c>
      <c r="E363">
        <v>9.0886447905620445E-3</v>
      </c>
      <c r="F363">
        <v>9.088644790538631E-3</v>
      </c>
      <c r="G363">
        <v>66</v>
      </c>
      <c r="H363">
        <f t="shared" si="18"/>
        <v>11.977734787211027</v>
      </c>
      <c r="I363" s="54">
        <f t="shared" si="19"/>
        <v>6.597196279233133E-6</v>
      </c>
    </row>
    <row r="364" spans="1:9" x14ac:dyDescent="0.25">
      <c r="A364">
        <v>9.9857304948565293E-7</v>
      </c>
      <c r="B364">
        <v>11.97842802159338</v>
      </c>
      <c r="C364">
        <v>2.1571978406618592E-2</v>
      </c>
      <c r="D364">
        <v>4.4496306638168344</v>
      </c>
      <c r="E364">
        <v>9.6615428558013885E-3</v>
      </c>
      <c r="F364">
        <v>9.6615428557755584E-3</v>
      </c>
      <c r="G364">
        <v>66</v>
      </c>
      <c r="H364">
        <f t="shared" si="18"/>
        <v>11.978100004292198</v>
      </c>
      <c r="I364" s="54">
        <f t="shared" si="19"/>
        <v>2.7384002357492772E-5</v>
      </c>
    </row>
    <row r="365" spans="1:9" x14ac:dyDescent="0.25">
      <c r="A365">
        <v>9.9999999999999995E-7</v>
      </c>
      <c r="B365">
        <v>11.978711586705799</v>
      </c>
      <c r="C365">
        <v>2.128841329420026E-2</v>
      </c>
      <c r="D365">
        <v>4.4993111919425548</v>
      </c>
      <c r="E365">
        <v>9.9205214958413886E-3</v>
      </c>
      <c r="F365">
        <v>9.9205214958212554E-3</v>
      </c>
      <c r="G365">
        <v>66</v>
      </c>
      <c r="H365">
        <f t="shared" si="18"/>
        <v>11.978404346304591</v>
      </c>
      <c r="I365" s="54">
        <f t="shared" si="19"/>
        <v>2.5648868743834339E-5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D1FD-4FD2-4119-B8EE-053A4782023C}">
  <sheetPr>
    <tabColor rgb="FF92D050"/>
  </sheetPr>
  <dimension ref="A3:BD13"/>
  <sheetViews>
    <sheetView workbookViewId="0">
      <selection activeCell="AJ19" sqref="AJ19"/>
    </sheetView>
  </sheetViews>
  <sheetFormatPr defaultRowHeight="15" x14ac:dyDescent="0.25"/>
  <cols>
    <col min="4" max="4" width="10.5703125" bestFit="1" customWidth="1"/>
    <col min="11" max="11" width="10.5703125" bestFit="1" customWidth="1"/>
    <col min="13" max="13" width="10.28515625" customWidth="1"/>
    <col min="15" max="15" width="11.5703125" customWidth="1"/>
    <col min="16" max="16" width="10.42578125" customWidth="1"/>
    <col min="17" max="17" width="6.140625" customWidth="1"/>
    <col min="18" max="18" width="8.140625" customWidth="1"/>
    <col min="19" max="19" width="9.85546875" customWidth="1"/>
    <col min="36" max="36" width="10.28515625" customWidth="1"/>
    <col min="37" max="37" width="8.28515625" customWidth="1"/>
    <col min="39" max="40" width="11.28515625" customWidth="1"/>
    <col min="44" max="44" width="10.5703125" bestFit="1" customWidth="1"/>
    <col min="45" max="45" width="9.5703125" bestFit="1" customWidth="1"/>
  </cols>
  <sheetData>
    <row r="3" spans="1:56" x14ac:dyDescent="0.25">
      <c r="A3" t="s">
        <v>64</v>
      </c>
    </row>
    <row r="4" spans="1:56" ht="60" x14ac:dyDescent="0.25">
      <c r="A4" s="20" t="s">
        <v>52</v>
      </c>
      <c r="B4" s="20" t="s">
        <v>51</v>
      </c>
      <c r="C4" s="20" t="s">
        <v>130</v>
      </c>
      <c r="D4" s="20" t="s">
        <v>50</v>
      </c>
      <c r="E4" s="20" t="s">
        <v>49</v>
      </c>
      <c r="F4" s="20" t="s">
        <v>48</v>
      </c>
      <c r="G4" s="20" t="s">
        <v>47</v>
      </c>
      <c r="H4" s="20" t="s">
        <v>46</v>
      </c>
      <c r="I4" s="20" t="s">
        <v>45</v>
      </c>
      <c r="J4" s="20" t="s">
        <v>44</v>
      </c>
      <c r="K4" s="20" t="s">
        <v>91</v>
      </c>
      <c r="L4" s="20" t="s">
        <v>92</v>
      </c>
      <c r="M4" s="20" t="s">
        <v>93</v>
      </c>
      <c r="N4" s="20" t="s">
        <v>40</v>
      </c>
      <c r="O4" s="20" t="s">
        <v>94</v>
      </c>
      <c r="P4" s="20" t="s">
        <v>57</v>
      </c>
      <c r="Q4" s="20" t="s">
        <v>38</v>
      </c>
      <c r="R4" s="19" t="s">
        <v>30</v>
      </c>
      <c r="S4" s="19" t="s">
        <v>29</v>
      </c>
      <c r="T4" s="19" t="s">
        <v>56</v>
      </c>
      <c r="U4" s="19" t="s">
        <v>28</v>
      </c>
      <c r="V4" s="19" t="s">
        <v>27</v>
      </c>
      <c r="W4" s="19" t="s">
        <v>26</v>
      </c>
      <c r="X4" s="19" t="s">
        <v>25</v>
      </c>
      <c r="Y4" s="19" t="s">
        <v>24</v>
      </c>
      <c r="Z4" s="19" t="s">
        <v>23</v>
      </c>
      <c r="AA4" s="13" t="s">
        <v>22</v>
      </c>
      <c r="AB4" s="19" t="s">
        <v>21</v>
      </c>
      <c r="AC4" s="19" t="s">
        <v>20</v>
      </c>
      <c r="AD4" s="19" t="s">
        <v>19</v>
      </c>
      <c r="AE4" s="19" t="s">
        <v>127</v>
      </c>
      <c r="AF4" s="19" t="s">
        <v>16</v>
      </c>
      <c r="AG4" s="20" t="s">
        <v>31</v>
      </c>
      <c r="AH4" s="19" t="s">
        <v>88</v>
      </c>
      <c r="AI4" s="19" t="s">
        <v>100</v>
      </c>
      <c r="AJ4" s="19" t="s">
        <v>85</v>
      </c>
      <c r="AK4" s="19" t="s">
        <v>99</v>
      </c>
      <c r="AL4" s="19" t="s">
        <v>10</v>
      </c>
      <c r="AM4" s="19" t="s">
        <v>128</v>
      </c>
      <c r="AN4" s="19" t="s">
        <v>129</v>
      </c>
      <c r="AO4" s="19" t="s">
        <v>108</v>
      </c>
      <c r="AP4" s="19" t="s">
        <v>131</v>
      </c>
      <c r="AQ4" s="19" t="s">
        <v>109</v>
      </c>
      <c r="AR4" s="19" t="s">
        <v>132</v>
      </c>
      <c r="AS4" s="19" t="s">
        <v>133</v>
      </c>
      <c r="AT4" s="19" t="s">
        <v>110</v>
      </c>
    </row>
    <row r="5" spans="1:56" x14ac:dyDescent="0.25">
      <c r="A5" s="8">
        <v>12</v>
      </c>
      <c r="B5" s="8">
        <v>1</v>
      </c>
      <c r="C5" s="8">
        <v>1</v>
      </c>
      <c r="D5" s="8">
        <v>30</v>
      </c>
      <c r="E5" s="7">
        <v>0.8</v>
      </c>
      <c r="F5" s="8">
        <v>250</v>
      </c>
      <c r="G5" s="8">
        <v>8</v>
      </c>
      <c r="H5" s="8">
        <v>30</v>
      </c>
      <c r="I5" s="1">
        <v>1</v>
      </c>
      <c r="J5" s="1">
        <f>20*LOG(I5)</f>
        <v>0</v>
      </c>
      <c r="K5" s="7">
        <v>0.41</v>
      </c>
      <c r="L5" s="7">
        <v>3.6999999999999998E-2</v>
      </c>
      <c r="M5" s="7" t="s">
        <v>63</v>
      </c>
      <c r="N5" s="8">
        <v>65</v>
      </c>
      <c r="O5" s="1">
        <f>F5/D5</f>
        <v>8.3333333333333339</v>
      </c>
      <c r="P5" s="1">
        <v>150</v>
      </c>
      <c r="Q5" s="1">
        <v>40</v>
      </c>
      <c r="R5" s="6">
        <f>S5+0.7</f>
        <v>3.4000000000000004</v>
      </c>
      <c r="S5" s="6">
        <f t="shared" ref="S5:S13" si="0">IF(B5*2+0.7&gt;A5*0.1,B5*2+0.7,A5*0.1)</f>
        <v>2.7</v>
      </c>
      <c r="T5" s="16">
        <f>A5</f>
        <v>12</v>
      </c>
      <c r="U5" s="6">
        <f>S5/Q5</f>
        <v>6.7500000000000004E-2</v>
      </c>
      <c r="V5" s="1">
        <v>0</v>
      </c>
      <c r="W5" s="1">
        <f>S5/U5</f>
        <v>40</v>
      </c>
      <c r="X5" s="16">
        <v>0</v>
      </c>
      <c r="Y5" s="3">
        <f>0.026/U5</f>
        <v>0.38518518518518513</v>
      </c>
      <c r="Z5" s="5">
        <f t="shared" ref="Z5:Z13" si="1">U5/P5</f>
        <v>4.5000000000000004E-4</v>
      </c>
      <c r="AA5" s="15">
        <f t="shared" ref="AA5:AA13" si="2">P5*W5/10</f>
        <v>600</v>
      </c>
      <c r="AB5" s="1">
        <f>R5/(9*Z5)</f>
        <v>839.50617283950612</v>
      </c>
      <c r="AC5" s="1">
        <f t="shared" ref="AC5:AC13" si="3">(A5-R5)/(10*Z5)</f>
        <v>1911.1111111111109</v>
      </c>
      <c r="AD5" s="1">
        <f t="shared" ref="AD5:AD13" si="4">1/(1/AB5+1/AC5)</f>
        <v>583.28346299620978</v>
      </c>
      <c r="AE5" s="1">
        <f>1/(1/W5+1/Q5)</f>
        <v>20</v>
      </c>
      <c r="AF5" s="3">
        <f>AE5/(AE5+Y5)</f>
        <v>0.98110465116279066</v>
      </c>
      <c r="AG5" s="3">
        <f>AF5</f>
        <v>0.98110465116279066</v>
      </c>
      <c r="AH5" s="3">
        <f>1/(2*PI()*D5*1000000*G5*(AG5+1)*0.000000000001)</f>
        <v>334.73526793599905</v>
      </c>
      <c r="AI5" s="3">
        <f>IF(H5&gt;0,1/(2*PI()*D5*1000000*H5*0.000000000001),0)</f>
        <v>176.83882565766146</v>
      </c>
      <c r="AJ5" s="3">
        <f>1/(2*PI()*D5*1000000*(G5*(AG5+1)+H5)*0.000000000001)</f>
        <v>115.70990874886297</v>
      </c>
      <c r="AK5" s="3">
        <f>P5*(X5+AE5)</f>
        <v>3000</v>
      </c>
      <c r="AL5" s="3">
        <f>1/(1/AD5+1/AJ5+1/AK5)</f>
        <v>93.544775971638742</v>
      </c>
      <c r="AM5" s="3">
        <f t="shared" ref="AM5:AM13" si="5">IF(V5=0,Y5+AD5/P5, 1/(1/V5+1/(Y5+AD5/P5)))</f>
        <v>4.2737416051599171</v>
      </c>
      <c r="AN5" s="3">
        <f>B5*AL5/(AL5+C5)</f>
        <v>0.9894230010095959</v>
      </c>
      <c r="AO5" s="32">
        <f>B5/(AL5+C5)</f>
        <v>1.0576998990404049E-2</v>
      </c>
      <c r="AP5" s="32">
        <f>AN5/AE5</f>
        <v>4.9471150050479792E-2</v>
      </c>
      <c r="AQ5" s="3">
        <f>AP5/AO5</f>
        <v>4.6772387985819366</v>
      </c>
      <c r="AR5" s="3">
        <f>AO5*B5/2/0.001</f>
        <v>5.288499495202025</v>
      </c>
      <c r="AS5" s="3">
        <f>AN5*AP5/2/0.001</f>
        <v>24.473946873170867</v>
      </c>
      <c r="AT5" s="3">
        <f t="shared" ref="AT5:AT13" si="6">AQ5*AG5</f>
        <v>4.5888607398878012</v>
      </c>
      <c r="BA5" t="s">
        <v>105</v>
      </c>
    </row>
    <row r="6" spans="1:56" x14ac:dyDescent="0.25">
      <c r="A6" s="8">
        <v>12</v>
      </c>
      <c r="B6" s="8">
        <v>1</v>
      </c>
      <c r="C6" s="8">
        <v>1</v>
      </c>
      <c r="D6" s="8">
        <v>7</v>
      </c>
      <c r="E6" s="7">
        <v>0.8</v>
      </c>
      <c r="F6" s="8">
        <v>250</v>
      </c>
      <c r="G6" s="8">
        <v>8</v>
      </c>
      <c r="H6" s="8">
        <v>30</v>
      </c>
      <c r="I6" s="1">
        <v>1</v>
      </c>
      <c r="J6" s="1">
        <f>20*LOG(I6)</f>
        <v>0</v>
      </c>
      <c r="K6" s="7">
        <v>0.41</v>
      </c>
      <c r="L6" s="7">
        <v>3.6999999999999998E-2</v>
      </c>
      <c r="M6" s="7" t="s">
        <v>63</v>
      </c>
      <c r="N6" s="8">
        <v>65</v>
      </c>
      <c r="O6" s="1">
        <f t="shared" ref="O6:O13" si="7">F6/D6</f>
        <v>35.714285714285715</v>
      </c>
      <c r="P6" s="1">
        <v>150</v>
      </c>
      <c r="Q6" s="1">
        <v>100</v>
      </c>
      <c r="R6" s="6">
        <f>S6+0.7</f>
        <v>3.4000000000000004</v>
      </c>
      <c r="S6" s="6">
        <f t="shared" si="0"/>
        <v>2.7</v>
      </c>
      <c r="T6" s="16">
        <f t="shared" ref="T6:T13" si="8">A6</f>
        <v>12</v>
      </c>
      <c r="U6" s="6">
        <f t="shared" ref="U6:U13" si="9">S6/Q6</f>
        <v>2.7000000000000003E-2</v>
      </c>
      <c r="V6" s="1">
        <v>0</v>
      </c>
      <c r="W6" s="1">
        <f>S6/U6</f>
        <v>100</v>
      </c>
      <c r="X6" s="16">
        <v>0</v>
      </c>
      <c r="Y6" s="3">
        <f>0.026/U6</f>
        <v>0.9629629629629628</v>
      </c>
      <c r="Z6" s="5">
        <f t="shared" si="1"/>
        <v>1.8000000000000001E-4</v>
      </c>
      <c r="AA6" s="15">
        <f t="shared" si="2"/>
        <v>1500</v>
      </c>
      <c r="AB6" s="1">
        <f>R6/(9*Z6)</f>
        <v>2098.7654320987654</v>
      </c>
      <c r="AC6" s="1">
        <f t="shared" si="3"/>
        <v>4777.7777777777774</v>
      </c>
      <c r="AD6" s="1">
        <f t="shared" si="4"/>
        <v>1458.2086574905245</v>
      </c>
      <c r="AE6" s="1">
        <f t="shared" ref="AE6:AE13" si="10">1/(1/W6+1/Q6)</f>
        <v>50</v>
      </c>
      <c r="AF6" s="3">
        <f t="shared" ref="AF6:AF13" si="11">AE6/(AE6+Y6)</f>
        <v>0.98110465116279066</v>
      </c>
      <c r="AG6" s="3">
        <f t="shared" ref="AG6:AG13" si="12">AF6</f>
        <v>0.98110465116279066</v>
      </c>
      <c r="AH6" s="3">
        <f t="shared" ref="AH6:AH13" si="13">1/(2*PI()*D6*1000000*G6*(AG6+1)*0.000000000001)</f>
        <v>1434.57971972571</v>
      </c>
      <c r="AI6" s="3">
        <f t="shared" ref="AI6:AI13" si="14">IF(H6&gt;0,1/(2*PI()*D6*1000000*H6*0.000000000001),0)</f>
        <v>757.88068138997778</v>
      </c>
      <c r="AJ6" s="3">
        <f t="shared" ref="AJ6:AJ13" si="15">1/(2*PI()*D6*1000000*(G6*(AG6+1)+H6)*0.000000000001)</f>
        <v>495.89960892369839</v>
      </c>
      <c r="AK6" s="3">
        <f t="shared" ref="AK6:AK13" si="16">P6*(X6+AE6)</f>
        <v>7500</v>
      </c>
      <c r="AL6" s="3">
        <f t="shared" ref="AL6:AL13" si="17">1/(1/AD6+1/AJ6+1/AK6)</f>
        <v>352.65364808322852</v>
      </c>
      <c r="AM6" s="3">
        <f t="shared" si="5"/>
        <v>10.684354012899792</v>
      </c>
      <c r="AN6" s="3">
        <f t="shared" ref="AN6:AN13" si="18">B6*AL6/(AL6+C6)</f>
        <v>0.99717237470779696</v>
      </c>
      <c r="AO6" s="32">
        <f t="shared" ref="AO6:AO13" si="19">B6/(AL6+C6)</f>
        <v>2.8276252922030112E-3</v>
      </c>
      <c r="AP6" s="32">
        <f t="shared" ref="AP6:AP13" si="20">AN6/AE6</f>
        <v>1.9943447494155938E-2</v>
      </c>
      <c r="AQ6" s="3">
        <f t="shared" ref="AQ6:AQ13" si="21">AP6/AO6</f>
        <v>7.0530729616645704</v>
      </c>
      <c r="AR6" s="3">
        <f t="shared" ref="AR6:AR13" si="22">AO6*B6/2/0.001</f>
        <v>1.4138126461015055</v>
      </c>
      <c r="AS6" s="3">
        <f t="shared" ref="AS6:AS13" si="23">AN6*AP6/2/0.001</f>
        <v>9.9435274488038701</v>
      </c>
      <c r="AT6" s="3">
        <f t="shared" si="6"/>
        <v>6.9198026876796295</v>
      </c>
      <c r="AY6" s="30"/>
      <c r="BA6">
        <v>1</v>
      </c>
      <c r="BB6">
        <v>327.358</v>
      </c>
      <c r="BC6">
        <v>232.64088726939698</v>
      </c>
      <c r="BD6" s="30">
        <f>(BB6-BC6)/BB6</f>
        <v>0.28933801138387644</v>
      </c>
    </row>
    <row r="7" spans="1:56" x14ac:dyDescent="0.25">
      <c r="A7" s="8">
        <v>12</v>
      </c>
      <c r="B7" s="8">
        <v>1</v>
      </c>
      <c r="C7" s="8">
        <v>1</v>
      </c>
      <c r="D7" s="8">
        <v>7</v>
      </c>
      <c r="E7" s="7">
        <v>0.8</v>
      </c>
      <c r="F7" s="8">
        <v>250</v>
      </c>
      <c r="G7" s="8">
        <v>8</v>
      </c>
      <c r="H7" s="8">
        <v>30</v>
      </c>
      <c r="I7" s="1">
        <v>1</v>
      </c>
      <c r="J7" s="1">
        <f>20*LOG(I7)</f>
        <v>0</v>
      </c>
      <c r="K7" s="7">
        <v>0.41</v>
      </c>
      <c r="L7" s="7">
        <v>3.6999999999999998E-2</v>
      </c>
      <c r="M7" s="7" t="s">
        <v>63</v>
      </c>
      <c r="N7" s="8">
        <v>65</v>
      </c>
      <c r="O7" s="1">
        <f t="shared" si="7"/>
        <v>35.714285714285715</v>
      </c>
      <c r="P7" s="1">
        <v>200</v>
      </c>
      <c r="Q7" s="1">
        <v>200</v>
      </c>
      <c r="R7" s="6">
        <f>S7+0.7</f>
        <v>3.4000000000000004</v>
      </c>
      <c r="S7" s="6">
        <f t="shared" si="0"/>
        <v>2.7</v>
      </c>
      <c r="T7" s="16">
        <f t="shared" si="8"/>
        <v>12</v>
      </c>
      <c r="U7" s="6">
        <f t="shared" si="9"/>
        <v>1.3500000000000002E-2</v>
      </c>
      <c r="V7" s="1">
        <v>0</v>
      </c>
      <c r="W7" s="1">
        <f>S7/U7</f>
        <v>200</v>
      </c>
      <c r="X7" s="16">
        <v>0</v>
      </c>
      <c r="Y7" s="3">
        <f>0.026/U7</f>
        <v>1.9259259259259256</v>
      </c>
      <c r="Z7" s="5">
        <f t="shared" si="1"/>
        <v>6.7500000000000014E-5</v>
      </c>
      <c r="AA7" s="15">
        <f t="shared" si="2"/>
        <v>4000</v>
      </c>
      <c r="AB7" s="1">
        <f>R7/(9*Z7)</f>
        <v>5596.70781893004</v>
      </c>
      <c r="AC7" s="1">
        <f t="shared" si="3"/>
        <v>12740.740740740737</v>
      </c>
      <c r="AD7" s="1">
        <f t="shared" si="4"/>
        <v>3888.5564199747319</v>
      </c>
      <c r="AE7" s="1">
        <f t="shared" si="10"/>
        <v>100</v>
      </c>
      <c r="AF7" s="3">
        <f t="shared" si="11"/>
        <v>0.98110465116279066</v>
      </c>
      <c r="AG7" s="3">
        <f t="shared" si="12"/>
        <v>0.98110465116279066</v>
      </c>
      <c r="AH7" s="3">
        <f t="shared" si="13"/>
        <v>1434.57971972571</v>
      </c>
      <c r="AI7" s="3">
        <f t="shared" si="14"/>
        <v>757.88068138997778</v>
      </c>
      <c r="AJ7" s="3">
        <f t="shared" si="15"/>
        <v>495.89960892369839</v>
      </c>
      <c r="AK7" s="3">
        <f t="shared" si="16"/>
        <v>20000</v>
      </c>
      <c r="AL7" s="3">
        <f t="shared" si="17"/>
        <v>430.34777666030755</v>
      </c>
      <c r="AM7" s="3">
        <f t="shared" si="5"/>
        <v>21.368708025799585</v>
      </c>
      <c r="AN7" s="3">
        <f t="shared" si="18"/>
        <v>0.99768168504833277</v>
      </c>
      <c r="AO7" s="32">
        <f t="shared" si="19"/>
        <v>2.3183149516672113E-3</v>
      </c>
      <c r="AP7" s="32">
        <f t="shared" si="20"/>
        <v>9.9768168504833273E-3</v>
      </c>
      <c r="AQ7" s="3">
        <f t="shared" si="21"/>
        <v>4.3034777666030752</v>
      </c>
      <c r="AR7" s="3">
        <f t="shared" si="22"/>
        <v>1.1591574758336056</v>
      </c>
      <c r="AS7" s="3">
        <f t="shared" si="23"/>
        <v>4.9768437234044027</v>
      </c>
      <c r="AT7" s="3">
        <f t="shared" si="6"/>
        <v>4.222162052989936</v>
      </c>
      <c r="AY7" s="30"/>
      <c r="BA7">
        <v>2</v>
      </c>
      <c r="BB7">
        <v>177.982</v>
      </c>
      <c r="BC7">
        <v>130.69699853099138</v>
      </c>
      <c r="BD7" s="30">
        <f t="shared" ref="BD7:BD9" si="24">(BB7-BC7)/BB7</f>
        <v>0.26567294147165793</v>
      </c>
    </row>
    <row r="8" spans="1:56" x14ac:dyDescent="0.25">
      <c r="A8" s="8">
        <v>12</v>
      </c>
      <c r="B8" s="8">
        <v>1</v>
      </c>
      <c r="C8" s="8">
        <v>1</v>
      </c>
      <c r="D8" s="8">
        <v>7</v>
      </c>
      <c r="E8" s="7">
        <v>0.8</v>
      </c>
      <c r="F8" s="8">
        <v>250</v>
      </c>
      <c r="G8" s="8">
        <v>8</v>
      </c>
      <c r="H8" s="8">
        <v>30</v>
      </c>
      <c r="I8" s="1">
        <v>1</v>
      </c>
      <c r="J8" s="1">
        <f>20*LOG(I8)</f>
        <v>0</v>
      </c>
      <c r="K8" s="7">
        <v>0.41</v>
      </c>
      <c r="L8" s="7">
        <v>3.6999999999999998E-2</v>
      </c>
      <c r="M8" s="7" t="s">
        <v>63</v>
      </c>
      <c r="N8" s="8">
        <v>65</v>
      </c>
      <c r="O8" s="1">
        <f t="shared" si="7"/>
        <v>35.714285714285715</v>
      </c>
      <c r="P8" s="1">
        <v>200</v>
      </c>
      <c r="Q8" s="1">
        <v>450</v>
      </c>
      <c r="R8" s="6">
        <f>S8+0.7</f>
        <v>3.4000000000000004</v>
      </c>
      <c r="S8" s="6">
        <f t="shared" si="0"/>
        <v>2.7</v>
      </c>
      <c r="T8" s="16">
        <f t="shared" si="8"/>
        <v>12</v>
      </c>
      <c r="U8" s="6">
        <f t="shared" si="9"/>
        <v>6.0000000000000001E-3</v>
      </c>
      <c r="V8" s="1">
        <v>0</v>
      </c>
      <c r="W8" s="1">
        <f>S8/U8</f>
        <v>450</v>
      </c>
      <c r="X8" s="16">
        <v>0</v>
      </c>
      <c r="Y8" s="3">
        <f>0.026/U8</f>
        <v>4.333333333333333</v>
      </c>
      <c r="Z8" s="5">
        <f t="shared" si="1"/>
        <v>3.0000000000000001E-5</v>
      </c>
      <c r="AA8" s="15">
        <f t="shared" si="2"/>
        <v>9000</v>
      </c>
      <c r="AB8" s="1">
        <f>R8/(9*Z8)</f>
        <v>12592.592592592593</v>
      </c>
      <c r="AC8" s="1">
        <f t="shared" si="3"/>
        <v>28666.666666666664</v>
      </c>
      <c r="AD8" s="1">
        <f t="shared" si="4"/>
        <v>8749.2519449431475</v>
      </c>
      <c r="AE8" s="1">
        <f t="shared" si="10"/>
        <v>225</v>
      </c>
      <c r="AF8" s="3">
        <f t="shared" si="11"/>
        <v>0.98110465116279066</v>
      </c>
      <c r="AG8" s="3">
        <f t="shared" si="12"/>
        <v>0.98110465116279066</v>
      </c>
      <c r="AH8" s="3">
        <f t="shared" si="13"/>
        <v>1434.57971972571</v>
      </c>
      <c r="AI8" s="3">
        <f t="shared" si="14"/>
        <v>757.88068138997778</v>
      </c>
      <c r="AJ8" s="3">
        <f t="shared" si="15"/>
        <v>495.89960892369839</v>
      </c>
      <c r="AK8" s="3">
        <f t="shared" si="16"/>
        <v>45000</v>
      </c>
      <c r="AL8" s="3">
        <f t="shared" si="17"/>
        <v>464.45634277530399</v>
      </c>
      <c r="AM8" s="3">
        <f t="shared" si="5"/>
        <v>48.07959305804907</v>
      </c>
      <c r="AN8" s="3">
        <f t="shared" si="18"/>
        <v>0.99785157079601183</v>
      </c>
      <c r="AO8" s="32">
        <f t="shared" si="19"/>
        <v>2.1484292039881891E-3</v>
      </c>
      <c r="AP8" s="32">
        <f t="shared" si="20"/>
        <v>4.4348958702044973E-3</v>
      </c>
      <c r="AQ8" s="3">
        <f t="shared" si="21"/>
        <v>2.0642504123346845</v>
      </c>
      <c r="AR8" s="3">
        <f t="shared" si="22"/>
        <v>1.0742146019940946</v>
      </c>
      <c r="AS8" s="3">
        <f t="shared" si="23"/>
        <v>2.2126839052001519</v>
      </c>
      <c r="AT8" s="3">
        <f t="shared" si="6"/>
        <v>2.0252456807062673</v>
      </c>
      <c r="AY8" s="30"/>
      <c r="BA8">
        <v>3</v>
      </c>
      <c r="BB8">
        <v>92.646799999999999</v>
      </c>
      <c r="BC8">
        <v>68.714828104716247</v>
      </c>
      <c r="BD8" s="30">
        <f t="shared" si="24"/>
        <v>0.25831406908046206</v>
      </c>
    </row>
    <row r="9" spans="1:56" x14ac:dyDescent="0.25">
      <c r="A9" s="8">
        <v>12</v>
      </c>
      <c r="B9" s="8">
        <v>1</v>
      </c>
      <c r="C9" s="8">
        <v>1</v>
      </c>
      <c r="D9" s="8">
        <v>7</v>
      </c>
      <c r="E9" s="7">
        <v>0.8</v>
      </c>
      <c r="F9" s="8">
        <v>250</v>
      </c>
      <c r="G9" s="8">
        <v>8</v>
      </c>
      <c r="H9" s="8">
        <v>30</v>
      </c>
      <c r="I9" s="1">
        <v>1</v>
      </c>
      <c r="J9" s="1">
        <f>20*LOG(I9)</f>
        <v>0</v>
      </c>
      <c r="K9" s="7">
        <v>0.41</v>
      </c>
      <c r="L9" s="7">
        <v>3.6999999999999998E-2</v>
      </c>
      <c r="M9" s="7" t="s">
        <v>63</v>
      </c>
      <c r="N9" s="8">
        <v>65</v>
      </c>
      <c r="O9" s="1">
        <f t="shared" si="7"/>
        <v>35.714285714285715</v>
      </c>
      <c r="P9" s="1">
        <v>200</v>
      </c>
      <c r="Q9" s="1">
        <v>800</v>
      </c>
      <c r="R9" s="6">
        <f>S9+0.7</f>
        <v>3.4000000000000004</v>
      </c>
      <c r="S9" s="6">
        <f t="shared" si="0"/>
        <v>2.7</v>
      </c>
      <c r="T9" s="16">
        <f t="shared" si="8"/>
        <v>12</v>
      </c>
      <c r="U9" s="6">
        <f t="shared" si="9"/>
        <v>3.3750000000000004E-3</v>
      </c>
      <c r="V9" s="1">
        <v>0</v>
      </c>
      <c r="W9" s="1">
        <f>S9/U9</f>
        <v>800</v>
      </c>
      <c r="X9" s="16">
        <v>0</v>
      </c>
      <c r="Y9" s="3">
        <f>0.026/U9</f>
        <v>7.7037037037037024</v>
      </c>
      <c r="Z9" s="5">
        <f t="shared" si="1"/>
        <v>1.6875000000000004E-5</v>
      </c>
      <c r="AA9" s="15">
        <f t="shared" si="2"/>
        <v>16000</v>
      </c>
      <c r="AB9" s="1">
        <f>R9/(9*Z9)</f>
        <v>22386.83127572016</v>
      </c>
      <c r="AC9" s="1">
        <f t="shared" si="3"/>
        <v>50962.962962962949</v>
      </c>
      <c r="AD9" s="1">
        <f t="shared" si="4"/>
        <v>15554.225679898927</v>
      </c>
      <c r="AE9" s="1">
        <f t="shared" si="10"/>
        <v>400</v>
      </c>
      <c r="AF9" s="3">
        <f t="shared" si="11"/>
        <v>0.98110465116279066</v>
      </c>
      <c r="AG9" s="3">
        <f t="shared" si="12"/>
        <v>0.98110465116279066</v>
      </c>
      <c r="AH9" s="3">
        <f t="shared" si="13"/>
        <v>1434.57971972571</v>
      </c>
      <c r="AI9" s="3">
        <f t="shared" si="14"/>
        <v>757.88068138997778</v>
      </c>
      <c r="AJ9" s="3">
        <f t="shared" si="15"/>
        <v>495.89960892369839</v>
      </c>
      <c r="AK9" s="3">
        <f t="shared" si="16"/>
        <v>80000</v>
      </c>
      <c r="AL9" s="3">
        <f t="shared" si="17"/>
        <v>477.70813382065234</v>
      </c>
      <c r="AM9" s="3">
        <f t="shared" si="5"/>
        <v>85.474832103198338</v>
      </c>
      <c r="AN9" s="3">
        <f t="shared" si="18"/>
        <v>0.99791104447710377</v>
      </c>
      <c r="AO9" s="32">
        <f t="shared" si="19"/>
        <v>2.0889555228962315E-3</v>
      </c>
      <c r="AP9" s="32">
        <f t="shared" si="20"/>
        <v>2.4947776111927593E-3</v>
      </c>
      <c r="AQ9" s="3">
        <f t="shared" si="21"/>
        <v>1.1942703345516308</v>
      </c>
      <c r="AR9" s="3">
        <f t="shared" si="22"/>
        <v>1.0444777614481158</v>
      </c>
      <c r="AS9" s="3">
        <f t="shared" si="23"/>
        <v>1.24478306586173</v>
      </c>
      <c r="AT9" s="3">
        <f t="shared" si="6"/>
        <v>1.1717041799743471</v>
      </c>
      <c r="AY9" s="30"/>
      <c r="BA9">
        <v>4</v>
      </c>
      <c r="BB9">
        <v>50.615699999999997</v>
      </c>
      <c r="BC9">
        <v>34.54796034309944</v>
      </c>
      <c r="BD9" s="30">
        <f t="shared" si="24"/>
        <v>0.31744576597578533</v>
      </c>
    </row>
    <row r="10" spans="1:56" x14ac:dyDescent="0.25">
      <c r="A10" s="22">
        <v>12</v>
      </c>
      <c r="B10" s="22">
        <v>1</v>
      </c>
      <c r="C10" s="22">
        <v>1</v>
      </c>
      <c r="D10" s="22">
        <v>3.7</v>
      </c>
      <c r="E10" s="23">
        <v>0.8</v>
      </c>
      <c r="F10" s="22">
        <v>250</v>
      </c>
      <c r="G10" s="22">
        <v>8</v>
      </c>
      <c r="H10" s="22">
        <v>30</v>
      </c>
      <c r="I10" s="1">
        <v>1</v>
      </c>
      <c r="J10" s="24">
        <f t="shared" ref="J10:J13" si="25">20*LOG(I10)</f>
        <v>0</v>
      </c>
      <c r="K10" s="23">
        <v>0.41</v>
      </c>
      <c r="L10" s="23">
        <v>3.6999999999999998E-2</v>
      </c>
      <c r="M10" s="23" t="s">
        <v>63</v>
      </c>
      <c r="N10" s="22">
        <v>65</v>
      </c>
      <c r="O10" s="24">
        <f t="shared" si="7"/>
        <v>67.567567567567565</v>
      </c>
      <c r="P10" s="24">
        <v>200</v>
      </c>
      <c r="Q10" s="24">
        <v>450</v>
      </c>
      <c r="R10" s="25">
        <f t="shared" ref="R10:R13" si="26">S10+0.7</f>
        <v>3.4000000000000004</v>
      </c>
      <c r="S10" s="25">
        <f t="shared" si="0"/>
        <v>2.7</v>
      </c>
      <c r="T10" s="27">
        <f t="shared" si="8"/>
        <v>12</v>
      </c>
      <c r="U10" s="25">
        <f t="shared" si="9"/>
        <v>6.0000000000000001E-3</v>
      </c>
      <c r="V10" s="1">
        <v>0</v>
      </c>
      <c r="W10" s="24">
        <f t="shared" ref="W10:W13" si="27">S10/U10</f>
        <v>450</v>
      </c>
      <c r="X10" s="27">
        <v>0</v>
      </c>
      <c r="Y10" s="28">
        <f t="shared" ref="Y10:Y13" si="28">0.026/U10</f>
        <v>4.333333333333333</v>
      </c>
      <c r="Z10" s="29">
        <f t="shared" si="1"/>
        <v>3.0000000000000001E-5</v>
      </c>
      <c r="AA10" s="28">
        <f t="shared" si="2"/>
        <v>9000</v>
      </c>
      <c r="AB10" s="24">
        <f t="shared" ref="AB10:AB13" si="29">R10/(9*Z10)</f>
        <v>12592.592592592593</v>
      </c>
      <c r="AC10" s="24">
        <f t="shared" si="3"/>
        <v>28666.666666666664</v>
      </c>
      <c r="AD10" s="24">
        <f t="shared" si="4"/>
        <v>8749.2519449431475</v>
      </c>
      <c r="AE10" s="24">
        <f t="shared" si="10"/>
        <v>225</v>
      </c>
      <c r="AF10" s="28">
        <f t="shared" si="11"/>
        <v>0.98110465116279066</v>
      </c>
      <c r="AG10" s="28">
        <f t="shared" si="12"/>
        <v>0.98110465116279066</v>
      </c>
      <c r="AH10" s="28">
        <f t="shared" si="13"/>
        <v>2714.0697400216136</v>
      </c>
      <c r="AI10" s="28">
        <f t="shared" si="14"/>
        <v>1433.8283161432012</v>
      </c>
      <c r="AJ10" s="28">
        <f t="shared" si="15"/>
        <v>938.188449315105</v>
      </c>
      <c r="AK10" s="28">
        <f t="shared" si="16"/>
        <v>45000</v>
      </c>
      <c r="AL10" s="28">
        <f t="shared" si="17"/>
        <v>831.66885416923787</v>
      </c>
      <c r="AM10" s="28">
        <f t="shared" si="5"/>
        <v>48.07959305804907</v>
      </c>
      <c r="AN10" s="28">
        <f t="shared" si="18"/>
        <v>0.99879904238642658</v>
      </c>
      <c r="AO10" s="33">
        <f t="shared" si="19"/>
        <v>1.2009576135734177E-3</v>
      </c>
      <c r="AP10" s="33">
        <f t="shared" si="20"/>
        <v>4.4391068550507845E-3</v>
      </c>
      <c r="AQ10" s="28">
        <f t="shared" si="21"/>
        <v>3.6963060185299459</v>
      </c>
      <c r="AR10" s="28">
        <f t="shared" si="22"/>
        <v>0.60047880678670884</v>
      </c>
      <c r="AS10" s="28">
        <f t="shared" si="23"/>
        <v>2.2168878379378727</v>
      </c>
      <c r="AT10" s="28">
        <f t="shared" si="6"/>
        <v>3.6264630269007463</v>
      </c>
    </row>
    <row r="11" spans="1:56" x14ac:dyDescent="0.25">
      <c r="A11" s="22">
        <v>12</v>
      </c>
      <c r="B11" s="22">
        <v>1</v>
      </c>
      <c r="C11" s="22">
        <v>1</v>
      </c>
      <c r="D11" s="22">
        <v>7.1</v>
      </c>
      <c r="E11" s="23">
        <v>0.8</v>
      </c>
      <c r="F11" s="22">
        <v>250</v>
      </c>
      <c r="G11" s="22">
        <v>8</v>
      </c>
      <c r="H11" s="22">
        <v>30</v>
      </c>
      <c r="I11" s="1">
        <v>1</v>
      </c>
      <c r="J11" s="24">
        <f t="shared" si="25"/>
        <v>0</v>
      </c>
      <c r="K11" s="23">
        <v>0.41</v>
      </c>
      <c r="L11" s="23">
        <v>3.6999999999999998E-2</v>
      </c>
      <c r="M11" s="23" t="s">
        <v>63</v>
      </c>
      <c r="N11" s="22">
        <v>65</v>
      </c>
      <c r="O11" s="24">
        <f t="shared" si="7"/>
        <v>35.211267605633807</v>
      </c>
      <c r="P11" s="24">
        <v>200</v>
      </c>
      <c r="Q11" s="24">
        <v>450</v>
      </c>
      <c r="R11" s="25">
        <f t="shared" si="26"/>
        <v>3.4000000000000004</v>
      </c>
      <c r="S11" s="25">
        <f t="shared" si="0"/>
        <v>2.7</v>
      </c>
      <c r="T11" s="27">
        <f t="shared" si="8"/>
        <v>12</v>
      </c>
      <c r="U11" s="25">
        <f t="shared" si="9"/>
        <v>6.0000000000000001E-3</v>
      </c>
      <c r="V11" s="1">
        <v>0</v>
      </c>
      <c r="W11" s="24">
        <f t="shared" si="27"/>
        <v>450</v>
      </c>
      <c r="X11" s="27">
        <v>0</v>
      </c>
      <c r="Y11" s="28">
        <f t="shared" si="28"/>
        <v>4.333333333333333</v>
      </c>
      <c r="Z11" s="29">
        <f t="shared" si="1"/>
        <v>3.0000000000000001E-5</v>
      </c>
      <c r="AA11" s="28">
        <f t="shared" si="2"/>
        <v>9000</v>
      </c>
      <c r="AB11" s="24">
        <f t="shared" si="29"/>
        <v>12592.592592592593</v>
      </c>
      <c r="AC11" s="24">
        <f t="shared" si="3"/>
        <v>28666.666666666664</v>
      </c>
      <c r="AD11" s="24">
        <f t="shared" si="4"/>
        <v>8749.2519449431475</v>
      </c>
      <c r="AE11" s="24">
        <f t="shared" si="10"/>
        <v>225</v>
      </c>
      <c r="AF11" s="28">
        <f t="shared" si="11"/>
        <v>0.98110465116279066</v>
      </c>
      <c r="AG11" s="28">
        <f t="shared" si="12"/>
        <v>0.98110465116279066</v>
      </c>
      <c r="AH11" s="28">
        <f t="shared" si="13"/>
        <v>1414.3743715605594</v>
      </c>
      <c r="AI11" s="28">
        <f t="shared" si="14"/>
        <v>747.20630559575295</v>
      </c>
      <c r="AJ11" s="28">
        <f t="shared" si="15"/>
        <v>488.91510738956185</v>
      </c>
      <c r="AK11" s="28">
        <f t="shared" si="16"/>
        <v>45000</v>
      </c>
      <c r="AL11" s="28">
        <f t="shared" si="17"/>
        <v>458.32401017806063</v>
      </c>
      <c r="AM11" s="28">
        <f t="shared" si="5"/>
        <v>48.07959305804907</v>
      </c>
      <c r="AN11" s="28">
        <f t="shared" si="18"/>
        <v>0.99782288759602977</v>
      </c>
      <c r="AO11" s="33">
        <f t="shared" si="19"/>
        <v>2.1771124039702211E-3</v>
      </c>
      <c r="AP11" s="33">
        <f t="shared" si="20"/>
        <v>4.4347683893156877E-3</v>
      </c>
      <c r="AQ11" s="28">
        <f t="shared" si="21"/>
        <v>2.0369956007913808</v>
      </c>
      <c r="AR11" s="28">
        <f t="shared" si="22"/>
        <v>1.0885562019851105</v>
      </c>
      <c r="AS11" s="28">
        <f t="shared" si="23"/>
        <v>2.2125567000232866</v>
      </c>
      <c r="AT11" s="28">
        <f t="shared" si="6"/>
        <v>1.9985058583345667</v>
      </c>
    </row>
    <row r="12" spans="1:56" x14ac:dyDescent="0.25">
      <c r="A12" s="22">
        <v>12</v>
      </c>
      <c r="B12" s="22">
        <v>1</v>
      </c>
      <c r="C12" s="22">
        <v>1</v>
      </c>
      <c r="D12" s="22">
        <v>14.1</v>
      </c>
      <c r="E12" s="23">
        <v>0.8</v>
      </c>
      <c r="F12" s="22">
        <v>250</v>
      </c>
      <c r="G12" s="22">
        <v>8</v>
      </c>
      <c r="H12" s="22">
        <v>30</v>
      </c>
      <c r="I12" s="1">
        <v>1</v>
      </c>
      <c r="J12" s="24">
        <f t="shared" si="25"/>
        <v>0</v>
      </c>
      <c r="K12" s="23">
        <v>0.41</v>
      </c>
      <c r="L12" s="23">
        <v>3.6999999999999998E-2</v>
      </c>
      <c r="M12" s="23" t="s">
        <v>63</v>
      </c>
      <c r="N12" s="22">
        <v>65</v>
      </c>
      <c r="O12" s="24">
        <f t="shared" si="7"/>
        <v>17.730496453900709</v>
      </c>
      <c r="P12" s="24">
        <v>200</v>
      </c>
      <c r="Q12" s="24">
        <v>450</v>
      </c>
      <c r="R12" s="25">
        <f t="shared" si="26"/>
        <v>3.4000000000000004</v>
      </c>
      <c r="S12" s="25">
        <f t="shared" si="0"/>
        <v>2.7</v>
      </c>
      <c r="T12" s="27">
        <f t="shared" si="8"/>
        <v>12</v>
      </c>
      <c r="U12" s="25">
        <f t="shared" si="9"/>
        <v>6.0000000000000001E-3</v>
      </c>
      <c r="V12" s="1">
        <v>0</v>
      </c>
      <c r="W12" s="24">
        <f t="shared" si="27"/>
        <v>450</v>
      </c>
      <c r="X12" s="27">
        <v>0</v>
      </c>
      <c r="Y12" s="28">
        <f t="shared" si="28"/>
        <v>4.333333333333333</v>
      </c>
      <c r="Z12" s="29">
        <f t="shared" si="1"/>
        <v>3.0000000000000001E-5</v>
      </c>
      <c r="AA12" s="28">
        <f t="shared" si="2"/>
        <v>9000</v>
      </c>
      <c r="AB12" s="24">
        <f t="shared" si="29"/>
        <v>12592.592592592593</v>
      </c>
      <c r="AC12" s="24">
        <f t="shared" si="3"/>
        <v>28666.666666666664</v>
      </c>
      <c r="AD12" s="24">
        <f t="shared" si="4"/>
        <v>8749.2519449431475</v>
      </c>
      <c r="AE12" s="24">
        <f t="shared" si="10"/>
        <v>225</v>
      </c>
      <c r="AF12" s="28">
        <f t="shared" si="11"/>
        <v>0.98110465116279066</v>
      </c>
      <c r="AG12" s="28">
        <f t="shared" si="12"/>
        <v>0.98110465116279066</v>
      </c>
      <c r="AH12" s="28">
        <f t="shared" si="13"/>
        <v>712.20269773616815</v>
      </c>
      <c r="AI12" s="28">
        <f t="shared" si="14"/>
        <v>376.25282054821588</v>
      </c>
      <c r="AJ12" s="28">
        <f t="shared" si="15"/>
        <v>246.19129521034671</v>
      </c>
      <c r="AK12" s="28">
        <f t="shared" si="16"/>
        <v>45000</v>
      </c>
      <c r="AL12" s="28">
        <f t="shared" si="17"/>
        <v>238.18599001101003</v>
      </c>
      <c r="AM12" s="28">
        <f t="shared" si="5"/>
        <v>48.07959305804907</v>
      </c>
      <c r="AN12" s="28">
        <f t="shared" si="18"/>
        <v>0.99581915312032299</v>
      </c>
      <c r="AO12" s="33">
        <f t="shared" si="19"/>
        <v>4.1808468796770614E-3</v>
      </c>
      <c r="AP12" s="33">
        <f t="shared" si="20"/>
        <v>4.4258629027569907E-3</v>
      </c>
      <c r="AQ12" s="28">
        <f t="shared" si="21"/>
        <v>1.0586044000489334</v>
      </c>
      <c r="AR12" s="28">
        <f t="shared" si="22"/>
        <v>2.0904234398385309</v>
      </c>
      <c r="AS12" s="28">
        <f t="shared" si="23"/>
        <v>2.2036795238250604</v>
      </c>
      <c r="AT12" s="28">
        <f t="shared" si="6"/>
        <v>1.0386017006294042</v>
      </c>
    </row>
    <row r="13" spans="1:56" x14ac:dyDescent="0.25">
      <c r="A13" s="22">
        <v>12</v>
      </c>
      <c r="B13" s="22">
        <v>1</v>
      </c>
      <c r="C13" s="22">
        <v>1</v>
      </c>
      <c r="D13" s="22">
        <v>28.7</v>
      </c>
      <c r="E13" s="23">
        <v>0.8</v>
      </c>
      <c r="F13" s="22">
        <v>250</v>
      </c>
      <c r="G13" s="22">
        <v>8</v>
      </c>
      <c r="H13" s="22">
        <v>30</v>
      </c>
      <c r="I13" s="1">
        <v>1</v>
      </c>
      <c r="J13" s="24">
        <f t="shared" si="25"/>
        <v>0</v>
      </c>
      <c r="K13" s="23">
        <v>0.41</v>
      </c>
      <c r="L13" s="23">
        <v>3.6999999999999998E-2</v>
      </c>
      <c r="M13" s="23" t="s">
        <v>63</v>
      </c>
      <c r="N13" s="22">
        <v>65</v>
      </c>
      <c r="O13" s="24">
        <f t="shared" si="7"/>
        <v>8.7108013937282234</v>
      </c>
      <c r="P13" s="24">
        <v>200</v>
      </c>
      <c r="Q13" s="24">
        <v>450</v>
      </c>
      <c r="R13" s="25">
        <f t="shared" si="26"/>
        <v>3.4000000000000004</v>
      </c>
      <c r="S13" s="25">
        <f t="shared" si="0"/>
        <v>2.7</v>
      </c>
      <c r="T13" s="27">
        <f t="shared" si="8"/>
        <v>12</v>
      </c>
      <c r="U13" s="25">
        <f t="shared" si="9"/>
        <v>6.0000000000000001E-3</v>
      </c>
      <c r="V13" s="1">
        <v>0</v>
      </c>
      <c r="W13" s="24">
        <f t="shared" si="27"/>
        <v>450</v>
      </c>
      <c r="X13" s="27">
        <v>0</v>
      </c>
      <c r="Y13" s="28">
        <f t="shared" si="28"/>
        <v>4.333333333333333</v>
      </c>
      <c r="Z13" s="29">
        <f t="shared" si="1"/>
        <v>3.0000000000000001E-5</v>
      </c>
      <c r="AA13" s="28">
        <f t="shared" si="2"/>
        <v>9000</v>
      </c>
      <c r="AB13" s="24">
        <f t="shared" si="29"/>
        <v>12592.592592592593</v>
      </c>
      <c r="AC13" s="24">
        <f t="shared" si="3"/>
        <v>28666.666666666664</v>
      </c>
      <c r="AD13" s="24">
        <f t="shared" si="4"/>
        <v>8749.2519449431475</v>
      </c>
      <c r="AE13" s="24">
        <f t="shared" si="10"/>
        <v>225</v>
      </c>
      <c r="AF13" s="28">
        <f t="shared" si="11"/>
        <v>0.98110465116279066</v>
      </c>
      <c r="AG13" s="28">
        <f t="shared" si="12"/>
        <v>0.98110465116279066</v>
      </c>
      <c r="AH13" s="28">
        <f t="shared" si="13"/>
        <v>349.89749261602685</v>
      </c>
      <c r="AI13" s="28">
        <f t="shared" si="14"/>
        <v>184.84894668048241</v>
      </c>
      <c r="AJ13" s="28">
        <f t="shared" si="15"/>
        <v>120.95112412773132</v>
      </c>
      <c r="AK13" s="28">
        <f t="shared" si="16"/>
        <v>45000</v>
      </c>
      <c r="AL13" s="28">
        <f t="shared" si="17"/>
        <v>118.98642383965866</v>
      </c>
      <c r="AM13" s="28">
        <f t="shared" si="5"/>
        <v>48.07959305804907</v>
      </c>
      <c r="AN13" s="28">
        <f t="shared" si="18"/>
        <v>0.99166572377107987</v>
      </c>
      <c r="AO13" s="33">
        <f t="shared" si="19"/>
        <v>8.3342762289201067E-3</v>
      </c>
      <c r="AP13" s="33">
        <f t="shared" si="20"/>
        <v>4.4074032167603552E-3</v>
      </c>
      <c r="AQ13" s="28">
        <f t="shared" si="21"/>
        <v>0.52882855039848298</v>
      </c>
      <c r="AR13" s="28">
        <f t="shared" si="22"/>
        <v>4.1671381144600534</v>
      </c>
      <c r="AS13" s="28">
        <f t="shared" si="23"/>
        <v>2.1853353504498214</v>
      </c>
      <c r="AT13" s="28">
        <f t="shared" si="6"/>
        <v>0.51883615046362785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92CF-1144-4549-B84F-D14EDDCA8E47}">
  <sheetPr>
    <tabColor rgb="FF92D050"/>
  </sheetPr>
  <dimension ref="A2:AV10"/>
  <sheetViews>
    <sheetView workbookViewId="0">
      <selection activeCell="G16" sqref="G16"/>
    </sheetView>
  </sheetViews>
  <sheetFormatPr defaultRowHeight="15" x14ac:dyDescent="0.25"/>
  <cols>
    <col min="3" max="3" width="10.5703125" bestFit="1" customWidth="1"/>
    <col min="10" max="10" width="10.5703125" bestFit="1" customWidth="1"/>
    <col min="14" max="14" width="11.5703125" customWidth="1"/>
    <col min="15" max="15" width="10.42578125" customWidth="1"/>
    <col min="16" max="16" width="6.140625" customWidth="1"/>
    <col min="17" max="17" width="10.7109375" customWidth="1"/>
    <col min="18" max="18" width="9.85546875" customWidth="1"/>
    <col min="19" max="19" width="11.7109375" customWidth="1"/>
    <col min="20" max="20" width="8.140625" customWidth="1"/>
    <col min="21" max="21" width="9.85546875" customWidth="1"/>
    <col min="42" max="42" width="8.28515625" customWidth="1"/>
    <col min="44" max="44" width="9.5703125" bestFit="1" customWidth="1"/>
  </cols>
  <sheetData>
    <row r="2" spans="1:48" ht="26.25" x14ac:dyDescent="0.4">
      <c r="A2" s="34" t="s">
        <v>134</v>
      </c>
    </row>
    <row r="3" spans="1:48" x14ac:dyDescent="0.25">
      <c r="A3" t="s">
        <v>54</v>
      </c>
      <c r="C3" t="s">
        <v>53</v>
      </c>
    </row>
    <row r="4" spans="1:48" s="9" customFormat="1" ht="60" x14ac:dyDescent="0.25">
      <c r="A4" s="20" t="s">
        <v>52</v>
      </c>
      <c r="B4" s="20" t="s">
        <v>51</v>
      </c>
      <c r="C4" s="20" t="s">
        <v>50</v>
      </c>
      <c r="D4" s="20" t="s">
        <v>49</v>
      </c>
      <c r="E4" s="20" t="s">
        <v>48</v>
      </c>
      <c r="F4" s="20" t="s">
        <v>47</v>
      </c>
      <c r="G4" s="20" t="s">
        <v>46</v>
      </c>
      <c r="H4" s="20" t="s">
        <v>45</v>
      </c>
      <c r="I4" s="20" t="s">
        <v>44</v>
      </c>
      <c r="J4" s="20" t="s">
        <v>43</v>
      </c>
      <c r="K4" s="20" t="s">
        <v>42</v>
      </c>
      <c r="L4" s="20" t="s">
        <v>41</v>
      </c>
      <c r="M4" s="20" t="s">
        <v>40</v>
      </c>
      <c r="N4" s="20" t="s">
        <v>94</v>
      </c>
      <c r="O4" s="20" t="s">
        <v>39</v>
      </c>
      <c r="P4" s="20" t="s">
        <v>38</v>
      </c>
      <c r="Q4" s="19" t="s">
        <v>37</v>
      </c>
      <c r="R4" s="19" t="s">
        <v>36</v>
      </c>
      <c r="S4" s="19" t="s">
        <v>35</v>
      </c>
      <c r="T4" s="19" t="s">
        <v>34</v>
      </c>
      <c r="U4" s="19" t="s">
        <v>33</v>
      </c>
      <c r="V4" s="19" t="s">
        <v>32</v>
      </c>
      <c r="W4" s="19" t="s">
        <v>31</v>
      </c>
      <c r="X4" s="19" t="s">
        <v>30</v>
      </c>
      <c r="Y4" s="19" t="s">
        <v>29</v>
      </c>
      <c r="Z4" s="19" t="s">
        <v>28</v>
      </c>
      <c r="AA4" s="19" t="s">
        <v>27</v>
      </c>
      <c r="AB4" s="19" t="s">
        <v>26</v>
      </c>
      <c r="AC4" s="19" t="s">
        <v>25</v>
      </c>
      <c r="AD4" s="19" t="s">
        <v>24</v>
      </c>
      <c r="AE4" s="19" t="s">
        <v>23</v>
      </c>
      <c r="AF4" s="13" t="s">
        <v>22</v>
      </c>
      <c r="AG4" s="19" t="s">
        <v>21</v>
      </c>
      <c r="AH4" s="19" t="s">
        <v>20</v>
      </c>
      <c r="AI4" s="19" t="s">
        <v>19</v>
      </c>
      <c r="AJ4" s="19" t="s">
        <v>18</v>
      </c>
      <c r="AK4" s="19" t="s">
        <v>17</v>
      </c>
      <c r="AL4" s="19" t="s">
        <v>16</v>
      </c>
      <c r="AM4" s="19" t="s">
        <v>15</v>
      </c>
      <c r="AN4" s="19" t="s">
        <v>14</v>
      </c>
      <c r="AO4" s="19" t="s">
        <v>13</v>
      </c>
      <c r="AP4" s="19" t="s">
        <v>12</v>
      </c>
      <c r="AQ4" s="19" t="s">
        <v>88</v>
      </c>
      <c r="AR4" s="19" t="s">
        <v>100</v>
      </c>
      <c r="AS4" s="19" t="s">
        <v>99</v>
      </c>
      <c r="AT4" s="19" t="s">
        <v>101</v>
      </c>
      <c r="AU4" s="19" t="s">
        <v>10</v>
      </c>
      <c r="AV4" s="10"/>
    </row>
    <row r="5" spans="1:48" x14ac:dyDescent="0.25">
      <c r="A5" s="8">
        <v>12</v>
      </c>
      <c r="B5" s="8">
        <v>1.5E-3</v>
      </c>
      <c r="C5" s="8">
        <v>30</v>
      </c>
      <c r="D5" s="7">
        <v>5</v>
      </c>
      <c r="E5" s="8">
        <v>400</v>
      </c>
      <c r="F5" s="8">
        <v>15</v>
      </c>
      <c r="G5" s="8"/>
      <c r="H5" s="1">
        <v>20</v>
      </c>
      <c r="I5" s="1">
        <f t="shared" ref="I5:I10" si="0">20*LOG(H5)</f>
        <v>26.020599913279625</v>
      </c>
      <c r="J5" s="5">
        <v>5</v>
      </c>
      <c r="K5" s="5">
        <v>0.14499999999999999</v>
      </c>
      <c r="L5" s="7" t="s">
        <v>8</v>
      </c>
      <c r="M5" s="8">
        <v>380</v>
      </c>
      <c r="N5" s="1">
        <f t="shared" ref="N5:N10" si="1">E5/C5</f>
        <v>13.333333333333334</v>
      </c>
      <c r="O5" s="1">
        <v>600</v>
      </c>
      <c r="P5" s="1">
        <v>50</v>
      </c>
      <c r="Q5" s="1">
        <f t="shared" ref="Q5:Q10" si="2">B5*H5/SQRT(2)</f>
        <v>2.1213203435596423E-2</v>
      </c>
      <c r="R5" s="1">
        <f t="shared" ref="R5:R10" si="3">Q5^2/P5</f>
        <v>8.9999999999999968E-6</v>
      </c>
      <c r="S5" s="3">
        <f t="shared" ref="S5:S10" si="4">R5/Q5</f>
        <v>4.2426406871192839E-4</v>
      </c>
      <c r="T5" s="3">
        <f t="shared" ref="T5:T10" si="5">S5^2*P5</f>
        <v>8.9999999999999951E-6</v>
      </c>
      <c r="U5" s="1">
        <f t="shared" ref="U5:U10" si="6">T5/S5</f>
        <v>2.121320343559642E-2</v>
      </c>
      <c r="V5" s="1">
        <f t="shared" ref="V5:V10" si="7">U5*SQRT(2)</f>
        <v>2.9999999999999995E-2</v>
      </c>
      <c r="W5" s="1">
        <f t="shared" ref="W5:W10" si="8">V5/B5</f>
        <v>19.999999999999996</v>
      </c>
      <c r="X5" s="6">
        <f t="shared" ref="X5:X10" si="9">Y5+0.7</f>
        <v>7.7</v>
      </c>
      <c r="Y5" s="6">
        <v>7</v>
      </c>
      <c r="Z5" s="6">
        <f t="shared" ref="Z5:Z10" si="10">S5*SQRT(2)</f>
        <v>5.9999999999999984E-4</v>
      </c>
      <c r="AA5" s="1">
        <f t="shared" ref="AA5:AA10" si="11">P5</f>
        <v>50</v>
      </c>
      <c r="AB5" s="1">
        <f t="shared" ref="AB5:AB10" si="12">Y5/Z5</f>
        <v>11666.66666666667</v>
      </c>
      <c r="AC5" s="3">
        <f t="shared" ref="AC5:AC10" si="13">AA5/W5</f>
        <v>2.5000000000000004</v>
      </c>
      <c r="AD5" s="3">
        <f t="shared" ref="AD5:AD10" si="14">0.026/Z5</f>
        <v>43.333333333333343</v>
      </c>
      <c r="AE5" s="5">
        <f t="shared" ref="AE5:AE10" si="15">Z5/O5</f>
        <v>9.9999999999999974E-7</v>
      </c>
      <c r="AF5" s="4">
        <f t="shared" ref="AF5:AF10" si="16">O5*AB5/10</f>
        <v>700000.00000000023</v>
      </c>
      <c r="AG5" s="1">
        <f t="shared" ref="AG5:AG10" si="17">X5/(9*AE5)</f>
        <v>855555.55555555574</v>
      </c>
      <c r="AH5" s="1">
        <f t="shared" ref="AH5:AH10" si="18">(A5-X5)/(10*AE5)</f>
        <v>430000.00000000012</v>
      </c>
      <c r="AI5" s="1">
        <f t="shared" ref="AI5:AI10" si="19">1/(1/AG5+1/AH5)</f>
        <v>286171.13223854802</v>
      </c>
      <c r="AJ5" s="1">
        <f t="shared" ref="AJ5:AJ10" si="20">O5*AB5</f>
        <v>7000000.0000000019</v>
      </c>
      <c r="AK5" s="1">
        <f t="shared" ref="AK5:AK10" si="21">O5*(AC5+AD5)</f>
        <v>27500.000000000007</v>
      </c>
      <c r="AL5" s="3">
        <f t="shared" ref="AL5:AL10" si="22">P5/AB5</f>
        <v>4.2857142857142842E-3</v>
      </c>
      <c r="AM5" s="3">
        <f t="shared" ref="AM5:AM10" si="23">P5/(AD5+AC5)</f>
        <v>1.0909090909090906</v>
      </c>
      <c r="AN5" s="3">
        <f t="shared" ref="AN5:AN10" si="24">P5/2/(AD5+AC5)</f>
        <v>0.5454545454545453</v>
      </c>
      <c r="AO5" s="3">
        <f t="shared" ref="AO5:AO10" si="25">AN5*B5</f>
        <v>8.1818181818181794E-4</v>
      </c>
      <c r="AP5" s="3">
        <f t="shared" ref="AP5:AP10" si="26">AO5^2/P5</f>
        <v>1.3388429752066108E-8</v>
      </c>
      <c r="AQ5" s="3">
        <f>1/(2*PI()*C5*1000000*F5*AM5*0.000000000001)</f>
        <v>324.20451370571277</v>
      </c>
      <c r="AR5" s="3">
        <f>IF(G5&gt;0,1/(2*PI()*C5*1000000*G5*0.000000000001),0)</f>
        <v>0</v>
      </c>
      <c r="AS5" s="3">
        <f>IF(G5&gt;0,1/(1/AR5+1/(AD5*AM5))+AM5*AC5,AM5*(AC5+AC5))</f>
        <v>5.4545454545454541</v>
      </c>
      <c r="AT5" s="3">
        <f>AM5*(AC5+AC5)</f>
        <v>5.4545454545454541</v>
      </c>
      <c r="AU5" s="3">
        <f>1/(1/AI5+1/AQ5+1/AS5)</f>
        <v>5.3641938831054787</v>
      </c>
    </row>
    <row r="6" spans="1:48" x14ac:dyDescent="0.25">
      <c r="A6" s="8">
        <v>12</v>
      </c>
      <c r="B6" s="8">
        <v>1</v>
      </c>
      <c r="C6" s="8">
        <v>30</v>
      </c>
      <c r="D6" s="7">
        <v>5</v>
      </c>
      <c r="E6" s="8">
        <v>400</v>
      </c>
      <c r="F6" s="8">
        <v>15</v>
      </c>
      <c r="G6" s="8"/>
      <c r="H6" s="1">
        <v>20</v>
      </c>
      <c r="I6" s="1">
        <f t="shared" si="0"/>
        <v>26.020599913279625</v>
      </c>
      <c r="J6" s="5">
        <v>5</v>
      </c>
      <c r="K6" s="5">
        <v>0.14499999999999999</v>
      </c>
      <c r="L6" s="7" t="s">
        <v>8</v>
      </c>
      <c r="M6" s="8">
        <v>380</v>
      </c>
      <c r="N6" s="1">
        <f t="shared" si="1"/>
        <v>13.333333333333334</v>
      </c>
      <c r="O6" s="1">
        <v>600</v>
      </c>
      <c r="P6" s="1">
        <v>25</v>
      </c>
      <c r="Q6" s="1">
        <f t="shared" si="2"/>
        <v>14.142135623730949</v>
      </c>
      <c r="R6" s="1">
        <f t="shared" si="3"/>
        <v>7.9999999999999991</v>
      </c>
      <c r="S6" s="3">
        <f t="shared" si="4"/>
        <v>0.56568542494923801</v>
      </c>
      <c r="T6" s="3">
        <f t="shared" si="5"/>
        <v>8</v>
      </c>
      <c r="U6" s="1">
        <f t="shared" si="6"/>
        <v>14.142135623730951</v>
      </c>
      <c r="V6" s="1">
        <f t="shared" si="7"/>
        <v>20.000000000000004</v>
      </c>
      <c r="W6" s="1">
        <f t="shared" si="8"/>
        <v>20.000000000000004</v>
      </c>
      <c r="X6" s="6">
        <f t="shared" si="9"/>
        <v>7.7</v>
      </c>
      <c r="Y6" s="6">
        <v>7</v>
      </c>
      <c r="Z6" s="6">
        <f t="shared" si="10"/>
        <v>0.8</v>
      </c>
      <c r="AA6" s="1">
        <f t="shared" si="11"/>
        <v>25</v>
      </c>
      <c r="AB6" s="1">
        <f t="shared" si="12"/>
        <v>8.75</v>
      </c>
      <c r="AC6" s="3">
        <f t="shared" si="13"/>
        <v>1.2499999999999998</v>
      </c>
      <c r="AD6" s="3">
        <f t="shared" si="14"/>
        <v>3.2499999999999994E-2</v>
      </c>
      <c r="AE6" s="5">
        <f t="shared" si="15"/>
        <v>1.3333333333333335E-3</v>
      </c>
      <c r="AF6" s="4">
        <f t="shared" si="16"/>
        <v>525</v>
      </c>
      <c r="AG6" s="1">
        <f t="shared" si="17"/>
        <v>641.66666666666663</v>
      </c>
      <c r="AH6" s="1">
        <f t="shared" si="18"/>
        <v>322.49999999999994</v>
      </c>
      <c r="AI6" s="1">
        <f t="shared" si="19"/>
        <v>214.62834917891095</v>
      </c>
      <c r="AJ6" s="1">
        <f t="shared" si="20"/>
        <v>5250</v>
      </c>
      <c r="AK6" s="1">
        <f t="shared" si="21"/>
        <v>769.49999999999989</v>
      </c>
      <c r="AL6" s="3">
        <f t="shared" si="22"/>
        <v>2.8571428571428572</v>
      </c>
      <c r="AM6" s="3">
        <f t="shared" si="23"/>
        <v>19.493177387914233</v>
      </c>
      <c r="AN6" s="3">
        <f t="shared" si="24"/>
        <v>9.7465886939571167</v>
      </c>
      <c r="AO6" s="3">
        <f t="shared" si="25"/>
        <v>9.7465886939571167</v>
      </c>
      <c r="AP6" s="3">
        <f t="shared" si="26"/>
        <v>3.799839646766908</v>
      </c>
      <c r="AQ6" s="3">
        <f t="shared" ref="AQ6:AQ10" si="27">1/(2*PI()*C6*1000000*F6*AM6*0.000000000001)</f>
        <v>18.143663512476063</v>
      </c>
      <c r="AR6" s="3">
        <f t="shared" ref="AR6:AR10" si="28">IF(G6&gt;0,1/(2*PI()*C6*1000000*G6*0.000000000001),0)</f>
        <v>0</v>
      </c>
      <c r="AS6" s="3">
        <f t="shared" ref="AS6:AS10" si="29">IF(G6&gt;0,1/(1/AR6+1/(AD6*AM6))+AM6*AC6,AM6*(AC6+AC6))</f>
        <v>48.732943469785575</v>
      </c>
      <c r="AT6" s="3">
        <f t="shared" ref="AT6:AT10" si="30">AM6*(AC6+AC6)</f>
        <v>48.732943469785575</v>
      </c>
      <c r="AU6" s="3">
        <f t="shared" ref="AU6:AU10" si="31">1/(1/AI6+1/AQ6+1/AS6)</f>
        <v>12.454094621086416</v>
      </c>
    </row>
    <row r="7" spans="1:48" x14ac:dyDescent="0.25">
      <c r="A7" s="8">
        <v>12</v>
      </c>
      <c r="B7" s="8">
        <v>1</v>
      </c>
      <c r="C7" s="8">
        <v>30</v>
      </c>
      <c r="D7" s="7">
        <v>5</v>
      </c>
      <c r="E7" s="8">
        <v>400</v>
      </c>
      <c r="F7" s="8">
        <v>15</v>
      </c>
      <c r="G7" s="8"/>
      <c r="H7" s="1">
        <v>20</v>
      </c>
      <c r="I7" s="1">
        <f t="shared" si="0"/>
        <v>26.020599913279625</v>
      </c>
      <c r="J7" s="5">
        <v>5</v>
      </c>
      <c r="K7" s="5">
        <v>0.14499999999999999</v>
      </c>
      <c r="L7" s="7" t="s">
        <v>8</v>
      </c>
      <c r="M7" s="8">
        <v>380</v>
      </c>
      <c r="N7" s="1">
        <f t="shared" si="1"/>
        <v>13.333333333333334</v>
      </c>
      <c r="O7" s="1">
        <v>600</v>
      </c>
      <c r="P7" s="1">
        <v>12</v>
      </c>
      <c r="Q7" s="1">
        <f t="shared" si="2"/>
        <v>14.142135623730949</v>
      </c>
      <c r="R7" s="1">
        <f t="shared" si="3"/>
        <v>16.666666666666664</v>
      </c>
      <c r="S7" s="3">
        <f t="shared" si="4"/>
        <v>1.1785113019775793</v>
      </c>
      <c r="T7" s="3">
        <f t="shared" si="5"/>
        <v>16.666666666666668</v>
      </c>
      <c r="U7" s="1">
        <f t="shared" si="6"/>
        <v>14.142135623730951</v>
      </c>
      <c r="V7" s="1">
        <f t="shared" si="7"/>
        <v>20.000000000000004</v>
      </c>
      <c r="W7" s="1">
        <f t="shared" si="8"/>
        <v>20.000000000000004</v>
      </c>
      <c r="X7" s="6">
        <f t="shared" si="9"/>
        <v>6.7</v>
      </c>
      <c r="Y7" s="6">
        <v>6</v>
      </c>
      <c r="Z7" s="6">
        <f t="shared" si="10"/>
        <v>1.6666666666666667</v>
      </c>
      <c r="AA7" s="1">
        <f t="shared" si="11"/>
        <v>12</v>
      </c>
      <c r="AB7" s="1">
        <f t="shared" si="12"/>
        <v>3.5999999999999996</v>
      </c>
      <c r="AC7" s="3">
        <f t="shared" si="13"/>
        <v>0.59999999999999987</v>
      </c>
      <c r="AD7" s="3">
        <f t="shared" si="14"/>
        <v>1.5599999999999999E-2</v>
      </c>
      <c r="AE7" s="5">
        <f t="shared" si="15"/>
        <v>2.7777777777777779E-3</v>
      </c>
      <c r="AF7" s="4">
        <f t="shared" si="16"/>
        <v>216</v>
      </c>
      <c r="AG7" s="1">
        <f t="shared" si="17"/>
        <v>268</v>
      </c>
      <c r="AH7" s="1">
        <f t="shared" si="18"/>
        <v>190.79999999999998</v>
      </c>
      <c r="AI7" s="1">
        <f t="shared" si="19"/>
        <v>111.45248474280733</v>
      </c>
      <c r="AJ7" s="1">
        <f t="shared" si="20"/>
        <v>2160</v>
      </c>
      <c r="AK7" s="1">
        <f t="shared" si="21"/>
        <v>369.3599999999999</v>
      </c>
      <c r="AL7" s="3">
        <f t="shared" si="22"/>
        <v>3.3333333333333335</v>
      </c>
      <c r="AM7" s="3">
        <f t="shared" si="23"/>
        <v>19.493177387914237</v>
      </c>
      <c r="AN7" s="3">
        <f t="shared" si="24"/>
        <v>9.7465886939571185</v>
      </c>
      <c r="AO7" s="3">
        <f t="shared" si="25"/>
        <v>9.7465886939571185</v>
      </c>
      <c r="AP7" s="3">
        <f t="shared" si="26"/>
        <v>7.9163325974310608</v>
      </c>
      <c r="AQ7" s="3">
        <f t="shared" si="27"/>
        <v>18.143663512476063</v>
      </c>
      <c r="AR7" s="3">
        <f t="shared" si="28"/>
        <v>0</v>
      </c>
      <c r="AS7" s="3">
        <f t="shared" si="29"/>
        <v>23.39181286549708</v>
      </c>
      <c r="AT7" s="3">
        <f t="shared" si="30"/>
        <v>23.39181286549708</v>
      </c>
      <c r="AU7" s="3">
        <f t="shared" si="31"/>
        <v>9.359957318372695</v>
      </c>
    </row>
    <row r="8" spans="1:48" x14ac:dyDescent="0.25">
      <c r="A8" s="8">
        <v>12</v>
      </c>
      <c r="B8" s="8">
        <v>1</v>
      </c>
      <c r="C8" s="8">
        <v>30</v>
      </c>
      <c r="D8" s="7">
        <v>5</v>
      </c>
      <c r="E8" s="8">
        <v>400</v>
      </c>
      <c r="F8" s="8">
        <v>15</v>
      </c>
      <c r="G8" s="8"/>
      <c r="H8" s="1">
        <v>20</v>
      </c>
      <c r="I8" s="1">
        <f t="shared" si="0"/>
        <v>26.020599913279625</v>
      </c>
      <c r="J8" s="5">
        <v>5</v>
      </c>
      <c r="K8" s="5">
        <v>0.14499999999999999</v>
      </c>
      <c r="L8" s="7" t="s">
        <v>8</v>
      </c>
      <c r="M8" s="8">
        <v>380</v>
      </c>
      <c r="N8" s="1">
        <f t="shared" si="1"/>
        <v>13.333333333333334</v>
      </c>
      <c r="O8" s="1">
        <v>600</v>
      </c>
      <c r="P8" s="1">
        <v>36</v>
      </c>
      <c r="Q8" s="1">
        <f t="shared" si="2"/>
        <v>14.142135623730949</v>
      </c>
      <c r="R8" s="1">
        <f t="shared" si="3"/>
        <v>5.5555555555555545</v>
      </c>
      <c r="S8" s="3">
        <f t="shared" si="4"/>
        <v>0.39283710065919303</v>
      </c>
      <c r="T8" s="3">
        <f t="shared" si="5"/>
        <v>5.5555555555555545</v>
      </c>
      <c r="U8" s="1">
        <f t="shared" si="6"/>
        <v>14.142135623730949</v>
      </c>
      <c r="V8" s="1">
        <f t="shared" si="7"/>
        <v>20</v>
      </c>
      <c r="W8" s="1">
        <f t="shared" si="8"/>
        <v>20</v>
      </c>
      <c r="X8" s="6">
        <f t="shared" si="9"/>
        <v>7.7</v>
      </c>
      <c r="Y8" s="6">
        <v>7</v>
      </c>
      <c r="Z8" s="6">
        <f t="shared" si="10"/>
        <v>0.55555555555555558</v>
      </c>
      <c r="AA8" s="1">
        <f t="shared" si="11"/>
        <v>36</v>
      </c>
      <c r="AB8" s="1">
        <f t="shared" si="12"/>
        <v>12.6</v>
      </c>
      <c r="AC8" s="3">
        <f t="shared" si="13"/>
        <v>1.8</v>
      </c>
      <c r="AD8" s="3">
        <f t="shared" si="14"/>
        <v>4.6799999999999994E-2</v>
      </c>
      <c r="AE8" s="5">
        <f t="shared" si="15"/>
        <v>9.2592592592592596E-4</v>
      </c>
      <c r="AF8" s="4">
        <f t="shared" si="16"/>
        <v>756</v>
      </c>
      <c r="AG8" s="1">
        <f t="shared" si="17"/>
        <v>924</v>
      </c>
      <c r="AH8" s="1">
        <f t="shared" si="18"/>
        <v>464.40000000000003</v>
      </c>
      <c r="AI8" s="1">
        <f t="shared" si="19"/>
        <v>309.06482281763181</v>
      </c>
      <c r="AJ8" s="1">
        <f t="shared" si="20"/>
        <v>7560</v>
      </c>
      <c r="AK8" s="1">
        <f t="shared" si="21"/>
        <v>1108.08</v>
      </c>
      <c r="AL8" s="3">
        <f t="shared" si="22"/>
        <v>2.8571428571428572</v>
      </c>
      <c r="AM8" s="3">
        <f t="shared" si="23"/>
        <v>19.49317738791423</v>
      </c>
      <c r="AN8" s="3">
        <f t="shared" si="24"/>
        <v>9.7465886939571149</v>
      </c>
      <c r="AO8" s="3">
        <f t="shared" si="25"/>
        <v>9.7465886939571149</v>
      </c>
      <c r="AP8" s="3">
        <f t="shared" si="26"/>
        <v>2.6387775324770182</v>
      </c>
      <c r="AQ8" s="3">
        <f t="shared" si="27"/>
        <v>18.143663512476067</v>
      </c>
      <c r="AR8" s="3">
        <f t="shared" si="28"/>
        <v>0</v>
      </c>
      <c r="AS8" s="3">
        <f t="shared" si="29"/>
        <v>70.175438596491233</v>
      </c>
      <c r="AT8" s="3">
        <f t="shared" si="30"/>
        <v>70.175438596491233</v>
      </c>
      <c r="AU8" s="3">
        <f t="shared" si="31"/>
        <v>13.773871745708988</v>
      </c>
    </row>
    <row r="9" spans="1:48" x14ac:dyDescent="0.25">
      <c r="A9" s="8">
        <v>12</v>
      </c>
      <c r="B9" s="8">
        <v>1</v>
      </c>
      <c r="C9" s="8">
        <v>30</v>
      </c>
      <c r="D9" s="7">
        <v>5</v>
      </c>
      <c r="E9" s="8">
        <v>400</v>
      </c>
      <c r="F9" s="8">
        <v>15</v>
      </c>
      <c r="G9" s="8"/>
      <c r="H9" s="1">
        <v>20</v>
      </c>
      <c r="I9" s="1">
        <f t="shared" si="0"/>
        <v>26.020599913279625</v>
      </c>
      <c r="J9" s="5">
        <v>5</v>
      </c>
      <c r="K9" s="5">
        <v>0.14499999999999999</v>
      </c>
      <c r="L9" s="7" t="s">
        <v>8</v>
      </c>
      <c r="M9" s="8">
        <v>380</v>
      </c>
      <c r="N9" s="1">
        <f t="shared" si="1"/>
        <v>13.333333333333334</v>
      </c>
      <c r="O9" s="1">
        <v>600</v>
      </c>
      <c r="P9" s="1">
        <v>200</v>
      </c>
      <c r="Q9" s="1">
        <f t="shared" si="2"/>
        <v>14.142135623730949</v>
      </c>
      <c r="R9" s="7">
        <f t="shared" si="3"/>
        <v>0.99999999999999989</v>
      </c>
      <c r="S9" s="3">
        <f t="shared" si="4"/>
        <v>7.0710678118654752E-2</v>
      </c>
      <c r="T9" s="3">
        <f t="shared" si="5"/>
        <v>1</v>
      </c>
      <c r="U9" s="1">
        <f t="shared" si="6"/>
        <v>14.142135623730951</v>
      </c>
      <c r="V9" s="1">
        <f t="shared" si="7"/>
        <v>20.000000000000004</v>
      </c>
      <c r="W9" s="1">
        <f t="shared" si="8"/>
        <v>20.000000000000004</v>
      </c>
      <c r="X9" s="6">
        <f t="shared" si="9"/>
        <v>7.7</v>
      </c>
      <c r="Y9" s="6">
        <v>7</v>
      </c>
      <c r="Z9" s="6">
        <f t="shared" si="10"/>
        <v>0.1</v>
      </c>
      <c r="AA9" s="1">
        <f t="shared" si="11"/>
        <v>200</v>
      </c>
      <c r="AB9" s="1">
        <f t="shared" si="12"/>
        <v>70</v>
      </c>
      <c r="AC9" s="3">
        <f t="shared" si="13"/>
        <v>9.9999999999999982</v>
      </c>
      <c r="AD9" s="3">
        <f t="shared" si="14"/>
        <v>0.25999999999999995</v>
      </c>
      <c r="AE9" s="5">
        <f t="shared" si="15"/>
        <v>1.6666666666666669E-4</v>
      </c>
      <c r="AF9" s="4">
        <f t="shared" si="16"/>
        <v>4200</v>
      </c>
      <c r="AG9" s="1">
        <f t="shared" si="17"/>
        <v>5133.333333333333</v>
      </c>
      <c r="AH9" s="1">
        <f t="shared" si="18"/>
        <v>2579.9999999999995</v>
      </c>
      <c r="AI9" s="1">
        <f t="shared" si="19"/>
        <v>1717.0267934312876</v>
      </c>
      <c r="AJ9" s="1">
        <f t="shared" si="20"/>
        <v>42000</v>
      </c>
      <c r="AK9" s="1">
        <f t="shared" si="21"/>
        <v>6155.9999999999991</v>
      </c>
      <c r="AL9" s="3">
        <f t="shared" si="22"/>
        <v>2.8571428571428572</v>
      </c>
      <c r="AM9" s="3">
        <f t="shared" si="23"/>
        <v>19.493177387914233</v>
      </c>
      <c r="AN9" s="3">
        <f t="shared" si="24"/>
        <v>9.7465886939571167</v>
      </c>
      <c r="AO9" s="3">
        <f t="shared" si="25"/>
        <v>9.7465886939571167</v>
      </c>
      <c r="AP9" s="3">
        <f t="shared" si="26"/>
        <v>0.4749799558458635</v>
      </c>
      <c r="AQ9" s="3">
        <f t="shared" si="27"/>
        <v>18.143663512476063</v>
      </c>
      <c r="AR9" s="3">
        <f t="shared" si="28"/>
        <v>0</v>
      </c>
      <c r="AS9" s="3">
        <f t="shared" si="29"/>
        <v>389.8635477582846</v>
      </c>
      <c r="AT9" s="3">
        <f t="shared" si="30"/>
        <v>389.8635477582846</v>
      </c>
      <c r="AU9" s="3">
        <f t="shared" si="31"/>
        <v>17.163533016368675</v>
      </c>
    </row>
    <row r="10" spans="1:48" x14ac:dyDescent="0.25">
      <c r="A10" s="8">
        <v>12</v>
      </c>
      <c r="B10" s="8">
        <v>1</v>
      </c>
      <c r="C10" s="8">
        <v>30</v>
      </c>
      <c r="D10" s="7">
        <v>5</v>
      </c>
      <c r="E10" s="8">
        <v>400</v>
      </c>
      <c r="F10" s="8">
        <v>15</v>
      </c>
      <c r="G10" s="8"/>
      <c r="H10" s="1">
        <v>20</v>
      </c>
      <c r="I10" s="1">
        <f t="shared" si="0"/>
        <v>26.020599913279625</v>
      </c>
      <c r="J10" s="5">
        <v>5</v>
      </c>
      <c r="K10" s="5">
        <v>0.14499999999999999</v>
      </c>
      <c r="L10" s="7" t="s">
        <v>8</v>
      </c>
      <c r="M10" s="8">
        <v>380</v>
      </c>
      <c r="N10" s="1">
        <f t="shared" si="1"/>
        <v>13.333333333333334</v>
      </c>
      <c r="O10" s="1">
        <v>600</v>
      </c>
      <c r="P10" s="1">
        <v>450</v>
      </c>
      <c r="Q10" s="1">
        <f t="shared" si="2"/>
        <v>14.142135623730949</v>
      </c>
      <c r="R10" s="7">
        <f t="shared" si="3"/>
        <v>0.44444444444444436</v>
      </c>
      <c r="S10" s="3">
        <f t="shared" si="4"/>
        <v>3.1426968052735441E-2</v>
      </c>
      <c r="T10" s="3">
        <f t="shared" si="5"/>
        <v>0.44444444444444425</v>
      </c>
      <c r="U10" s="1">
        <f t="shared" si="6"/>
        <v>14.142135623730947</v>
      </c>
      <c r="V10" s="1">
        <f t="shared" si="7"/>
        <v>19.999999999999996</v>
      </c>
      <c r="W10" s="1">
        <f t="shared" si="8"/>
        <v>19.999999999999996</v>
      </c>
      <c r="X10" s="6">
        <f t="shared" si="9"/>
        <v>7.7</v>
      </c>
      <c r="Y10" s="6">
        <v>7</v>
      </c>
      <c r="Z10" s="6">
        <f t="shared" si="10"/>
        <v>4.4444444444444439E-2</v>
      </c>
      <c r="AA10" s="1">
        <f t="shared" si="11"/>
        <v>450</v>
      </c>
      <c r="AB10" s="1">
        <f t="shared" si="12"/>
        <v>157.50000000000003</v>
      </c>
      <c r="AC10" s="3">
        <f t="shared" si="13"/>
        <v>22.500000000000004</v>
      </c>
      <c r="AD10" s="3">
        <f t="shared" si="14"/>
        <v>0.58500000000000008</v>
      </c>
      <c r="AE10" s="5">
        <f t="shared" si="15"/>
        <v>7.407407407407406E-5</v>
      </c>
      <c r="AF10" s="4">
        <f t="shared" si="16"/>
        <v>9450.0000000000018</v>
      </c>
      <c r="AG10" s="1">
        <f t="shared" si="17"/>
        <v>11550.000000000002</v>
      </c>
      <c r="AH10" s="1">
        <f t="shared" si="18"/>
        <v>5805.0000000000009</v>
      </c>
      <c r="AI10" s="1">
        <f t="shared" si="19"/>
        <v>3863.3102852203979</v>
      </c>
      <c r="AJ10" s="1">
        <f t="shared" si="20"/>
        <v>94500.000000000015</v>
      </c>
      <c r="AK10" s="1">
        <f t="shared" si="21"/>
        <v>13851.000000000002</v>
      </c>
      <c r="AL10" s="3">
        <f t="shared" si="22"/>
        <v>2.8571428571428568</v>
      </c>
      <c r="AM10" s="3">
        <f t="shared" si="23"/>
        <v>19.493177387914226</v>
      </c>
      <c r="AN10" s="3">
        <f t="shared" si="24"/>
        <v>9.7465886939571131</v>
      </c>
      <c r="AO10" s="3">
        <f t="shared" si="25"/>
        <v>9.7465886939571131</v>
      </c>
      <c r="AP10" s="3">
        <f t="shared" si="26"/>
        <v>0.2111022025981614</v>
      </c>
      <c r="AQ10" s="3">
        <f t="shared" si="27"/>
        <v>18.143663512476071</v>
      </c>
      <c r="AR10" s="3">
        <f t="shared" si="28"/>
        <v>0</v>
      </c>
      <c r="AS10" s="3">
        <f t="shared" si="29"/>
        <v>877.19298245614027</v>
      </c>
      <c r="AT10" s="3">
        <f t="shared" si="30"/>
        <v>877.19298245614027</v>
      </c>
      <c r="AU10" s="3">
        <f t="shared" si="31"/>
        <v>17.694572091448336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AAA2-82B2-400B-98A0-796900728D47}">
  <sheetPr>
    <tabColor rgb="FF92D050"/>
  </sheetPr>
  <dimension ref="A2:BC35"/>
  <sheetViews>
    <sheetView topLeftCell="O17" workbookViewId="0">
      <selection activeCell="Z25" sqref="Z25"/>
    </sheetView>
  </sheetViews>
  <sheetFormatPr defaultRowHeight="15" x14ac:dyDescent="0.25"/>
  <cols>
    <col min="3" max="3" width="10.5703125" bestFit="1" customWidth="1"/>
    <col min="10" max="10" width="10.5703125" bestFit="1" customWidth="1"/>
    <col min="12" max="12" width="10.28515625" customWidth="1"/>
    <col min="14" max="14" width="11.5703125" customWidth="1"/>
    <col min="15" max="15" width="10.42578125" customWidth="1"/>
    <col min="16" max="16" width="6.140625" customWidth="1"/>
    <col min="17" max="17" width="10.7109375" customWidth="1"/>
    <col min="18" max="18" width="9.85546875" customWidth="1"/>
    <col min="19" max="19" width="13.28515625" customWidth="1"/>
    <col min="20" max="20" width="8.140625" customWidth="1"/>
    <col min="21" max="21" width="9.85546875" customWidth="1"/>
    <col min="41" max="41" width="10.28515625" customWidth="1"/>
    <col min="42" max="42" width="8.28515625" customWidth="1"/>
    <col min="44" max="44" width="9.5703125" bestFit="1" customWidth="1"/>
  </cols>
  <sheetData>
    <row r="2" spans="1:55" x14ac:dyDescent="0.25">
      <c r="B2" t="s">
        <v>66</v>
      </c>
    </row>
    <row r="3" spans="1:55" x14ac:dyDescent="0.25">
      <c r="B3" t="s">
        <v>65</v>
      </c>
    </row>
    <row r="4" spans="1:55" x14ac:dyDescent="0.25">
      <c r="B4" t="s">
        <v>67</v>
      </c>
      <c r="AT4">
        <f>1/SQRT(2)</f>
        <v>0.70710678118654746</v>
      </c>
    </row>
    <row r="5" spans="1:55" x14ac:dyDescent="0.25">
      <c r="F5" t="s">
        <v>102</v>
      </c>
    </row>
    <row r="7" spans="1:55" x14ac:dyDescent="0.25">
      <c r="A7" t="s">
        <v>64</v>
      </c>
    </row>
    <row r="8" spans="1:55" ht="60" x14ac:dyDescent="0.25">
      <c r="A8" s="20" t="s">
        <v>52</v>
      </c>
      <c r="B8" s="20" t="s">
        <v>51</v>
      </c>
      <c r="C8" s="20" t="s">
        <v>50</v>
      </c>
      <c r="D8" s="20" t="s">
        <v>49</v>
      </c>
      <c r="E8" s="20" t="s">
        <v>48</v>
      </c>
      <c r="F8" s="20" t="s">
        <v>47</v>
      </c>
      <c r="G8" s="20" t="s">
        <v>46</v>
      </c>
      <c r="H8" s="20" t="s">
        <v>45</v>
      </c>
      <c r="I8" s="20" t="s">
        <v>44</v>
      </c>
      <c r="J8" s="20" t="s">
        <v>91</v>
      </c>
      <c r="K8" s="20" t="s">
        <v>92</v>
      </c>
      <c r="L8" s="20" t="s">
        <v>93</v>
      </c>
      <c r="M8" s="20" t="s">
        <v>40</v>
      </c>
      <c r="N8" s="20" t="s">
        <v>94</v>
      </c>
      <c r="O8" s="20" t="s">
        <v>57</v>
      </c>
      <c r="P8" s="20" t="s">
        <v>38</v>
      </c>
      <c r="Q8" s="19" t="s">
        <v>32</v>
      </c>
      <c r="R8" s="19" t="s">
        <v>33</v>
      </c>
      <c r="S8" s="19" t="s">
        <v>34</v>
      </c>
      <c r="T8" s="19" t="s">
        <v>30</v>
      </c>
      <c r="U8" s="19" t="s">
        <v>29</v>
      </c>
      <c r="V8" s="19" t="s">
        <v>56</v>
      </c>
      <c r="W8" s="19" t="s">
        <v>28</v>
      </c>
      <c r="X8" s="19" t="s">
        <v>27</v>
      </c>
      <c r="Y8" s="19" t="s">
        <v>26</v>
      </c>
      <c r="Z8" s="19" t="s">
        <v>25</v>
      </c>
      <c r="AA8" s="19" t="s">
        <v>24</v>
      </c>
      <c r="AB8" s="19" t="s">
        <v>23</v>
      </c>
      <c r="AC8" s="13" t="s">
        <v>22</v>
      </c>
      <c r="AD8" s="19" t="s">
        <v>21</v>
      </c>
      <c r="AE8" s="19" t="s">
        <v>20</v>
      </c>
      <c r="AF8" s="19" t="s">
        <v>19</v>
      </c>
      <c r="AG8" s="19" t="s">
        <v>18</v>
      </c>
      <c r="AH8" s="19" t="s">
        <v>17</v>
      </c>
      <c r="AI8" s="19" t="s">
        <v>16</v>
      </c>
      <c r="AJ8" s="19" t="s">
        <v>15</v>
      </c>
      <c r="AK8" s="19" t="s">
        <v>14</v>
      </c>
      <c r="AL8" s="20" t="s">
        <v>31</v>
      </c>
      <c r="AM8" s="19" t="s">
        <v>88</v>
      </c>
      <c r="AN8" s="19" t="s">
        <v>100</v>
      </c>
      <c r="AO8" s="19" t="s">
        <v>99</v>
      </c>
      <c r="AP8" s="19" t="s">
        <v>101</v>
      </c>
      <c r="AQ8" s="19" t="s">
        <v>10</v>
      </c>
      <c r="AR8" s="19" t="s">
        <v>13</v>
      </c>
      <c r="AS8" s="19" t="s">
        <v>103</v>
      </c>
    </row>
    <row r="9" spans="1:55" x14ac:dyDescent="0.25">
      <c r="A9" s="8">
        <v>12</v>
      </c>
      <c r="B9" s="8">
        <v>1.5E-3</v>
      </c>
      <c r="C9" s="8">
        <v>7</v>
      </c>
      <c r="D9" s="7">
        <v>0.8</v>
      </c>
      <c r="E9" s="8">
        <v>250</v>
      </c>
      <c r="F9" s="8">
        <v>8</v>
      </c>
      <c r="G9" s="8">
        <v>30</v>
      </c>
      <c r="H9" s="1">
        <f>E9/C9</f>
        <v>35.714285714285715</v>
      </c>
      <c r="I9" s="1">
        <f>20*LOG(H9)</f>
        <v>31.056839373155615</v>
      </c>
      <c r="J9" s="7">
        <v>0.41</v>
      </c>
      <c r="K9" s="7">
        <v>3.6999999999999998E-2</v>
      </c>
      <c r="L9" s="7" t="s">
        <v>63</v>
      </c>
      <c r="M9" s="8">
        <v>65</v>
      </c>
      <c r="N9" s="1">
        <f>E9/C9</f>
        <v>35.714285714285715</v>
      </c>
      <c r="O9" s="1">
        <v>150</v>
      </c>
      <c r="P9" s="1">
        <v>50</v>
      </c>
      <c r="Q9" s="6">
        <f>B9*H9</f>
        <v>5.3571428571428575E-2</v>
      </c>
      <c r="R9" s="6">
        <f>Q9/SQRT(2)</f>
        <v>3.7880720420707906E-2</v>
      </c>
      <c r="S9" s="17">
        <f>(Q9/2)^2/P9</f>
        <v>1.434948979591837E-5</v>
      </c>
      <c r="T9" s="6">
        <f>U9+0.7</f>
        <v>1.9000000000000001</v>
      </c>
      <c r="U9" s="6">
        <f>IF(B9*2+0.7&gt;A9*0.1,B9*2+0.7,A9*0.1)</f>
        <v>1.2000000000000002</v>
      </c>
      <c r="V9" s="16">
        <f>(A9-T9)/2</f>
        <v>5.05</v>
      </c>
      <c r="W9" s="6">
        <f>(A9-V9)/P9</f>
        <v>0.13900000000000001</v>
      </c>
      <c r="X9" s="1">
        <f>P9</f>
        <v>50</v>
      </c>
      <c r="Y9" s="1">
        <f>U9/W9</f>
        <v>8.6330935251798575</v>
      </c>
      <c r="Z9" s="16">
        <f>P9/H9</f>
        <v>1.4</v>
      </c>
      <c r="AA9" s="3">
        <f>0.026/W9</f>
        <v>0.18705035971223019</v>
      </c>
      <c r="AB9" s="5">
        <f>W9/O9</f>
        <v>9.2666666666666678E-4</v>
      </c>
      <c r="AC9" s="15">
        <f>O9*Y9/10</f>
        <v>129.49640287769788</v>
      </c>
      <c r="AD9" s="1">
        <f t="shared" ref="AD9:AD17" si="0">T9/(9*AB9)</f>
        <v>227.81774580335733</v>
      </c>
      <c r="AE9" s="1">
        <f t="shared" ref="AE9:AE17" si="1">(A9-T9)/(10*AB9)</f>
        <v>1089.9280575539567</v>
      </c>
      <c r="AF9" s="1">
        <f>1/(1/AD9+1/AE9)</f>
        <v>188.4316023068715</v>
      </c>
      <c r="AG9" s="1">
        <f t="shared" ref="AG9:AG17" si="2">O9*AA9</f>
        <v>28.057553956834528</v>
      </c>
      <c r="AH9" s="1">
        <f t="shared" ref="AH9:AH17" si="3">O9*(AA9+Z9)</f>
        <v>238.05755395683451</v>
      </c>
      <c r="AI9" s="3">
        <f t="shared" ref="AI9:AI17" si="4">P9/Y9</f>
        <v>5.7916666666666661</v>
      </c>
      <c r="AJ9" s="3">
        <f t="shared" ref="AJ9:AJ17" si="5">P9/(AA9+Z9)</f>
        <v>31.504986400725297</v>
      </c>
      <c r="AK9" s="3">
        <f t="shared" ref="AK9:AK17" si="6">P9/2/(AA9+Z9)</f>
        <v>15.752493200362649</v>
      </c>
      <c r="AL9" s="3">
        <f t="shared" ref="AL9:AL13" si="7">AJ9</f>
        <v>31.504986400725297</v>
      </c>
      <c r="AM9" s="3">
        <f t="shared" ref="AM9:AM17" si="8">1/(2*PI()*C9*1000000*F9*(AL9+1)*0.000000000001)</f>
        <v>87.434356076180379</v>
      </c>
      <c r="AN9" s="3">
        <f t="shared" ref="AN9:AN17" si="9">IF(G9&gt;0,1/(2*PI()*C9*1000000*G9*0.000000000001),0)</f>
        <v>757.88068138997778</v>
      </c>
      <c r="AO9" s="3">
        <f t="shared" ref="AO9:AO17" si="10">IF(G9&gt;0,1/(1/AN9+1/(O9*AA9))+O9*Z9,O9*(AA9+Z9))</f>
        <v>237.05591502563621</v>
      </c>
      <c r="AP9" s="3">
        <f t="shared" ref="AP9:AP17" si="11">O9*(Z9+AA9)</f>
        <v>238.05755395683451</v>
      </c>
      <c r="AQ9" s="3">
        <f t="shared" ref="AQ9:AQ17" si="12">1/(1/AM9+1/AO9+1/AF9)</f>
        <v>47.704162661729953</v>
      </c>
      <c r="AR9" s="3">
        <f t="shared" ref="AR9:AR17" si="13">AL9*B9</f>
        <v>4.7257479601087948E-2</v>
      </c>
      <c r="AS9" s="3">
        <f t="shared" ref="AS9:AS17" si="14">(AR9/SQRT(2))^2/P9/0.000001</f>
        <v>22.332693782472429</v>
      </c>
      <c r="AU9" t="s">
        <v>104</v>
      </c>
      <c r="AZ9" t="s">
        <v>105</v>
      </c>
    </row>
    <row r="10" spans="1:55" x14ac:dyDescent="0.25">
      <c r="A10" s="8">
        <v>12</v>
      </c>
      <c r="B10" s="8">
        <v>1.5E-3</v>
      </c>
      <c r="C10" s="8">
        <v>7</v>
      </c>
      <c r="D10" s="7">
        <v>0.8</v>
      </c>
      <c r="E10" s="8">
        <v>250</v>
      </c>
      <c r="F10" s="8">
        <v>8</v>
      </c>
      <c r="G10" s="8">
        <v>30</v>
      </c>
      <c r="H10" s="1">
        <f>E10/C10</f>
        <v>35.714285714285715</v>
      </c>
      <c r="I10" s="1">
        <f>20*LOG(H10)</f>
        <v>31.056839373155615</v>
      </c>
      <c r="J10" s="7">
        <v>0.41</v>
      </c>
      <c r="K10" s="7">
        <v>3.6999999999999998E-2</v>
      </c>
      <c r="L10" s="7" t="s">
        <v>63</v>
      </c>
      <c r="M10" s="8">
        <v>65</v>
      </c>
      <c r="N10" s="1">
        <f t="shared" ref="N10:N13" si="15">E10/C10</f>
        <v>35.714285714285715</v>
      </c>
      <c r="O10" s="1">
        <v>150</v>
      </c>
      <c r="P10" s="1">
        <v>100</v>
      </c>
      <c r="Q10" s="6">
        <f>B10*H10</f>
        <v>5.3571428571428575E-2</v>
      </c>
      <c r="R10" s="6">
        <f>Q10/SQRT(2)</f>
        <v>3.7880720420707906E-2</v>
      </c>
      <c r="S10" s="17">
        <f>(Q10/2)^2/P10</f>
        <v>7.174744897959185E-6</v>
      </c>
      <c r="T10" s="6">
        <f>U10+0.7</f>
        <v>1.9000000000000001</v>
      </c>
      <c r="U10" s="6">
        <f>IF(B10*2+0.7&gt;A10*0.1,B10*2+0.7,A10*0.1)</f>
        <v>1.2000000000000002</v>
      </c>
      <c r="V10" s="16">
        <f>(A10-T10)/2</f>
        <v>5.05</v>
      </c>
      <c r="W10" s="6">
        <f>(A10-V10)/P10</f>
        <v>6.9500000000000006E-2</v>
      </c>
      <c r="X10" s="1">
        <f>P10</f>
        <v>100</v>
      </c>
      <c r="Y10" s="1">
        <f>U10/W10</f>
        <v>17.266187050359715</v>
      </c>
      <c r="Z10" s="16">
        <f>P10/H10</f>
        <v>2.8</v>
      </c>
      <c r="AA10" s="3">
        <f>0.026/W10</f>
        <v>0.37410071942446038</v>
      </c>
      <c r="AB10" s="5">
        <f>W10/O10</f>
        <v>4.6333333333333339E-4</v>
      </c>
      <c r="AC10" s="15">
        <f>O10*Y10/10</f>
        <v>258.99280575539575</v>
      </c>
      <c r="AD10" s="1">
        <f t="shared" si="0"/>
        <v>455.63549160671465</v>
      </c>
      <c r="AE10" s="1">
        <f t="shared" si="1"/>
        <v>2179.8561151079134</v>
      </c>
      <c r="AF10" s="1">
        <f t="shared" ref="AF10:AF17" si="16">1/(1/AD10+1/AE10)</f>
        <v>376.86320461374299</v>
      </c>
      <c r="AG10" s="1">
        <f t="shared" si="2"/>
        <v>56.115107913669057</v>
      </c>
      <c r="AH10" s="1">
        <f t="shared" si="3"/>
        <v>476.11510791366902</v>
      </c>
      <c r="AI10" s="3">
        <f t="shared" si="4"/>
        <v>5.7916666666666661</v>
      </c>
      <c r="AJ10" s="3">
        <f t="shared" si="5"/>
        <v>31.504986400725297</v>
      </c>
      <c r="AK10" s="3">
        <f t="shared" si="6"/>
        <v>15.752493200362649</v>
      </c>
      <c r="AL10" s="3">
        <f t="shared" si="7"/>
        <v>31.504986400725297</v>
      </c>
      <c r="AM10" s="3">
        <f t="shared" si="8"/>
        <v>87.434356076180379</v>
      </c>
      <c r="AN10" s="3">
        <f t="shared" si="9"/>
        <v>757.88068138997778</v>
      </c>
      <c r="AO10" s="3">
        <f t="shared" si="10"/>
        <v>472.24665382884319</v>
      </c>
      <c r="AP10" s="3">
        <f t="shared" si="11"/>
        <v>476.11510791366902</v>
      </c>
      <c r="AQ10" s="3">
        <f t="shared" si="12"/>
        <v>61.697272271433732</v>
      </c>
      <c r="AR10" s="3">
        <f t="shared" si="13"/>
        <v>4.7257479601087948E-2</v>
      </c>
      <c r="AS10" s="3">
        <f t="shared" si="14"/>
        <v>11.166346891236214</v>
      </c>
      <c r="AU10">
        <v>1</v>
      </c>
      <c r="AV10">
        <v>514.17700000000002</v>
      </c>
      <c r="AW10">
        <v>389.39092468990441</v>
      </c>
      <c r="AX10" s="30">
        <f>(AV10-AW10)/AV10</f>
        <v>0.24269089303896441</v>
      </c>
      <c r="AZ10">
        <v>1</v>
      </c>
      <c r="BA10">
        <v>327.358</v>
      </c>
      <c r="BB10">
        <v>232.64088726939698</v>
      </c>
      <c r="BC10" s="30">
        <f>(BA10-BB10)/BA10</f>
        <v>0.28933801138387644</v>
      </c>
    </row>
    <row r="11" spans="1:55" x14ac:dyDescent="0.25">
      <c r="A11" s="8">
        <v>12</v>
      </c>
      <c r="B11" s="8">
        <v>1.5E-3</v>
      </c>
      <c r="C11" s="8">
        <v>7</v>
      </c>
      <c r="D11" s="7">
        <v>0.8</v>
      </c>
      <c r="E11" s="8">
        <v>250</v>
      </c>
      <c r="F11" s="8">
        <v>8</v>
      </c>
      <c r="G11" s="8">
        <v>30</v>
      </c>
      <c r="H11" s="1">
        <f>E11/C11</f>
        <v>35.714285714285715</v>
      </c>
      <c r="I11" s="1">
        <f>20*LOG(H11)</f>
        <v>31.056839373155615</v>
      </c>
      <c r="J11" s="7">
        <v>0.41</v>
      </c>
      <c r="K11" s="7">
        <v>3.6999999999999998E-2</v>
      </c>
      <c r="L11" s="7" t="s">
        <v>63</v>
      </c>
      <c r="M11" s="8">
        <v>65</v>
      </c>
      <c r="N11" s="1">
        <f t="shared" si="15"/>
        <v>35.714285714285715</v>
      </c>
      <c r="O11" s="1">
        <v>200</v>
      </c>
      <c r="P11" s="1">
        <v>200</v>
      </c>
      <c r="Q11" s="6">
        <f>B11*H11</f>
        <v>5.3571428571428575E-2</v>
      </c>
      <c r="R11" s="6">
        <f>Q11/SQRT(2)</f>
        <v>3.7880720420707906E-2</v>
      </c>
      <c r="S11" s="17">
        <f>(Q11/2)^2/P11</f>
        <v>3.5873724489795925E-6</v>
      </c>
      <c r="T11" s="6">
        <f>U11+0.7</f>
        <v>1.9000000000000001</v>
      </c>
      <c r="U11" s="6">
        <f>IF(B11*2+0.7&gt;A11*0.1,B11*2+0.7,A11*0.1)</f>
        <v>1.2000000000000002</v>
      </c>
      <c r="V11" s="16">
        <f>(A11-T11)/2</f>
        <v>5.05</v>
      </c>
      <c r="W11" s="6">
        <f>(A11-V11)/P11</f>
        <v>3.4750000000000003E-2</v>
      </c>
      <c r="X11" s="1">
        <f>P11</f>
        <v>200</v>
      </c>
      <c r="Y11" s="1">
        <f>U11/W11</f>
        <v>34.53237410071943</v>
      </c>
      <c r="Z11" s="16">
        <f>P11/H11</f>
        <v>5.6</v>
      </c>
      <c r="AA11" s="3">
        <f>0.026/W11</f>
        <v>0.74820143884892076</v>
      </c>
      <c r="AB11" s="5">
        <f>W11/O11</f>
        <v>1.7375000000000002E-4</v>
      </c>
      <c r="AC11" s="15">
        <f>O11*Y11/10</f>
        <v>690.64748201438863</v>
      </c>
      <c r="AD11" s="1">
        <f t="shared" si="0"/>
        <v>1215.0279776179057</v>
      </c>
      <c r="AE11" s="1">
        <f t="shared" si="1"/>
        <v>5812.9496402877685</v>
      </c>
      <c r="AF11" s="1">
        <f t="shared" si="16"/>
        <v>1004.9685456366479</v>
      </c>
      <c r="AG11" s="1">
        <f t="shared" si="2"/>
        <v>149.64028776978415</v>
      </c>
      <c r="AH11" s="1">
        <f t="shared" si="3"/>
        <v>1269.640287769784</v>
      </c>
      <c r="AI11" s="3">
        <f t="shared" si="4"/>
        <v>5.7916666666666661</v>
      </c>
      <c r="AJ11" s="3">
        <f t="shared" si="5"/>
        <v>31.504986400725297</v>
      </c>
      <c r="AK11" s="3">
        <f t="shared" si="6"/>
        <v>15.752493200362649</v>
      </c>
      <c r="AL11" s="3">
        <f t="shared" si="7"/>
        <v>31.504986400725297</v>
      </c>
      <c r="AM11" s="3">
        <f t="shared" si="8"/>
        <v>87.434356076180379</v>
      </c>
      <c r="AN11" s="3">
        <f t="shared" si="9"/>
        <v>757.88068138997778</v>
      </c>
      <c r="AO11" s="3">
        <f t="shared" si="10"/>
        <v>1244.9662400234761</v>
      </c>
      <c r="AP11" s="3">
        <f t="shared" si="11"/>
        <v>1269.640287769784</v>
      </c>
      <c r="AQ11" s="3">
        <f t="shared" si="12"/>
        <v>75.554708977307968</v>
      </c>
      <c r="AR11" s="3">
        <f t="shared" si="13"/>
        <v>4.7257479601087948E-2</v>
      </c>
      <c r="AS11" s="3">
        <f t="shared" si="14"/>
        <v>5.5831734456181072</v>
      </c>
      <c r="AU11">
        <v>2</v>
      </c>
      <c r="AV11">
        <v>286.75400000000002</v>
      </c>
      <c r="AW11">
        <v>230.90049864642572</v>
      </c>
      <c r="AX11" s="30">
        <f t="shared" ref="AX11:AX13" si="17">(AV11-AW11)/AV11</f>
        <v>0.19477845593635765</v>
      </c>
      <c r="AZ11">
        <v>2</v>
      </c>
      <c r="BA11">
        <v>177.982</v>
      </c>
      <c r="BB11">
        <v>130.69699853099138</v>
      </c>
      <c r="BC11" s="30">
        <f t="shared" ref="BC11:BC13" si="18">(BA11-BB11)/BA11</f>
        <v>0.26567294147165793</v>
      </c>
    </row>
    <row r="12" spans="1:55" x14ac:dyDescent="0.25">
      <c r="A12" s="8">
        <v>12</v>
      </c>
      <c r="B12" s="8">
        <v>0.1</v>
      </c>
      <c r="C12" s="8">
        <v>7</v>
      </c>
      <c r="D12" s="7">
        <v>0.8</v>
      </c>
      <c r="E12" s="8">
        <v>250</v>
      </c>
      <c r="F12" s="8">
        <v>8</v>
      </c>
      <c r="G12" s="8">
        <v>30</v>
      </c>
      <c r="H12" s="1">
        <f t="shared" ref="H12:H13" si="19">E12/C12</f>
        <v>35.714285714285715</v>
      </c>
      <c r="I12" s="1">
        <f>20*LOG(H12)</f>
        <v>31.056839373155615</v>
      </c>
      <c r="J12" s="7">
        <v>0.41</v>
      </c>
      <c r="K12" s="7">
        <v>3.6999999999999998E-2</v>
      </c>
      <c r="L12" s="7" t="s">
        <v>63</v>
      </c>
      <c r="M12" s="8">
        <v>65</v>
      </c>
      <c r="N12" s="1">
        <f t="shared" si="15"/>
        <v>35.714285714285715</v>
      </c>
      <c r="O12" s="1">
        <v>200</v>
      </c>
      <c r="P12" s="1">
        <v>450</v>
      </c>
      <c r="Q12" s="6">
        <f>B12*H12</f>
        <v>3.5714285714285716</v>
      </c>
      <c r="R12" s="6">
        <f>Q12/SQRT(2)</f>
        <v>2.5253813613805267</v>
      </c>
      <c r="S12" s="17">
        <f>(Q12/2)^2/P12</f>
        <v>7.0861678004535151E-3</v>
      </c>
      <c r="T12" s="6">
        <f>U12+0.7</f>
        <v>1.9000000000000001</v>
      </c>
      <c r="U12" s="6">
        <f>IF(B12*2+0.7&gt;A12*0.1,B12*2+0.7,A12*0.1)</f>
        <v>1.2000000000000002</v>
      </c>
      <c r="V12" s="16">
        <f>(A12-T12)/2</f>
        <v>5.05</v>
      </c>
      <c r="W12" s="6">
        <f>(A12-V12)/P12</f>
        <v>1.5444444444444445E-2</v>
      </c>
      <c r="X12" s="1">
        <f>P12</f>
        <v>450</v>
      </c>
      <c r="Y12" s="1">
        <f>U12/W12</f>
        <v>77.697841726618719</v>
      </c>
      <c r="Z12" s="16">
        <f>P12/H12</f>
        <v>12.6</v>
      </c>
      <c r="AA12" s="3">
        <f>0.026/W12</f>
        <v>1.6834532374100719</v>
      </c>
      <c r="AB12" s="5">
        <f>W12/O12</f>
        <v>7.7222222222222218E-5</v>
      </c>
      <c r="AC12" s="15">
        <f>O12*Y12/10</f>
        <v>1553.9568345323744</v>
      </c>
      <c r="AD12" s="1">
        <f t="shared" si="0"/>
        <v>2733.812949640288</v>
      </c>
      <c r="AE12" s="1">
        <f t="shared" si="1"/>
        <v>13079.136690647481</v>
      </c>
      <c r="AF12" s="1">
        <f t="shared" si="16"/>
        <v>2261.1792276824585</v>
      </c>
      <c r="AG12" s="1">
        <f t="shared" si="2"/>
        <v>336.69064748201436</v>
      </c>
      <c r="AH12" s="1">
        <f t="shared" si="3"/>
        <v>2856.6906474820144</v>
      </c>
      <c r="AI12" s="3">
        <f t="shared" si="4"/>
        <v>5.7916666666666652</v>
      </c>
      <c r="AJ12" s="3">
        <f t="shared" si="5"/>
        <v>31.504986400725294</v>
      </c>
      <c r="AK12" s="3">
        <f t="shared" si="6"/>
        <v>15.752493200362647</v>
      </c>
      <c r="AL12" s="3">
        <f t="shared" si="7"/>
        <v>31.504986400725294</v>
      </c>
      <c r="AM12" s="3">
        <f t="shared" si="8"/>
        <v>87.434356076180393</v>
      </c>
      <c r="AN12" s="3">
        <f t="shared" si="9"/>
        <v>757.88068138997778</v>
      </c>
      <c r="AO12" s="3">
        <f t="shared" si="10"/>
        <v>2753.1244484489357</v>
      </c>
      <c r="AP12" s="3">
        <f t="shared" si="11"/>
        <v>2856.6906474820144</v>
      </c>
      <c r="AQ12" s="3">
        <f t="shared" si="12"/>
        <v>81.681845084368916</v>
      </c>
      <c r="AR12" s="3">
        <f t="shared" si="13"/>
        <v>3.1504986400725294</v>
      </c>
      <c r="AS12" s="3">
        <f t="shared" si="14"/>
        <v>11028.490756776508</v>
      </c>
      <c r="AU12">
        <v>3</v>
      </c>
      <c r="AV12">
        <v>147.94900000000001</v>
      </c>
      <c r="AW12">
        <v>125.64652224896111</v>
      </c>
      <c r="AX12" s="30">
        <f t="shared" si="17"/>
        <v>0.15074436292938043</v>
      </c>
      <c r="AZ12">
        <v>3</v>
      </c>
      <c r="BA12">
        <v>92.646799999999999</v>
      </c>
      <c r="BB12">
        <v>68.714828104716247</v>
      </c>
      <c r="BC12" s="30">
        <f t="shared" si="18"/>
        <v>0.25831406908046206</v>
      </c>
    </row>
    <row r="13" spans="1:55" x14ac:dyDescent="0.25">
      <c r="A13" s="8">
        <v>12</v>
      </c>
      <c r="B13" s="8">
        <v>1.5E-3</v>
      </c>
      <c r="C13" s="8">
        <v>7</v>
      </c>
      <c r="D13" s="7">
        <v>0.8</v>
      </c>
      <c r="E13" s="8">
        <v>250</v>
      </c>
      <c r="F13" s="8">
        <v>8</v>
      </c>
      <c r="G13" s="8">
        <v>30</v>
      </c>
      <c r="H13" s="1">
        <f t="shared" si="19"/>
        <v>35.714285714285715</v>
      </c>
      <c r="I13" s="1">
        <f>20*LOG(H13)</f>
        <v>31.056839373155615</v>
      </c>
      <c r="J13" s="7">
        <v>0.41</v>
      </c>
      <c r="K13" s="7">
        <v>3.6999999999999998E-2</v>
      </c>
      <c r="L13" s="7" t="s">
        <v>63</v>
      </c>
      <c r="M13" s="8">
        <v>65</v>
      </c>
      <c r="N13" s="1">
        <f t="shared" si="15"/>
        <v>35.714285714285715</v>
      </c>
      <c r="O13" s="1">
        <v>200</v>
      </c>
      <c r="P13" s="1">
        <v>800</v>
      </c>
      <c r="Q13" s="6">
        <f>B13*H13</f>
        <v>5.3571428571428575E-2</v>
      </c>
      <c r="R13" s="6">
        <f>Q13/SQRT(2)</f>
        <v>3.7880720420707906E-2</v>
      </c>
      <c r="S13" s="17">
        <f>(Q13/2)^2/P13</f>
        <v>8.9684311224489812E-7</v>
      </c>
      <c r="T13" s="6">
        <f>U13+0.7</f>
        <v>1.9000000000000001</v>
      </c>
      <c r="U13" s="6">
        <f>IF(B13*2+0.7&gt;A13*0.1,B13*2+0.7,A13*0.1)</f>
        <v>1.2000000000000002</v>
      </c>
      <c r="V13" s="16">
        <f>(A13-T13)/2</f>
        <v>5.05</v>
      </c>
      <c r="W13" s="6">
        <f>(A13-V13)/P13</f>
        <v>8.6875000000000008E-3</v>
      </c>
      <c r="X13" s="1">
        <f>P13</f>
        <v>800</v>
      </c>
      <c r="Y13" s="1">
        <f>U13/W13</f>
        <v>138.12949640287772</v>
      </c>
      <c r="Z13" s="16">
        <f>P13/H13</f>
        <v>22.4</v>
      </c>
      <c r="AA13" s="3">
        <f>0.026/W13</f>
        <v>2.9928057553956831</v>
      </c>
      <c r="AB13" s="5">
        <f>W13/O13</f>
        <v>4.3437500000000006E-5</v>
      </c>
      <c r="AC13" s="15">
        <f>O13*Y13/10</f>
        <v>2762.5899280575545</v>
      </c>
      <c r="AD13" s="1">
        <f t="shared" si="0"/>
        <v>4860.1119104716227</v>
      </c>
      <c r="AE13" s="1">
        <f t="shared" si="1"/>
        <v>23251.798561151074</v>
      </c>
      <c r="AF13" s="1">
        <f t="shared" si="16"/>
        <v>4019.8741825465918</v>
      </c>
      <c r="AG13" s="1">
        <f t="shared" si="2"/>
        <v>598.56115107913661</v>
      </c>
      <c r="AH13" s="1">
        <f t="shared" si="3"/>
        <v>5078.5611510791359</v>
      </c>
      <c r="AI13" s="3">
        <f t="shared" si="4"/>
        <v>5.7916666666666661</v>
      </c>
      <c r="AJ13" s="3">
        <f t="shared" si="5"/>
        <v>31.504986400725297</v>
      </c>
      <c r="AK13" s="3">
        <f t="shared" si="6"/>
        <v>15.752493200362649</v>
      </c>
      <c r="AL13" s="3">
        <f t="shared" si="7"/>
        <v>31.504986400725297</v>
      </c>
      <c r="AM13" s="3">
        <f t="shared" si="8"/>
        <v>87.434356076180379</v>
      </c>
      <c r="AN13" s="3">
        <f t="shared" si="9"/>
        <v>757.88068138997778</v>
      </c>
      <c r="AO13" s="3">
        <f t="shared" si="10"/>
        <v>4814.4322787566007</v>
      </c>
      <c r="AP13" s="3">
        <f t="shared" si="11"/>
        <v>5078.5611510791359</v>
      </c>
      <c r="AQ13" s="3">
        <f t="shared" si="12"/>
        <v>84.078658546144894</v>
      </c>
      <c r="AR13" s="3">
        <f t="shared" si="13"/>
        <v>4.7257479601087948E-2</v>
      </c>
      <c r="AS13" s="3">
        <f t="shared" si="14"/>
        <v>1.3957933614045268</v>
      </c>
      <c r="AU13">
        <v>4</v>
      </c>
      <c r="AV13">
        <v>75.613100000000003</v>
      </c>
      <c r="AW13">
        <v>64.419257485380854</v>
      </c>
      <c r="AX13" s="30">
        <f t="shared" si="17"/>
        <v>0.14804104731348336</v>
      </c>
      <c r="AZ13">
        <v>4</v>
      </c>
      <c r="BA13">
        <v>50.615699999999997</v>
      </c>
      <c r="BB13">
        <v>34.54796034309944</v>
      </c>
      <c r="BC13" s="30">
        <f t="shared" si="18"/>
        <v>0.31744576597578533</v>
      </c>
    </row>
    <row r="14" spans="1:55" x14ac:dyDescent="0.25">
      <c r="A14" s="22">
        <v>12</v>
      </c>
      <c r="B14" s="22">
        <v>1.5E-3</v>
      </c>
      <c r="C14" s="22">
        <v>3.7</v>
      </c>
      <c r="D14" s="23">
        <v>0.8</v>
      </c>
      <c r="E14" s="22">
        <v>250</v>
      </c>
      <c r="F14" s="22">
        <v>8</v>
      </c>
      <c r="G14" s="22">
        <v>30</v>
      </c>
      <c r="H14" s="24">
        <v>20</v>
      </c>
      <c r="I14" s="24">
        <f t="shared" ref="I14:I17" si="20">20*LOG(H14)</f>
        <v>26.020599913279625</v>
      </c>
      <c r="J14" s="23">
        <v>0.41</v>
      </c>
      <c r="K14" s="23">
        <v>3.6999999999999998E-2</v>
      </c>
      <c r="L14" s="23" t="s">
        <v>63</v>
      </c>
      <c r="M14" s="22">
        <v>65</v>
      </c>
      <c r="N14" s="24">
        <f t="shared" ref="N14:N17" si="21">E14/C14</f>
        <v>67.567567567567565</v>
      </c>
      <c r="O14" s="24">
        <v>200</v>
      </c>
      <c r="P14" s="24">
        <v>450</v>
      </c>
      <c r="Q14" s="25">
        <f t="shared" ref="Q14:Q17" si="22">B14*H14</f>
        <v>0.03</v>
      </c>
      <c r="R14" s="25">
        <f t="shared" ref="R14:R17" si="23">Q14/SQRT(2)</f>
        <v>2.1213203435596423E-2</v>
      </c>
      <c r="S14" s="26">
        <f t="shared" ref="S14:S17" si="24">(Q14/2)^2/P14</f>
        <v>4.9999999999999998E-7</v>
      </c>
      <c r="T14" s="25">
        <f t="shared" ref="T14:T17" si="25">U14+0.7</f>
        <v>1.9000000000000001</v>
      </c>
      <c r="U14" s="25">
        <f t="shared" ref="U14:U17" si="26">IF(B14*2+0.7&gt;A14*0.1,B14*2+0.7,A14*0.1)</f>
        <v>1.2000000000000002</v>
      </c>
      <c r="V14" s="27">
        <f t="shared" ref="V14:V17" si="27">(A14-T14)/2</f>
        <v>5.05</v>
      </c>
      <c r="W14" s="25">
        <f t="shared" ref="W14:W17" si="28">(A14-V14)/P14</f>
        <v>1.5444444444444445E-2</v>
      </c>
      <c r="X14" s="24">
        <f t="shared" ref="X14:X17" si="29">P14</f>
        <v>450</v>
      </c>
      <c r="Y14" s="24">
        <f t="shared" ref="Y14:Y17" si="30">U14/W14</f>
        <v>77.697841726618719</v>
      </c>
      <c r="Z14" s="27">
        <f t="shared" ref="Z14:Z17" si="31">P14/H14</f>
        <v>22.5</v>
      </c>
      <c r="AA14" s="28">
        <f t="shared" ref="AA14:AA17" si="32">0.026/W14</f>
        <v>1.6834532374100719</v>
      </c>
      <c r="AB14" s="29">
        <f t="shared" ref="AB14:AB17" si="33">W14/O14</f>
        <v>7.7222222222222218E-5</v>
      </c>
      <c r="AC14" s="28">
        <f t="shared" ref="AC14:AC17" si="34">O14*Y14/10</f>
        <v>1553.9568345323744</v>
      </c>
      <c r="AD14" s="24">
        <f t="shared" si="0"/>
        <v>2733.812949640288</v>
      </c>
      <c r="AE14" s="24">
        <f t="shared" si="1"/>
        <v>13079.136690647481</v>
      </c>
      <c r="AF14" s="24">
        <f t="shared" si="16"/>
        <v>2261.1792276824585</v>
      </c>
      <c r="AG14" s="24">
        <f t="shared" si="2"/>
        <v>336.69064748201436</v>
      </c>
      <c r="AH14" s="24">
        <f t="shared" si="3"/>
        <v>4836.6906474820144</v>
      </c>
      <c r="AI14" s="28">
        <f t="shared" si="4"/>
        <v>5.7916666666666652</v>
      </c>
      <c r="AJ14" s="28">
        <f t="shared" si="5"/>
        <v>18.607764390896921</v>
      </c>
      <c r="AK14" s="28">
        <f t="shared" si="6"/>
        <v>9.3038821954484607</v>
      </c>
      <c r="AL14" s="28">
        <f>AJ14</f>
        <v>18.607764390896921</v>
      </c>
      <c r="AM14" s="28">
        <f t="shared" si="8"/>
        <v>274.22076675060714</v>
      </c>
      <c r="AN14" s="28">
        <f t="shared" si="9"/>
        <v>1433.8283161432012</v>
      </c>
      <c r="AO14" s="28">
        <f t="shared" si="10"/>
        <v>4772.6638878534432</v>
      </c>
      <c r="AP14" s="28">
        <f t="shared" si="11"/>
        <v>4836.6906474820144</v>
      </c>
      <c r="AQ14" s="28">
        <f t="shared" si="12"/>
        <v>232.64088726939698</v>
      </c>
      <c r="AR14" s="3">
        <f t="shared" si="13"/>
        <v>2.7911646586345384E-2</v>
      </c>
      <c r="AS14" s="3">
        <f t="shared" si="14"/>
        <v>0.86562223906782865</v>
      </c>
    </row>
    <row r="15" spans="1:55" x14ac:dyDescent="0.25">
      <c r="A15" s="22">
        <v>12</v>
      </c>
      <c r="B15" s="22">
        <v>1.5E-3</v>
      </c>
      <c r="C15" s="22">
        <v>7.1</v>
      </c>
      <c r="D15" s="23">
        <v>0.8</v>
      </c>
      <c r="E15" s="22">
        <v>250</v>
      </c>
      <c r="F15" s="22">
        <v>8</v>
      </c>
      <c r="G15" s="22">
        <v>30</v>
      </c>
      <c r="H15" s="24">
        <v>20</v>
      </c>
      <c r="I15" s="24">
        <f t="shared" si="20"/>
        <v>26.020599913279625</v>
      </c>
      <c r="J15" s="23">
        <v>0.41</v>
      </c>
      <c r="K15" s="23">
        <v>3.6999999999999998E-2</v>
      </c>
      <c r="L15" s="23" t="s">
        <v>63</v>
      </c>
      <c r="M15" s="22">
        <v>65</v>
      </c>
      <c r="N15" s="24">
        <f t="shared" si="21"/>
        <v>35.211267605633807</v>
      </c>
      <c r="O15" s="24">
        <v>200</v>
      </c>
      <c r="P15" s="24">
        <v>450</v>
      </c>
      <c r="Q15" s="25">
        <f t="shared" si="22"/>
        <v>0.03</v>
      </c>
      <c r="R15" s="25">
        <f t="shared" si="23"/>
        <v>2.1213203435596423E-2</v>
      </c>
      <c r="S15" s="26">
        <f t="shared" si="24"/>
        <v>4.9999999999999998E-7</v>
      </c>
      <c r="T15" s="25">
        <f t="shared" si="25"/>
        <v>1.9000000000000001</v>
      </c>
      <c r="U15" s="25">
        <f t="shared" si="26"/>
        <v>1.2000000000000002</v>
      </c>
      <c r="V15" s="27">
        <f t="shared" si="27"/>
        <v>5.05</v>
      </c>
      <c r="W15" s="25">
        <f t="shared" si="28"/>
        <v>1.5444444444444445E-2</v>
      </c>
      <c r="X15" s="24">
        <f t="shared" si="29"/>
        <v>450</v>
      </c>
      <c r="Y15" s="24">
        <f t="shared" si="30"/>
        <v>77.697841726618719</v>
      </c>
      <c r="Z15" s="27">
        <f t="shared" si="31"/>
        <v>22.5</v>
      </c>
      <c r="AA15" s="28">
        <f t="shared" si="32"/>
        <v>1.6834532374100719</v>
      </c>
      <c r="AB15" s="29">
        <f t="shared" si="33"/>
        <v>7.7222222222222218E-5</v>
      </c>
      <c r="AC15" s="28">
        <f t="shared" si="34"/>
        <v>1553.9568345323744</v>
      </c>
      <c r="AD15" s="24">
        <f t="shared" si="0"/>
        <v>2733.812949640288</v>
      </c>
      <c r="AE15" s="24">
        <f t="shared" si="1"/>
        <v>13079.136690647481</v>
      </c>
      <c r="AF15" s="24">
        <f t="shared" si="16"/>
        <v>2261.1792276824585</v>
      </c>
      <c r="AG15" s="24">
        <f t="shared" si="2"/>
        <v>336.69064748201436</v>
      </c>
      <c r="AH15" s="24">
        <f t="shared" si="3"/>
        <v>4836.6906474820144</v>
      </c>
      <c r="AI15" s="28">
        <f t="shared" si="4"/>
        <v>5.7916666666666652</v>
      </c>
      <c r="AJ15" s="28">
        <f t="shared" si="5"/>
        <v>18.607764390896921</v>
      </c>
      <c r="AK15" s="28">
        <f t="shared" si="6"/>
        <v>9.3038821954484607</v>
      </c>
      <c r="AL15" s="28">
        <f t="shared" ref="AL15:AL17" si="35">AJ15</f>
        <v>18.607764390896921</v>
      </c>
      <c r="AM15" s="28">
        <f t="shared" si="8"/>
        <v>142.90377985595021</v>
      </c>
      <c r="AN15" s="28">
        <f t="shared" si="9"/>
        <v>747.20630559575295</v>
      </c>
      <c r="AO15" s="28">
        <f t="shared" si="10"/>
        <v>4732.1045133666203</v>
      </c>
      <c r="AP15" s="28">
        <f t="shared" si="11"/>
        <v>4836.6906474820144</v>
      </c>
      <c r="AQ15" s="28">
        <f t="shared" si="12"/>
        <v>130.69699853099138</v>
      </c>
      <c r="AR15" s="3">
        <f t="shared" si="13"/>
        <v>2.7911646586345384E-2</v>
      </c>
      <c r="AS15" s="3">
        <f t="shared" si="14"/>
        <v>0.86562223906782865</v>
      </c>
    </row>
    <row r="16" spans="1:55" x14ac:dyDescent="0.25">
      <c r="A16" s="22">
        <v>12</v>
      </c>
      <c r="B16" s="22">
        <v>1.5E-3</v>
      </c>
      <c r="C16" s="22">
        <v>14.1</v>
      </c>
      <c r="D16" s="23">
        <v>0.8</v>
      </c>
      <c r="E16" s="22">
        <v>250</v>
      </c>
      <c r="F16" s="22">
        <v>8</v>
      </c>
      <c r="G16" s="22">
        <v>30</v>
      </c>
      <c r="H16" s="24">
        <v>20</v>
      </c>
      <c r="I16" s="24">
        <f t="shared" si="20"/>
        <v>26.020599913279625</v>
      </c>
      <c r="J16" s="23">
        <v>0.41</v>
      </c>
      <c r="K16" s="23">
        <v>3.6999999999999998E-2</v>
      </c>
      <c r="L16" s="23" t="s">
        <v>63</v>
      </c>
      <c r="M16" s="22">
        <v>65</v>
      </c>
      <c r="N16" s="24">
        <f t="shared" si="21"/>
        <v>17.730496453900709</v>
      </c>
      <c r="O16" s="24">
        <v>200</v>
      </c>
      <c r="P16" s="24">
        <v>450</v>
      </c>
      <c r="Q16" s="25">
        <f t="shared" si="22"/>
        <v>0.03</v>
      </c>
      <c r="R16" s="25">
        <f t="shared" si="23"/>
        <v>2.1213203435596423E-2</v>
      </c>
      <c r="S16" s="26">
        <f t="shared" si="24"/>
        <v>4.9999999999999998E-7</v>
      </c>
      <c r="T16" s="25">
        <f t="shared" si="25"/>
        <v>1.9000000000000001</v>
      </c>
      <c r="U16" s="25">
        <f t="shared" si="26"/>
        <v>1.2000000000000002</v>
      </c>
      <c r="V16" s="27">
        <f t="shared" si="27"/>
        <v>5.05</v>
      </c>
      <c r="W16" s="25">
        <f t="shared" si="28"/>
        <v>1.5444444444444445E-2</v>
      </c>
      <c r="X16" s="24">
        <f t="shared" si="29"/>
        <v>450</v>
      </c>
      <c r="Y16" s="24">
        <f t="shared" si="30"/>
        <v>77.697841726618719</v>
      </c>
      <c r="Z16" s="27">
        <f t="shared" si="31"/>
        <v>22.5</v>
      </c>
      <c r="AA16" s="28">
        <f t="shared" si="32"/>
        <v>1.6834532374100719</v>
      </c>
      <c r="AB16" s="29">
        <f t="shared" si="33"/>
        <v>7.7222222222222218E-5</v>
      </c>
      <c r="AC16" s="28">
        <f t="shared" si="34"/>
        <v>1553.9568345323744</v>
      </c>
      <c r="AD16" s="24">
        <f t="shared" si="0"/>
        <v>2733.812949640288</v>
      </c>
      <c r="AE16" s="24">
        <f t="shared" si="1"/>
        <v>13079.136690647481</v>
      </c>
      <c r="AF16" s="24">
        <f t="shared" si="16"/>
        <v>2261.1792276824585</v>
      </c>
      <c r="AG16" s="24">
        <f t="shared" si="2"/>
        <v>336.69064748201436</v>
      </c>
      <c r="AH16" s="24">
        <f t="shared" si="3"/>
        <v>4836.6906474820144</v>
      </c>
      <c r="AI16" s="28">
        <f t="shared" si="4"/>
        <v>5.7916666666666652</v>
      </c>
      <c r="AJ16" s="28">
        <f t="shared" si="5"/>
        <v>18.607764390896921</v>
      </c>
      <c r="AK16" s="28">
        <f t="shared" si="6"/>
        <v>9.3038821954484607</v>
      </c>
      <c r="AL16" s="28">
        <f t="shared" si="35"/>
        <v>18.607764390896921</v>
      </c>
      <c r="AM16" s="28">
        <f t="shared" si="8"/>
        <v>71.958640920372062</v>
      </c>
      <c r="AN16" s="28">
        <f t="shared" si="9"/>
        <v>376.25282054821588</v>
      </c>
      <c r="AO16" s="28">
        <f t="shared" si="10"/>
        <v>4677.6870277208873</v>
      </c>
      <c r="AP16" s="28">
        <f t="shared" si="11"/>
        <v>4836.6906474820144</v>
      </c>
      <c r="AQ16" s="28">
        <f t="shared" si="12"/>
        <v>68.714828104716247</v>
      </c>
      <c r="AR16" s="3">
        <f t="shared" si="13"/>
        <v>2.7911646586345384E-2</v>
      </c>
      <c r="AS16" s="3">
        <f t="shared" si="14"/>
        <v>0.86562223906782865</v>
      </c>
    </row>
    <row r="17" spans="1:55" x14ac:dyDescent="0.25">
      <c r="A17" s="22">
        <v>12</v>
      </c>
      <c r="B17" s="22">
        <v>1.5E-3</v>
      </c>
      <c r="C17" s="22">
        <v>28.7</v>
      </c>
      <c r="D17" s="23">
        <v>0.8</v>
      </c>
      <c r="E17" s="22">
        <v>250</v>
      </c>
      <c r="F17" s="22">
        <v>8</v>
      </c>
      <c r="G17" s="22">
        <v>30</v>
      </c>
      <c r="H17" s="24">
        <v>20</v>
      </c>
      <c r="I17" s="24">
        <f t="shared" si="20"/>
        <v>26.020599913279625</v>
      </c>
      <c r="J17" s="23">
        <v>0.41</v>
      </c>
      <c r="K17" s="23">
        <v>3.6999999999999998E-2</v>
      </c>
      <c r="L17" s="23" t="s">
        <v>63</v>
      </c>
      <c r="M17" s="22">
        <v>65</v>
      </c>
      <c r="N17" s="24">
        <f t="shared" si="21"/>
        <v>8.7108013937282234</v>
      </c>
      <c r="O17" s="24">
        <v>200</v>
      </c>
      <c r="P17" s="24">
        <v>450</v>
      </c>
      <c r="Q17" s="25">
        <f t="shared" si="22"/>
        <v>0.03</v>
      </c>
      <c r="R17" s="25">
        <f t="shared" si="23"/>
        <v>2.1213203435596423E-2</v>
      </c>
      <c r="S17" s="26">
        <f t="shared" si="24"/>
        <v>4.9999999999999998E-7</v>
      </c>
      <c r="T17" s="25">
        <f t="shared" si="25"/>
        <v>1.9000000000000001</v>
      </c>
      <c r="U17" s="25">
        <f t="shared" si="26"/>
        <v>1.2000000000000002</v>
      </c>
      <c r="V17" s="27">
        <f t="shared" si="27"/>
        <v>5.05</v>
      </c>
      <c r="W17" s="25">
        <f t="shared" si="28"/>
        <v>1.5444444444444445E-2</v>
      </c>
      <c r="X17" s="24">
        <f t="shared" si="29"/>
        <v>450</v>
      </c>
      <c r="Y17" s="24">
        <f t="shared" si="30"/>
        <v>77.697841726618719</v>
      </c>
      <c r="Z17" s="27">
        <f t="shared" si="31"/>
        <v>22.5</v>
      </c>
      <c r="AA17" s="28">
        <f t="shared" si="32"/>
        <v>1.6834532374100719</v>
      </c>
      <c r="AB17" s="29">
        <f t="shared" si="33"/>
        <v>7.7222222222222218E-5</v>
      </c>
      <c r="AC17" s="28">
        <f t="shared" si="34"/>
        <v>1553.9568345323744</v>
      </c>
      <c r="AD17" s="24">
        <f t="shared" si="0"/>
        <v>2733.812949640288</v>
      </c>
      <c r="AE17" s="24">
        <f t="shared" si="1"/>
        <v>13079.136690647481</v>
      </c>
      <c r="AF17" s="24">
        <f t="shared" si="16"/>
        <v>2261.1792276824585</v>
      </c>
      <c r="AG17" s="24">
        <f t="shared" si="2"/>
        <v>336.69064748201436</v>
      </c>
      <c r="AH17" s="24">
        <f t="shared" si="3"/>
        <v>4836.6906474820144</v>
      </c>
      <c r="AI17" s="28">
        <f t="shared" si="4"/>
        <v>5.7916666666666652</v>
      </c>
      <c r="AJ17" s="28">
        <f t="shared" si="5"/>
        <v>18.607764390896921</v>
      </c>
      <c r="AK17" s="28">
        <f t="shared" si="6"/>
        <v>9.3038821954484607</v>
      </c>
      <c r="AL17" s="28">
        <f t="shared" si="35"/>
        <v>18.607764390896921</v>
      </c>
      <c r="AM17" s="28">
        <f t="shared" si="8"/>
        <v>35.352503030566076</v>
      </c>
      <c r="AN17" s="28">
        <f t="shared" si="9"/>
        <v>184.84894668048241</v>
      </c>
      <c r="AO17" s="28">
        <f t="shared" si="10"/>
        <v>4619.3330520651298</v>
      </c>
      <c r="AP17" s="28">
        <f t="shared" si="11"/>
        <v>4836.6906474820144</v>
      </c>
      <c r="AQ17" s="28">
        <f t="shared" si="12"/>
        <v>34.54796034309944</v>
      </c>
      <c r="AR17" s="3">
        <f t="shared" si="13"/>
        <v>2.7911646586345384E-2</v>
      </c>
      <c r="AS17" s="3">
        <f t="shared" si="14"/>
        <v>0.86562223906782865</v>
      </c>
    </row>
    <row r="19" spans="1:55" x14ac:dyDescent="0.25">
      <c r="A19" t="s">
        <v>62</v>
      </c>
    </row>
    <row r="20" spans="1:55" ht="60" x14ac:dyDescent="0.25">
      <c r="A20" s="20" t="s">
        <v>52</v>
      </c>
      <c r="B20" s="20" t="s">
        <v>51</v>
      </c>
      <c r="C20" s="20" t="s">
        <v>50</v>
      </c>
      <c r="D20" s="20" t="s">
        <v>49</v>
      </c>
      <c r="E20" s="20" t="s">
        <v>48</v>
      </c>
      <c r="F20" s="20" t="s">
        <v>47</v>
      </c>
      <c r="G20" s="20" t="s">
        <v>46</v>
      </c>
      <c r="H20" s="20" t="s">
        <v>45</v>
      </c>
      <c r="I20" s="20" t="s">
        <v>44</v>
      </c>
      <c r="J20" s="20" t="s">
        <v>91</v>
      </c>
      <c r="K20" s="20" t="s">
        <v>92</v>
      </c>
      <c r="L20" s="20" t="s">
        <v>93</v>
      </c>
      <c r="M20" s="20" t="s">
        <v>40</v>
      </c>
      <c r="N20" s="20" t="s">
        <v>94</v>
      </c>
      <c r="O20" s="20" t="s">
        <v>57</v>
      </c>
      <c r="P20" s="20" t="s">
        <v>38</v>
      </c>
      <c r="Q20" s="19" t="s">
        <v>32</v>
      </c>
      <c r="R20" s="19" t="s">
        <v>33</v>
      </c>
      <c r="S20" s="19" t="s">
        <v>34</v>
      </c>
      <c r="T20" s="19" t="s">
        <v>30</v>
      </c>
      <c r="U20" s="19" t="s">
        <v>29</v>
      </c>
      <c r="V20" s="19" t="s">
        <v>56</v>
      </c>
      <c r="W20" s="19" t="s">
        <v>28</v>
      </c>
      <c r="X20" s="19" t="s">
        <v>27</v>
      </c>
      <c r="Y20" s="19" t="s">
        <v>26</v>
      </c>
      <c r="Z20" s="19" t="s">
        <v>25</v>
      </c>
      <c r="AA20" s="19" t="s">
        <v>24</v>
      </c>
      <c r="AB20" s="19" t="s">
        <v>23</v>
      </c>
      <c r="AC20" s="13" t="s">
        <v>22</v>
      </c>
      <c r="AD20" s="19" t="s">
        <v>21</v>
      </c>
      <c r="AE20" s="19" t="s">
        <v>20</v>
      </c>
      <c r="AF20" s="19" t="s">
        <v>19</v>
      </c>
      <c r="AG20" s="19" t="s">
        <v>18</v>
      </c>
      <c r="AH20" s="19" t="s">
        <v>17</v>
      </c>
      <c r="AI20" s="19" t="s">
        <v>16</v>
      </c>
      <c r="AJ20" s="19" t="s">
        <v>15</v>
      </c>
      <c r="AK20" s="19" t="s">
        <v>14</v>
      </c>
      <c r="AL20" s="20" t="s">
        <v>31</v>
      </c>
      <c r="AM20" s="19" t="s">
        <v>88</v>
      </c>
      <c r="AN20" s="19" t="s">
        <v>100</v>
      </c>
      <c r="AO20" s="19" t="s">
        <v>99</v>
      </c>
      <c r="AP20" s="19" t="s">
        <v>101</v>
      </c>
      <c r="AQ20" s="19" t="s">
        <v>10</v>
      </c>
      <c r="AR20" s="19" t="s">
        <v>13</v>
      </c>
      <c r="AS20" s="19" t="s">
        <v>103</v>
      </c>
    </row>
    <row r="21" spans="1:55" x14ac:dyDescent="0.25">
      <c r="A21" s="8">
        <v>12</v>
      </c>
      <c r="B21" s="8">
        <v>1.5E-3</v>
      </c>
      <c r="C21" s="8">
        <v>7</v>
      </c>
      <c r="D21" s="7">
        <v>0.8</v>
      </c>
      <c r="E21" s="8">
        <v>250</v>
      </c>
      <c r="F21" s="8">
        <v>8</v>
      </c>
      <c r="G21" s="8"/>
      <c r="H21" s="1">
        <f>E21/C21</f>
        <v>35.714285714285715</v>
      </c>
      <c r="I21" s="1">
        <f>20*LOG(H21)</f>
        <v>31.056839373155615</v>
      </c>
      <c r="J21" s="7">
        <v>0.505</v>
      </c>
      <c r="K21" s="7">
        <v>0.01</v>
      </c>
      <c r="L21" s="7" t="s">
        <v>55</v>
      </c>
      <c r="M21" s="8">
        <v>75</v>
      </c>
      <c r="N21" s="1">
        <f t="shared" ref="N21:N25" si="36">E21/C21</f>
        <v>35.714285714285715</v>
      </c>
      <c r="O21" s="1">
        <v>150</v>
      </c>
      <c r="P21" s="1">
        <v>50</v>
      </c>
      <c r="Q21" s="6">
        <f>B21*H21</f>
        <v>5.3571428571428575E-2</v>
      </c>
      <c r="R21" s="6">
        <f>Q21/SQRT(2)</f>
        <v>3.7880720420707906E-2</v>
      </c>
      <c r="S21" s="17">
        <f>(Q21/2)^2/P21</f>
        <v>1.434948979591837E-5</v>
      </c>
      <c r="T21" s="6">
        <f>U21+0.7</f>
        <v>1.9000000000000001</v>
      </c>
      <c r="U21" s="6">
        <f>IF(B21*2+0.7&gt;A21*0.1,B21*2+0.7,A21*0.1)</f>
        <v>1.2000000000000002</v>
      </c>
      <c r="V21" s="16">
        <f>(A21-T21)/2</f>
        <v>5.05</v>
      </c>
      <c r="W21" s="6">
        <f>(A21-V21)/P21</f>
        <v>0.13900000000000001</v>
      </c>
      <c r="X21" s="1">
        <f>P21</f>
        <v>50</v>
      </c>
      <c r="Y21" s="1">
        <f>U21/W21</f>
        <v>8.6330935251798575</v>
      </c>
      <c r="Z21" s="16">
        <f>X21/H21</f>
        <v>1.4</v>
      </c>
      <c r="AA21" s="3">
        <f>0.026/W21</f>
        <v>0.18705035971223019</v>
      </c>
      <c r="AB21" s="5">
        <f>W21/O21</f>
        <v>9.2666666666666678E-4</v>
      </c>
      <c r="AC21" s="15">
        <f>O21*Y21/10</f>
        <v>129.49640287769788</v>
      </c>
      <c r="AD21" s="1">
        <f>T21/(9*AB21)</f>
        <v>227.81774580335733</v>
      </c>
      <c r="AE21" s="1">
        <f>(A21-T21)/(10*AB21)</f>
        <v>1089.9280575539567</v>
      </c>
      <c r="AF21" s="1">
        <f t="shared" ref="AF21:AF25" si="37">1/(1/AD21+1/AE21)</f>
        <v>188.4316023068715</v>
      </c>
      <c r="AG21" s="1">
        <f>O21*AA21</f>
        <v>28.057553956834528</v>
      </c>
      <c r="AH21" s="1">
        <f>O21*(AA21+Z21)</f>
        <v>238.05755395683451</v>
      </c>
      <c r="AI21" s="3">
        <f>P21/Y21</f>
        <v>5.7916666666666661</v>
      </c>
      <c r="AJ21" s="3">
        <f>P21/(AA21+Z21)</f>
        <v>31.504986400725297</v>
      </c>
      <c r="AK21" s="3">
        <f>P21/2/(AA21+Z21)</f>
        <v>15.752493200362649</v>
      </c>
      <c r="AL21" s="3">
        <f>AK21</f>
        <v>15.752493200362649</v>
      </c>
      <c r="AM21" s="3">
        <f>1/(2*PI()*C21*1000000*F21*(AL21+1)*0.000000000001)</f>
        <v>169.64952745964365</v>
      </c>
      <c r="AN21" s="3">
        <f>IF(G21&gt;0,1/(2*PI()*C21*1000000*G21*0.000000000001),0)</f>
        <v>0</v>
      </c>
      <c r="AO21" s="3">
        <f>IF(G21&gt;0,1/(1/AN21+1/(O21*AA21))+O21*Z21,O21*(AA21+Z21))</f>
        <v>238.05755395683451</v>
      </c>
      <c r="AP21" s="3">
        <f>O21*(Z21+AA21)</f>
        <v>238.05755395683451</v>
      </c>
      <c r="AQ21" s="3">
        <f>1/(1/AM21+1/AO21+1/AF21)</f>
        <v>64.926062310943621</v>
      </c>
      <c r="AR21" s="3">
        <f>AL21*B21</f>
        <v>2.3628739800543974E-2</v>
      </c>
      <c r="AS21" s="3">
        <f>(AR21/SQRT(2))^2/P21/0.000001</f>
        <v>5.5831734456181072</v>
      </c>
      <c r="AU21" t="s">
        <v>104</v>
      </c>
      <c r="AZ21" t="s">
        <v>106</v>
      </c>
    </row>
    <row r="22" spans="1:55" x14ac:dyDescent="0.25">
      <c r="A22" s="8">
        <v>12</v>
      </c>
      <c r="B22" s="8">
        <v>1.5E-3</v>
      </c>
      <c r="C22" s="8">
        <v>3.7</v>
      </c>
      <c r="D22" s="7">
        <v>0.8</v>
      </c>
      <c r="E22" s="8">
        <v>250</v>
      </c>
      <c r="F22" s="8">
        <v>8</v>
      </c>
      <c r="G22" s="8"/>
      <c r="H22" s="1">
        <v>20</v>
      </c>
      <c r="I22" s="1">
        <f>20*LOG(H22)</f>
        <v>26.020599913279625</v>
      </c>
      <c r="J22" s="7">
        <v>0.505</v>
      </c>
      <c r="K22" s="7">
        <v>0.01</v>
      </c>
      <c r="L22" s="7" t="s">
        <v>55</v>
      </c>
      <c r="M22" s="8">
        <v>75</v>
      </c>
      <c r="N22" s="1">
        <f t="shared" si="36"/>
        <v>67.567567567567565</v>
      </c>
      <c r="O22" s="1">
        <v>200</v>
      </c>
      <c r="P22" s="1">
        <v>450</v>
      </c>
      <c r="Q22" s="6">
        <f>B22*H22</f>
        <v>0.03</v>
      </c>
      <c r="R22" s="6">
        <f>Q22/SQRT(2)</f>
        <v>2.1213203435596423E-2</v>
      </c>
      <c r="S22" s="17">
        <f>(Q22/2)^2/P22</f>
        <v>4.9999999999999998E-7</v>
      </c>
      <c r="T22" s="6">
        <f>U22+0.7</f>
        <v>1.9000000000000001</v>
      </c>
      <c r="U22" s="6">
        <f>IF(B22*2+0.7&gt;A22*0.1,B22*2+0.7,A22*0.1)</f>
        <v>1.2000000000000002</v>
      </c>
      <c r="V22" s="16">
        <f>(A22-T22)/2</f>
        <v>5.05</v>
      </c>
      <c r="W22" s="6">
        <f>(A22-V22)/P22</f>
        <v>1.5444444444444445E-2</v>
      </c>
      <c r="X22" s="1">
        <f>P22</f>
        <v>450</v>
      </c>
      <c r="Y22" s="1">
        <f>U22/W22</f>
        <v>77.697841726618719</v>
      </c>
      <c r="Z22" s="16">
        <f t="shared" ref="Z22:Z25" si="38">X22/H22</f>
        <v>22.5</v>
      </c>
      <c r="AA22" s="3">
        <f>0.026/W22</f>
        <v>1.6834532374100719</v>
      </c>
      <c r="AB22" s="5">
        <f>W22/O22</f>
        <v>7.7222222222222218E-5</v>
      </c>
      <c r="AC22" s="15">
        <f>O22*Y22/10</f>
        <v>1553.9568345323744</v>
      </c>
      <c r="AD22" s="1">
        <f>T22/(9*AB22)</f>
        <v>2733.812949640288</v>
      </c>
      <c r="AE22" s="1">
        <f>(A22-T22)/(10*AB22)</f>
        <v>13079.136690647481</v>
      </c>
      <c r="AF22" s="1">
        <f t="shared" si="37"/>
        <v>2261.1792276824585</v>
      </c>
      <c r="AG22" s="1">
        <f>O22*AA22</f>
        <v>336.69064748201436</v>
      </c>
      <c r="AH22" s="1">
        <f>O22*(AA22+Z22)</f>
        <v>4836.6906474820144</v>
      </c>
      <c r="AI22" s="3">
        <f>P22/Y22</f>
        <v>5.7916666666666652</v>
      </c>
      <c r="AJ22" s="3">
        <f>P22/(AA22+Z22)</f>
        <v>18.607764390896921</v>
      </c>
      <c r="AK22" s="3">
        <f>P22/2/(AA22+Z22)</f>
        <v>9.3038821954484607</v>
      </c>
      <c r="AL22" s="3">
        <f t="shared" ref="AL22:AL25" si="39">AJ22</f>
        <v>18.607764390896921</v>
      </c>
      <c r="AM22" s="3">
        <f>1/(2*PI()*C22*1000000*F22*(AL22+1)*0.000000000001)</f>
        <v>274.22076675060714</v>
      </c>
      <c r="AN22" s="3">
        <f>IF(G22&gt;0,1/(2*PI()*C22*1000000*G22*0.000000000001),0)</f>
        <v>0</v>
      </c>
      <c r="AO22" s="3">
        <f>IF(G22&gt;0,1/(1/AN22+1/(O22*AA22))+O22*Z22,O22*(AA22+Z22))</f>
        <v>4836.6906474820144</v>
      </c>
      <c r="AP22" s="3">
        <f>O22*(Z22+AA22)</f>
        <v>4836.6906474820144</v>
      </c>
      <c r="AQ22" s="3">
        <f>1/(1/AM22+1/AO22+1/AF22)</f>
        <v>232.79109932112715</v>
      </c>
      <c r="AR22" s="3">
        <f>AL22*B22</f>
        <v>2.7911646586345384E-2</v>
      </c>
      <c r="AS22" s="3">
        <f>(AR22/SQRT(2))^2/P22/0.000001</f>
        <v>0.86562223906782865</v>
      </c>
      <c r="AU22">
        <v>1</v>
      </c>
      <c r="AV22">
        <v>534.22299999999996</v>
      </c>
      <c r="AW22">
        <v>389.81193557003519</v>
      </c>
      <c r="AX22" s="30">
        <f>(AV22-AW22)/AV22</f>
        <v>0.27031981855885046</v>
      </c>
      <c r="AZ22">
        <v>1</v>
      </c>
      <c r="BA22">
        <v>346.88600000000002</v>
      </c>
      <c r="BB22">
        <v>232.79109932112715</v>
      </c>
      <c r="BC22" s="30">
        <f t="shared" ref="BC22:BC25" si="40">(BA22-BB22)/BA22</f>
        <v>0.32891180583497998</v>
      </c>
    </row>
    <row r="23" spans="1:55" x14ac:dyDescent="0.25">
      <c r="A23" s="8">
        <v>12</v>
      </c>
      <c r="B23" s="8">
        <v>1.5E-3</v>
      </c>
      <c r="C23" s="8">
        <v>7.1</v>
      </c>
      <c r="D23" s="7">
        <v>0.8</v>
      </c>
      <c r="E23" s="8">
        <v>250</v>
      </c>
      <c r="F23" s="8">
        <v>8</v>
      </c>
      <c r="G23" s="8"/>
      <c r="H23" s="1">
        <v>20</v>
      </c>
      <c r="I23" s="1">
        <f>20*LOG(H23)</f>
        <v>26.020599913279625</v>
      </c>
      <c r="J23" s="7">
        <v>0.505</v>
      </c>
      <c r="K23" s="7">
        <v>0.01</v>
      </c>
      <c r="L23" s="7" t="s">
        <v>55</v>
      </c>
      <c r="M23" s="8">
        <v>75</v>
      </c>
      <c r="N23" s="1">
        <f t="shared" si="36"/>
        <v>35.211267605633807</v>
      </c>
      <c r="O23" s="1">
        <v>200</v>
      </c>
      <c r="P23" s="1">
        <v>450</v>
      </c>
      <c r="Q23" s="6">
        <f>B23*H23</f>
        <v>0.03</v>
      </c>
      <c r="R23" s="6">
        <f>Q23/SQRT(2)</f>
        <v>2.1213203435596423E-2</v>
      </c>
      <c r="S23" s="17">
        <f>(Q23/2)^2/P23</f>
        <v>4.9999999999999998E-7</v>
      </c>
      <c r="T23" s="6">
        <f>U23+0.7</f>
        <v>1.9000000000000001</v>
      </c>
      <c r="U23" s="6">
        <f>IF(B23*2+0.7&gt;A23*0.1,B23*2+0.7,A23*0.1)</f>
        <v>1.2000000000000002</v>
      </c>
      <c r="V23" s="16">
        <f>(A23-T23)/2</f>
        <v>5.05</v>
      </c>
      <c r="W23" s="6">
        <f>(A23-V23)/P23</f>
        <v>1.5444444444444445E-2</v>
      </c>
      <c r="X23" s="1">
        <f>P23</f>
        <v>450</v>
      </c>
      <c r="Y23" s="1">
        <f>U23/W23</f>
        <v>77.697841726618719</v>
      </c>
      <c r="Z23" s="16">
        <f t="shared" si="38"/>
        <v>22.5</v>
      </c>
      <c r="AA23" s="3">
        <f>0.026/W23</f>
        <v>1.6834532374100719</v>
      </c>
      <c r="AB23" s="5">
        <f>W23/O23</f>
        <v>7.7222222222222218E-5</v>
      </c>
      <c r="AC23" s="15">
        <f>O23*Y23/10</f>
        <v>1553.9568345323744</v>
      </c>
      <c r="AD23" s="1">
        <f>T23/(9*AB23)</f>
        <v>2733.812949640288</v>
      </c>
      <c r="AE23" s="1">
        <f>(A23-T23)/(10*AB23)</f>
        <v>13079.136690647481</v>
      </c>
      <c r="AF23" s="1">
        <f t="shared" si="37"/>
        <v>2261.1792276824585</v>
      </c>
      <c r="AG23" s="1">
        <f>O23*AA23</f>
        <v>336.69064748201436</v>
      </c>
      <c r="AH23" s="1">
        <f>O23*(AA23+Z23)</f>
        <v>4836.6906474820144</v>
      </c>
      <c r="AI23" s="3">
        <f>P23/Y23</f>
        <v>5.7916666666666652</v>
      </c>
      <c r="AJ23" s="3">
        <f>P23/(AA23+Z23)</f>
        <v>18.607764390896921</v>
      </c>
      <c r="AK23" s="3">
        <f>P23/2/(AA23+Z23)</f>
        <v>9.3038821954484607</v>
      </c>
      <c r="AL23" s="3">
        <f t="shared" si="39"/>
        <v>18.607764390896921</v>
      </c>
      <c r="AM23" s="3">
        <f>1/(2*PI()*C23*1000000*F23*(AL23+1)*0.000000000001)</f>
        <v>142.90377985595021</v>
      </c>
      <c r="AN23" s="3">
        <f>IF(G23&gt;0,1/(2*PI()*C23*1000000*G23*0.000000000001),0)</f>
        <v>0</v>
      </c>
      <c r="AO23" s="3">
        <f>IF(G23&gt;0,1/(1/AN23+1/(O23*AA23))+O23*Z23,O23*(AA23+Z23))</f>
        <v>4836.6906474820144</v>
      </c>
      <c r="AP23" s="3">
        <f>O23*(Z23+AA23)</f>
        <v>4836.6906474820144</v>
      </c>
      <c r="AQ23" s="3">
        <f>1/(1/AM23+1/AO23+1/AF23)</f>
        <v>130.77510052967628</v>
      </c>
      <c r="AR23" s="3">
        <f>AL23*B23</f>
        <v>2.7911646586345384E-2</v>
      </c>
      <c r="AS23" s="3">
        <f>(AR23/SQRT(2))^2/P23/0.000001</f>
        <v>0.86562223906782865</v>
      </c>
      <c r="AU23">
        <v>2</v>
      </c>
      <c r="AV23">
        <v>299.61799999999999</v>
      </c>
      <c r="AW23">
        <v>231.1443806093142</v>
      </c>
      <c r="AX23" s="30">
        <f t="shared" ref="AX23:AX25" si="41">(AV23-AW23)/AV23</f>
        <v>0.22853640098620842</v>
      </c>
      <c r="AZ23">
        <v>2</v>
      </c>
      <c r="BA23">
        <v>189.04499999999999</v>
      </c>
      <c r="BB23">
        <v>130.77510052967628</v>
      </c>
      <c r="BC23" s="30">
        <f t="shared" si="40"/>
        <v>0.30823295760439956</v>
      </c>
    </row>
    <row r="24" spans="1:55" x14ac:dyDescent="0.25">
      <c r="A24" s="8">
        <v>12</v>
      </c>
      <c r="B24" s="8">
        <v>1.5E-3</v>
      </c>
      <c r="C24" s="8">
        <v>14.1</v>
      </c>
      <c r="D24" s="7">
        <v>0.8</v>
      </c>
      <c r="E24" s="8">
        <v>250</v>
      </c>
      <c r="F24" s="8">
        <v>8</v>
      </c>
      <c r="G24" s="8"/>
      <c r="H24" s="1">
        <v>20</v>
      </c>
      <c r="I24" s="1">
        <f>20*LOG(H24)</f>
        <v>26.020599913279625</v>
      </c>
      <c r="J24" s="7">
        <v>0.505</v>
      </c>
      <c r="K24" s="7">
        <v>0.01</v>
      </c>
      <c r="L24" s="7" t="s">
        <v>55</v>
      </c>
      <c r="M24" s="8">
        <v>75</v>
      </c>
      <c r="N24" s="1">
        <f t="shared" si="36"/>
        <v>17.730496453900709</v>
      </c>
      <c r="O24" s="1">
        <v>200</v>
      </c>
      <c r="P24" s="1">
        <v>450</v>
      </c>
      <c r="Q24" s="6">
        <f>B24*H24</f>
        <v>0.03</v>
      </c>
      <c r="R24" s="6">
        <f>Q24/SQRT(2)</f>
        <v>2.1213203435596423E-2</v>
      </c>
      <c r="S24" s="17">
        <f>(Q24/2)^2/P24</f>
        <v>4.9999999999999998E-7</v>
      </c>
      <c r="T24" s="6">
        <f>U24+0.7</f>
        <v>1.9000000000000001</v>
      </c>
      <c r="U24" s="6">
        <f>IF(B24*2+0.7&gt;A24*0.1,B24*2+0.7,A24*0.1)</f>
        <v>1.2000000000000002</v>
      </c>
      <c r="V24" s="16">
        <f>(A24-T24)/2</f>
        <v>5.05</v>
      </c>
      <c r="W24" s="6">
        <f>(A24-V24)/P24</f>
        <v>1.5444444444444445E-2</v>
      </c>
      <c r="X24" s="1">
        <f>P24</f>
        <v>450</v>
      </c>
      <c r="Y24" s="1">
        <f>U24/W24</f>
        <v>77.697841726618719</v>
      </c>
      <c r="Z24" s="16">
        <f t="shared" si="38"/>
        <v>22.5</v>
      </c>
      <c r="AA24" s="3">
        <f>0.026/W24</f>
        <v>1.6834532374100719</v>
      </c>
      <c r="AB24" s="5">
        <f>W24/O24</f>
        <v>7.7222222222222218E-5</v>
      </c>
      <c r="AC24" s="15">
        <f>O24*Y24/10</f>
        <v>1553.9568345323744</v>
      </c>
      <c r="AD24" s="1">
        <f>T24/(9*AB24)</f>
        <v>2733.812949640288</v>
      </c>
      <c r="AE24" s="1">
        <f>(A24-T24)/(10*AB24)</f>
        <v>13079.136690647481</v>
      </c>
      <c r="AF24" s="1">
        <f t="shared" si="37"/>
        <v>2261.1792276824585</v>
      </c>
      <c r="AG24" s="1">
        <f>O24*AA24</f>
        <v>336.69064748201436</v>
      </c>
      <c r="AH24" s="1">
        <f>O24*(AA24+Z24)</f>
        <v>4836.6906474820144</v>
      </c>
      <c r="AI24" s="3">
        <f>P24/Y24</f>
        <v>5.7916666666666652</v>
      </c>
      <c r="AJ24" s="3">
        <f>P24/(AA24+Z24)</f>
        <v>18.607764390896921</v>
      </c>
      <c r="AK24" s="3">
        <f>P24/2/(AA24+Z24)</f>
        <v>9.3038821954484607</v>
      </c>
      <c r="AL24" s="3">
        <f t="shared" si="39"/>
        <v>18.607764390896921</v>
      </c>
      <c r="AM24" s="3">
        <f>1/(2*PI()*C24*1000000*F24*(AL24+1)*0.000000000001)</f>
        <v>71.958640920372062</v>
      </c>
      <c r="AN24" s="3">
        <f>IF(G24&gt;0,1/(2*PI()*C24*1000000*G24*0.000000000001),0)</f>
        <v>0</v>
      </c>
      <c r="AO24" s="3">
        <f>IF(G24&gt;0,1/(1/AN24+1/(O24*AA24))+O24*Z24,O24*(AA24+Z24))</f>
        <v>4836.6906474820144</v>
      </c>
      <c r="AP24" s="3">
        <f>O24*(Z24+AA24)</f>
        <v>4836.6906474820144</v>
      </c>
      <c r="AQ24" s="3">
        <f>1/(1/AM24+1/AO24+1/AF24)</f>
        <v>68.748028117406406</v>
      </c>
      <c r="AR24" s="3">
        <f>AL24*B24</f>
        <v>2.7911646586345384E-2</v>
      </c>
      <c r="AS24" s="3">
        <f>(AR24/SQRT(2))^2/P24/0.000001</f>
        <v>0.86562223906782865</v>
      </c>
      <c r="AU24">
        <v>3</v>
      </c>
      <c r="AV24">
        <v>154.72900000000001</v>
      </c>
      <c r="AW24">
        <v>125.75757060937751</v>
      </c>
      <c r="AX24" s="30">
        <f t="shared" si="41"/>
        <v>0.18723981535861087</v>
      </c>
      <c r="AZ24">
        <v>3</v>
      </c>
      <c r="BA24">
        <v>98.076099999999997</v>
      </c>
      <c r="BB24">
        <v>68.748028117406406</v>
      </c>
      <c r="BC24" s="30">
        <f t="shared" si="40"/>
        <v>0.29903383069467071</v>
      </c>
    </row>
    <row r="25" spans="1:55" x14ac:dyDescent="0.25">
      <c r="A25" s="8">
        <v>12</v>
      </c>
      <c r="B25" s="8">
        <v>1.5E-3</v>
      </c>
      <c r="C25" s="8">
        <v>28.7</v>
      </c>
      <c r="D25" s="7">
        <v>0.8</v>
      </c>
      <c r="E25" s="8">
        <v>250</v>
      </c>
      <c r="F25" s="8">
        <v>8</v>
      </c>
      <c r="G25" s="8"/>
      <c r="H25" s="1">
        <v>30</v>
      </c>
      <c r="I25" s="1">
        <f>20*LOG(H25)</f>
        <v>29.542425094393248</v>
      </c>
      <c r="J25" s="7">
        <v>0.505</v>
      </c>
      <c r="K25" s="7">
        <v>0.01</v>
      </c>
      <c r="L25" s="7" t="s">
        <v>55</v>
      </c>
      <c r="M25" s="8">
        <v>75</v>
      </c>
      <c r="N25" s="1">
        <f t="shared" si="36"/>
        <v>8.7108013937282234</v>
      </c>
      <c r="O25" s="1">
        <v>200</v>
      </c>
      <c r="P25" s="1">
        <v>200</v>
      </c>
      <c r="Q25" s="6">
        <f>B25*H25</f>
        <v>4.4999999999999998E-2</v>
      </c>
      <c r="R25" s="6">
        <f>Q25/SQRT(2)</f>
        <v>3.1819805153394637E-2</v>
      </c>
      <c r="S25" s="17">
        <f>(Q25/2)^2/P25</f>
        <v>2.5312499999999997E-6</v>
      </c>
      <c r="T25" s="6">
        <f>U25+0.7</f>
        <v>1.9000000000000001</v>
      </c>
      <c r="U25" s="6">
        <f>IF(B25*2+0.7&gt;A25*0.1,B25*2+0.7,A25*0.1)</f>
        <v>1.2000000000000002</v>
      </c>
      <c r="V25" s="16">
        <f>(A25-T25)/2</f>
        <v>5.05</v>
      </c>
      <c r="W25" s="6">
        <f>(A25-V25)/P25</f>
        <v>3.4750000000000003E-2</v>
      </c>
      <c r="X25" s="1">
        <f>P25</f>
        <v>200</v>
      </c>
      <c r="Y25" s="1">
        <f>U25/W25</f>
        <v>34.53237410071943</v>
      </c>
      <c r="Z25" s="16">
        <f t="shared" si="38"/>
        <v>6.666666666666667</v>
      </c>
      <c r="AA25" s="3">
        <f>0.026/W25</f>
        <v>0.74820143884892076</v>
      </c>
      <c r="AB25" s="5">
        <f>W25/O25</f>
        <v>1.7375000000000002E-4</v>
      </c>
      <c r="AC25" s="15">
        <f>O25*Y25/10</f>
        <v>690.64748201438863</v>
      </c>
      <c r="AD25" s="1">
        <f>T25/(9*AB25)</f>
        <v>1215.0279776179057</v>
      </c>
      <c r="AE25" s="1">
        <f>(A25-T25)/(10*AB25)</f>
        <v>5812.9496402877685</v>
      </c>
      <c r="AF25" s="1">
        <f t="shared" si="37"/>
        <v>1004.9685456366479</v>
      </c>
      <c r="AG25" s="1">
        <f>O25*AA25</f>
        <v>149.64028776978415</v>
      </c>
      <c r="AH25" s="1">
        <f>O25*(AA25+Z25)</f>
        <v>1482.9736211031175</v>
      </c>
      <c r="AI25" s="3">
        <f>P25/Y25</f>
        <v>5.7916666666666661</v>
      </c>
      <c r="AJ25" s="3">
        <f>P25/(AA25+Z25)</f>
        <v>26.972833117723155</v>
      </c>
      <c r="AK25" s="3">
        <f>P25/2/(AA25+Z25)</f>
        <v>13.486416558861578</v>
      </c>
      <c r="AL25" s="3">
        <f t="shared" si="39"/>
        <v>26.972833117723155</v>
      </c>
      <c r="AM25" s="3">
        <f>1/(2*PI()*C25*1000000*F25*(AL25+1)*0.000000000001)</f>
        <v>24.780598630627033</v>
      </c>
      <c r="AN25" s="3">
        <f>IF(G25&gt;0,1/(2*PI()*C25*1000000*G25*0.000000000001),0)</f>
        <v>0</v>
      </c>
      <c r="AO25" s="3">
        <f>IF(G25&gt;0,1/(1/AN25+1/(O25*AA25))+O25*Z25,O25*(AA25+Z25))</f>
        <v>1482.9736211031175</v>
      </c>
      <c r="AP25" s="3">
        <f>O25*(Z25+AA25)</f>
        <v>1482.9736211031175</v>
      </c>
      <c r="AQ25" s="3">
        <f>1/(1/AM25+1/AO25+1/AF25)</f>
        <v>23.796193929824451</v>
      </c>
      <c r="AR25" s="3">
        <f>AL25*B25</f>
        <v>4.0459249676584735E-2</v>
      </c>
      <c r="AS25" s="3">
        <f>(AR25/SQRT(2))^2/P25/0.000001</f>
        <v>4.0923772109805547</v>
      </c>
      <c r="AU25">
        <v>4</v>
      </c>
      <c r="AV25">
        <v>78.7517</v>
      </c>
      <c r="AW25">
        <v>64.459654653640882</v>
      </c>
      <c r="AX25" s="30">
        <f t="shared" si="41"/>
        <v>0.181482372397791</v>
      </c>
      <c r="AZ25">
        <v>4</v>
      </c>
      <c r="BA25">
        <v>52.788499999999999</v>
      </c>
      <c r="BB25">
        <v>34.559575846871908</v>
      </c>
      <c r="BC25" s="30">
        <f t="shared" si="40"/>
        <v>0.34531998736709874</v>
      </c>
    </row>
    <row r="28" spans="1:55" ht="26.25" x14ac:dyDescent="0.4">
      <c r="A28" s="34" t="s">
        <v>135</v>
      </c>
    </row>
    <row r="29" spans="1:55" x14ac:dyDescent="0.25">
      <c r="A29" t="s">
        <v>53</v>
      </c>
    </row>
    <row r="30" spans="1:55" ht="60" x14ac:dyDescent="0.25">
      <c r="A30" s="20" t="s">
        <v>52</v>
      </c>
      <c r="B30" s="20" t="s">
        <v>51</v>
      </c>
      <c r="C30" s="20" t="s">
        <v>50</v>
      </c>
      <c r="D30" s="20" t="s">
        <v>49</v>
      </c>
      <c r="E30" s="20" t="s">
        <v>48</v>
      </c>
      <c r="F30" s="20" t="s">
        <v>47</v>
      </c>
      <c r="G30" s="20" t="s">
        <v>46</v>
      </c>
      <c r="H30" s="20" t="s">
        <v>45</v>
      </c>
      <c r="I30" s="20" t="s">
        <v>44</v>
      </c>
      <c r="J30" s="20" t="s">
        <v>43</v>
      </c>
      <c r="K30" s="20" t="s">
        <v>42</v>
      </c>
      <c r="L30" s="20" t="s">
        <v>41</v>
      </c>
      <c r="M30" s="20" t="s">
        <v>40</v>
      </c>
      <c r="N30" s="20" t="s">
        <v>94</v>
      </c>
      <c r="O30" s="20" t="s">
        <v>57</v>
      </c>
      <c r="P30" s="20" t="s">
        <v>38</v>
      </c>
      <c r="Q30" s="19" t="s">
        <v>32</v>
      </c>
      <c r="R30" s="19" t="s">
        <v>33</v>
      </c>
      <c r="S30" s="19" t="s">
        <v>82</v>
      </c>
      <c r="T30" s="19" t="s">
        <v>30</v>
      </c>
      <c r="U30" s="19" t="s">
        <v>29</v>
      </c>
      <c r="V30" s="19" t="s">
        <v>56</v>
      </c>
      <c r="W30" s="19" t="s">
        <v>28</v>
      </c>
      <c r="X30" s="19" t="s">
        <v>27</v>
      </c>
      <c r="Y30" s="19" t="s">
        <v>26</v>
      </c>
      <c r="Z30" s="19" t="s">
        <v>25</v>
      </c>
      <c r="AA30" s="19" t="s">
        <v>24</v>
      </c>
      <c r="AB30" s="19" t="s">
        <v>23</v>
      </c>
      <c r="AC30" s="13" t="s">
        <v>22</v>
      </c>
      <c r="AD30" s="19" t="s">
        <v>21</v>
      </c>
      <c r="AE30" s="19" t="s">
        <v>20</v>
      </c>
      <c r="AF30" s="19" t="s">
        <v>19</v>
      </c>
      <c r="AG30" s="19" t="s">
        <v>18</v>
      </c>
      <c r="AH30" s="19" t="s">
        <v>17</v>
      </c>
      <c r="AI30" s="19" t="s">
        <v>16</v>
      </c>
      <c r="AJ30" s="19" t="s">
        <v>15</v>
      </c>
      <c r="AK30" s="19" t="s">
        <v>14</v>
      </c>
      <c r="AL30" s="20" t="s">
        <v>31</v>
      </c>
      <c r="AM30" s="31" t="s">
        <v>88</v>
      </c>
      <c r="AN30" s="31" t="s">
        <v>100</v>
      </c>
      <c r="AO30" s="31" t="s">
        <v>99</v>
      </c>
      <c r="AP30" s="31" t="s">
        <v>101</v>
      </c>
      <c r="AQ30" s="31" t="s">
        <v>10</v>
      </c>
      <c r="AR30" s="19" t="s">
        <v>13</v>
      </c>
      <c r="AS30" s="19" t="s">
        <v>103</v>
      </c>
      <c r="AZ30" t="s">
        <v>106</v>
      </c>
    </row>
    <row r="31" spans="1:55" x14ac:dyDescent="0.25">
      <c r="A31" s="8">
        <v>12</v>
      </c>
      <c r="B31" s="8">
        <v>1.5E-3</v>
      </c>
      <c r="C31" s="8">
        <v>30</v>
      </c>
      <c r="D31" s="7">
        <v>5</v>
      </c>
      <c r="E31" s="8">
        <v>400</v>
      </c>
      <c r="F31" s="8">
        <v>15</v>
      </c>
      <c r="G31" s="8"/>
      <c r="H31" s="1">
        <v>30</v>
      </c>
      <c r="I31" s="1">
        <f>20*LOG(H31)</f>
        <v>29.542425094393248</v>
      </c>
      <c r="J31" s="7">
        <v>5</v>
      </c>
      <c r="K31" s="7">
        <v>0.14499999999999999</v>
      </c>
      <c r="L31" s="7" t="s">
        <v>8</v>
      </c>
      <c r="M31" s="8">
        <v>380</v>
      </c>
      <c r="N31" s="1">
        <f t="shared" ref="N31:N35" si="42">E31/C31</f>
        <v>13.333333333333334</v>
      </c>
      <c r="O31" s="1">
        <v>600</v>
      </c>
      <c r="P31" s="1">
        <v>50</v>
      </c>
      <c r="Q31" s="6">
        <f>B31*H31</f>
        <v>4.4999999999999998E-2</v>
      </c>
      <c r="R31" s="6">
        <f>Q31/SQRT(2)</f>
        <v>3.1819805153394637E-2</v>
      </c>
      <c r="S31" s="7">
        <f>(Q31/2)^2/P31/0.000001</f>
        <v>10.125</v>
      </c>
      <c r="T31" s="6">
        <f>U31+0.7</f>
        <v>1.9000000000000001</v>
      </c>
      <c r="U31" s="6">
        <f>IF(B31*2+0.7&gt;A31*0.1,B31*2+0.7,A31*0.1)</f>
        <v>1.2000000000000002</v>
      </c>
      <c r="V31" s="16">
        <f>(A31-T31)/2</f>
        <v>5.05</v>
      </c>
      <c r="W31" s="6">
        <f>(A31-V31)/P31</f>
        <v>0.13900000000000001</v>
      </c>
      <c r="X31" s="1">
        <f>P31</f>
        <v>50</v>
      </c>
      <c r="Y31" s="1">
        <f>U31/W31</f>
        <v>8.6330935251798575</v>
      </c>
      <c r="Z31" s="16">
        <f t="shared" ref="Z31:Z35" si="43">X31/H31</f>
        <v>1.6666666666666667</v>
      </c>
      <c r="AA31" s="3">
        <f>0.026/W31</f>
        <v>0.18705035971223019</v>
      </c>
      <c r="AB31" s="5">
        <f>W31/O31</f>
        <v>2.316666666666667E-4</v>
      </c>
      <c r="AC31" s="15">
        <f>O31*Y31/10</f>
        <v>517.9856115107915</v>
      </c>
      <c r="AD31" s="1">
        <f>T31/(9*AB31)</f>
        <v>911.2709832134293</v>
      </c>
      <c r="AE31" s="1">
        <f>(A31-T31)/(10*AB31)</f>
        <v>4359.7122302158268</v>
      </c>
      <c r="AF31" s="1">
        <f t="shared" ref="AF31:AF35" si="44">1/(1/AD31+1/AE31)</f>
        <v>753.72640922748599</v>
      </c>
      <c r="AG31" s="1">
        <f>O31*AA31</f>
        <v>112.23021582733811</v>
      </c>
      <c r="AH31" s="1">
        <f>O31*(AA31+Z31)</f>
        <v>1112.230215827338</v>
      </c>
      <c r="AI31" s="3">
        <f>P31/Y31</f>
        <v>5.7916666666666661</v>
      </c>
      <c r="AJ31" s="3">
        <f>P31/(AA31+Z31)</f>
        <v>26.972833117723155</v>
      </c>
      <c r="AK31" s="3">
        <f>P31/2/(AA31+Z31)</f>
        <v>13.486416558861578</v>
      </c>
      <c r="AL31" s="3">
        <f>AK31</f>
        <v>13.486416558861578</v>
      </c>
      <c r="AM31" s="3">
        <f>1/(2*PI()*C31*1000000*F31*(AL31+1)*0.000000000001)</f>
        <v>24.414433333340298</v>
      </c>
      <c r="AN31" s="3">
        <f>IF(G31&gt;0,1/(2*PI()*C31*1000000*G31*0.000000000001),0)</f>
        <v>0</v>
      </c>
      <c r="AO31" s="3">
        <f>IF(G31&gt;0,1/(1/AN31+1/(O31*AA31))+O31*Z31,O31*(AA31+Z31))</f>
        <v>1112.230215827338</v>
      </c>
      <c r="AP31" s="3">
        <f>O31*(Z31+AA31)</f>
        <v>1112.230215827338</v>
      </c>
      <c r="AQ31" s="3">
        <f t="shared" ref="AQ31:AQ35" si="45">1/(1/AM31+1/AO31+1/AF31)</f>
        <v>23.15607393090173</v>
      </c>
      <c r="AR31" s="3">
        <f>AL31*B31</f>
        <v>2.0229624838292368E-2</v>
      </c>
      <c r="AS31" s="3">
        <f>(AR31/SQRT(2))^2/P31/0.000001</f>
        <v>4.0923772109805547</v>
      </c>
      <c r="AU31">
        <v>1</v>
      </c>
      <c r="AV31">
        <v>37.107799999999997</v>
      </c>
      <c r="AW31">
        <v>80.18532911780612</v>
      </c>
      <c r="AX31" s="30">
        <f>(AV31-AW31)/AV31</f>
        <v>-1.1608753177985793</v>
      </c>
      <c r="AZ31">
        <v>1</v>
      </c>
      <c r="BA31">
        <v>30.418600000000001</v>
      </c>
      <c r="BB31">
        <v>58.227386904197623</v>
      </c>
      <c r="BC31" s="30">
        <f t="shared" ref="BC31:BC34" si="46">(BA31-BB31)/BA31</f>
        <v>-0.91420337899172277</v>
      </c>
    </row>
    <row r="32" spans="1:55" x14ac:dyDescent="0.25">
      <c r="A32" s="8">
        <v>12</v>
      </c>
      <c r="B32" s="8">
        <v>1.5E-3</v>
      </c>
      <c r="C32" s="8">
        <v>3.7</v>
      </c>
      <c r="D32" s="7">
        <v>5</v>
      </c>
      <c r="E32" s="8">
        <v>400</v>
      </c>
      <c r="F32" s="8">
        <v>15</v>
      </c>
      <c r="G32" s="8"/>
      <c r="H32" s="1">
        <v>30</v>
      </c>
      <c r="I32" s="1">
        <f>20*LOG(H32)</f>
        <v>29.542425094393248</v>
      </c>
      <c r="J32" s="7">
        <v>5</v>
      </c>
      <c r="K32" s="7">
        <v>0.14499999999999999</v>
      </c>
      <c r="L32" s="7" t="s">
        <v>8</v>
      </c>
      <c r="M32" s="8">
        <v>380</v>
      </c>
      <c r="N32" s="1">
        <f t="shared" si="42"/>
        <v>108.1081081081081</v>
      </c>
      <c r="O32" s="1">
        <v>600</v>
      </c>
      <c r="P32" s="1">
        <v>15</v>
      </c>
      <c r="Q32" s="6">
        <f>B32*H32</f>
        <v>4.4999999999999998E-2</v>
      </c>
      <c r="R32" s="6">
        <f>Q32/SQRT(2)</f>
        <v>3.1819805153394637E-2</v>
      </c>
      <c r="S32" s="7">
        <f t="shared" ref="S32:S35" si="47">(Q32/2)^2/P32/0.000001</f>
        <v>33.75</v>
      </c>
      <c r="T32" s="6">
        <f>U32+0.7</f>
        <v>1.9000000000000001</v>
      </c>
      <c r="U32" s="6">
        <f>IF(B32*2+0.7&gt;A32*0.1,B32*2+0.7,A32*0.1)</f>
        <v>1.2000000000000002</v>
      </c>
      <c r="V32" s="16">
        <f>(A32-T32)/2</f>
        <v>5.05</v>
      </c>
      <c r="W32" s="6">
        <f>(A32-V32)/P32</f>
        <v>0.46333333333333332</v>
      </c>
      <c r="X32" s="1">
        <f>P32</f>
        <v>15</v>
      </c>
      <c r="Y32" s="1">
        <f>U32/W32</f>
        <v>2.5899280575539572</v>
      </c>
      <c r="Z32" s="16">
        <f t="shared" si="43"/>
        <v>0.5</v>
      </c>
      <c r="AA32" s="3">
        <f>0.026/W32</f>
        <v>5.6115107913669061E-2</v>
      </c>
      <c r="AB32" s="5">
        <f>W32/O32</f>
        <v>7.7222222222222221E-4</v>
      </c>
      <c r="AC32" s="15">
        <f>O32*Y32/10</f>
        <v>155.39568345323744</v>
      </c>
      <c r="AD32" s="1">
        <f>T32/(9*AB32)</f>
        <v>273.38129496402883</v>
      </c>
      <c r="AE32" s="1">
        <f>(A32-T32)/(10*AB32)</f>
        <v>1307.9136690647481</v>
      </c>
      <c r="AF32" s="1">
        <f t="shared" si="44"/>
        <v>226.11792276824585</v>
      </c>
      <c r="AG32" s="1">
        <f>O32*AA32</f>
        <v>33.669064748201436</v>
      </c>
      <c r="AH32" s="1">
        <f>O32*(AA32+Z32)</f>
        <v>333.66906474820144</v>
      </c>
      <c r="AI32" s="3">
        <f>P32/Y32</f>
        <v>5.7916666666666661</v>
      </c>
      <c r="AJ32" s="3">
        <f>P32/(AA32+Z32)</f>
        <v>26.972833117723159</v>
      </c>
      <c r="AK32" s="3">
        <f>P32/2/(AA32+Z32)</f>
        <v>13.486416558861579</v>
      </c>
      <c r="AL32" s="3">
        <f t="shared" ref="AL32:AL35" si="48">AK32</f>
        <v>13.486416558861579</v>
      </c>
      <c r="AM32" s="3">
        <f>1/(2*PI()*C32*1000000*F32*(AL32+1)*0.000000000001)</f>
        <v>197.95486486492129</v>
      </c>
      <c r="AN32" s="3">
        <f>IF(G32&gt;0,1/(2*PI()*C32*1000000*G32*0.000000000001),0)</f>
        <v>0</v>
      </c>
      <c r="AO32" s="3">
        <f>IF(G32&gt;0,1/(1/AN32+1/(O32*AA32))+O32*Z32,O32*(AA32+Z32))</f>
        <v>333.66906474820144</v>
      </c>
      <c r="AP32" s="3">
        <f>O32*(Z32+AA32)</f>
        <v>333.66906474820144</v>
      </c>
      <c r="AQ32" s="3">
        <f>1/(1/AM32+1/AO32+1/AF32)</f>
        <v>80.18532911780612</v>
      </c>
      <c r="AR32" s="3">
        <f>AL32*B32</f>
        <v>2.0229624838292371E-2</v>
      </c>
      <c r="AS32" s="3">
        <f>(AR32/SQRT(2))^2/P32/0.000001</f>
        <v>13.641257369935184</v>
      </c>
      <c r="AU32">
        <v>2</v>
      </c>
      <c r="AV32">
        <v>20.767299999999999</v>
      </c>
      <c r="AW32">
        <v>58.434520232072153</v>
      </c>
      <c r="AX32" s="30">
        <f t="shared" ref="AX32:AX34" si="49">(AV32-AW32)/AV32</f>
        <v>-1.8137755140086653</v>
      </c>
      <c r="AZ32">
        <v>2</v>
      </c>
      <c r="BA32">
        <v>16.847899999999999</v>
      </c>
      <c r="BB32">
        <v>38.258866138507528</v>
      </c>
      <c r="BC32" s="30">
        <f t="shared" si="46"/>
        <v>-1.2708388664763877</v>
      </c>
    </row>
    <row r="33" spans="1:55" x14ac:dyDescent="0.25">
      <c r="A33" s="8">
        <v>12</v>
      </c>
      <c r="B33" s="8">
        <v>1.5E-3</v>
      </c>
      <c r="C33" s="8">
        <v>7.1</v>
      </c>
      <c r="D33" s="7">
        <v>5</v>
      </c>
      <c r="E33" s="8">
        <v>400</v>
      </c>
      <c r="F33" s="8">
        <v>15</v>
      </c>
      <c r="G33" s="8"/>
      <c r="H33" s="1">
        <v>30</v>
      </c>
      <c r="I33" s="1">
        <f>20*LOG(H33)</f>
        <v>29.542425094393248</v>
      </c>
      <c r="J33" s="7">
        <v>5</v>
      </c>
      <c r="K33" s="7">
        <v>0.14499999999999999</v>
      </c>
      <c r="L33" s="7" t="s">
        <v>8</v>
      </c>
      <c r="M33" s="8">
        <v>380</v>
      </c>
      <c r="N33" s="1">
        <f t="shared" si="42"/>
        <v>56.338028169014088</v>
      </c>
      <c r="O33" s="1">
        <v>600</v>
      </c>
      <c r="P33" s="1">
        <v>15</v>
      </c>
      <c r="Q33" s="6">
        <f>B33*H33</f>
        <v>4.4999999999999998E-2</v>
      </c>
      <c r="R33" s="6">
        <f>Q33/SQRT(2)</f>
        <v>3.1819805153394637E-2</v>
      </c>
      <c r="S33" s="7">
        <f t="shared" si="47"/>
        <v>33.75</v>
      </c>
      <c r="T33" s="6">
        <f>U33+0.7</f>
        <v>1.9000000000000001</v>
      </c>
      <c r="U33" s="6">
        <f>IF(B33*2+0.7&gt;A33*0.1,B33*2+0.7,A33*0.1)</f>
        <v>1.2000000000000002</v>
      </c>
      <c r="V33" s="16">
        <f>(A33-T33)/2</f>
        <v>5.05</v>
      </c>
      <c r="W33" s="6">
        <f>(A33-V33)/P33</f>
        <v>0.46333333333333332</v>
      </c>
      <c r="X33" s="1">
        <f>P33</f>
        <v>15</v>
      </c>
      <c r="Y33" s="1">
        <f>U33/W33</f>
        <v>2.5899280575539572</v>
      </c>
      <c r="Z33" s="16">
        <f t="shared" si="43"/>
        <v>0.5</v>
      </c>
      <c r="AA33" s="3">
        <f>0.026/W33</f>
        <v>5.6115107913669061E-2</v>
      </c>
      <c r="AB33" s="5">
        <f>W33/O33</f>
        <v>7.7222222222222221E-4</v>
      </c>
      <c r="AC33" s="15">
        <f>O33*Y33/10</f>
        <v>155.39568345323744</v>
      </c>
      <c r="AD33" s="1">
        <f>T33/(9*AB33)</f>
        <v>273.38129496402883</v>
      </c>
      <c r="AE33" s="1">
        <f>(A33-T33)/(10*AB33)</f>
        <v>1307.9136690647481</v>
      </c>
      <c r="AF33" s="1">
        <f t="shared" si="44"/>
        <v>226.11792276824585</v>
      </c>
      <c r="AG33" s="1">
        <f>O33*AA33</f>
        <v>33.669064748201436</v>
      </c>
      <c r="AH33" s="1">
        <f>O33*(AA33+Z33)</f>
        <v>333.66906474820144</v>
      </c>
      <c r="AI33" s="3">
        <f>P33/Y33</f>
        <v>5.7916666666666661</v>
      </c>
      <c r="AJ33" s="3">
        <f>P33/(AA33+Z33)</f>
        <v>26.972833117723159</v>
      </c>
      <c r="AK33" s="3">
        <f>P33/2/(AA33+Z33)</f>
        <v>13.486416558861579</v>
      </c>
      <c r="AL33" s="3">
        <f t="shared" si="48"/>
        <v>13.486416558861579</v>
      </c>
      <c r="AM33" s="3">
        <f>1/(2*PI()*C33*1000000*F33*(AL33+1)*0.000000000001)</f>
        <v>103.15957746481816</v>
      </c>
      <c r="AN33" s="3">
        <f>IF(G33&gt;0,1/(2*PI()*C33*1000000*G33*0.000000000001),0)</f>
        <v>0</v>
      </c>
      <c r="AO33" s="3">
        <f>IF(G33&gt;0,1/(1/AN33+1/(O33*AA33))+O33*Z33,O33*(AA33+Z33))</f>
        <v>333.66906474820144</v>
      </c>
      <c r="AP33" s="3">
        <f>O33*(Z33+AA33)</f>
        <v>333.66906474820144</v>
      </c>
      <c r="AQ33" s="3">
        <f t="shared" si="45"/>
        <v>58.434520232072153</v>
      </c>
      <c r="AR33" s="3">
        <f>AL33*B33</f>
        <v>2.0229624838292371E-2</v>
      </c>
      <c r="AS33" s="3">
        <f>(AR33/SQRT(2))^2/P33/0.000001</f>
        <v>13.641257369935184</v>
      </c>
      <c r="AU33">
        <v>3</v>
      </c>
      <c r="AV33">
        <v>10.6654</v>
      </c>
      <c r="AW33">
        <v>37.49480662683068</v>
      </c>
      <c r="AX33" s="30">
        <f t="shared" si="49"/>
        <v>-2.5155555934921034</v>
      </c>
      <c r="AZ33">
        <v>3</v>
      </c>
      <c r="BA33">
        <v>8.6322600000000005</v>
      </c>
      <c r="BB33">
        <v>22.425359026669128</v>
      </c>
      <c r="BC33" s="30">
        <f t="shared" si="46"/>
        <v>-1.5978549101474151</v>
      </c>
    </row>
    <row r="34" spans="1:55" x14ac:dyDescent="0.25">
      <c r="A34" s="8">
        <v>12</v>
      </c>
      <c r="B34" s="8">
        <v>1.5E-3</v>
      </c>
      <c r="C34" s="8">
        <v>14.1</v>
      </c>
      <c r="D34" s="7">
        <v>5</v>
      </c>
      <c r="E34" s="8">
        <v>400</v>
      </c>
      <c r="F34" s="8">
        <v>15</v>
      </c>
      <c r="G34" s="8"/>
      <c r="H34" s="1">
        <v>30</v>
      </c>
      <c r="I34" s="1">
        <f>20*LOG(H34)</f>
        <v>29.542425094393248</v>
      </c>
      <c r="J34" s="7">
        <v>5</v>
      </c>
      <c r="K34" s="7">
        <v>0.14499999999999999</v>
      </c>
      <c r="L34" s="7" t="s">
        <v>8</v>
      </c>
      <c r="M34" s="8">
        <v>380</v>
      </c>
      <c r="N34" s="1">
        <f t="shared" si="42"/>
        <v>28.368794326241137</v>
      </c>
      <c r="O34" s="1">
        <v>600</v>
      </c>
      <c r="P34" s="1">
        <v>15</v>
      </c>
      <c r="Q34" s="6">
        <f>B34*H34</f>
        <v>4.4999999999999998E-2</v>
      </c>
      <c r="R34" s="6">
        <f>Q34/SQRT(2)</f>
        <v>3.1819805153394637E-2</v>
      </c>
      <c r="S34" s="7">
        <f t="shared" si="47"/>
        <v>33.75</v>
      </c>
      <c r="T34" s="6">
        <f>U34+0.7</f>
        <v>1.9000000000000001</v>
      </c>
      <c r="U34" s="6">
        <f>IF(B34*2+0.7&gt;A34*0.1,B34*2+0.7,A34*0.1)</f>
        <v>1.2000000000000002</v>
      </c>
      <c r="V34" s="16">
        <f>(A34-T34)/2</f>
        <v>5.05</v>
      </c>
      <c r="W34" s="6">
        <f>(A34-V34)/P34</f>
        <v>0.46333333333333332</v>
      </c>
      <c r="X34" s="1">
        <f>P34</f>
        <v>15</v>
      </c>
      <c r="Y34" s="1">
        <f>U34/W34</f>
        <v>2.5899280575539572</v>
      </c>
      <c r="Z34" s="16">
        <f t="shared" si="43"/>
        <v>0.5</v>
      </c>
      <c r="AA34" s="3">
        <f>0.026/W34</f>
        <v>5.6115107913669061E-2</v>
      </c>
      <c r="AB34" s="5">
        <f>W34/O34</f>
        <v>7.7222222222222221E-4</v>
      </c>
      <c r="AC34" s="15">
        <f>O34*Y34/10</f>
        <v>155.39568345323744</v>
      </c>
      <c r="AD34" s="1">
        <f>T34/(9*AB34)</f>
        <v>273.38129496402883</v>
      </c>
      <c r="AE34" s="1">
        <f>(A34-T34)/(10*AB34)</f>
        <v>1307.9136690647481</v>
      </c>
      <c r="AF34" s="1">
        <f t="shared" si="44"/>
        <v>226.11792276824585</v>
      </c>
      <c r="AG34" s="1">
        <f>O34*AA34</f>
        <v>33.669064748201436</v>
      </c>
      <c r="AH34" s="1">
        <f>O34*(AA34+Z34)</f>
        <v>333.66906474820144</v>
      </c>
      <c r="AI34" s="3">
        <f>P34/Y34</f>
        <v>5.7916666666666661</v>
      </c>
      <c r="AJ34" s="3">
        <f>P34/(AA34+Z34)</f>
        <v>26.972833117723159</v>
      </c>
      <c r="AK34" s="3">
        <f>P34/2/(AA34+Z34)</f>
        <v>13.486416558861579</v>
      </c>
      <c r="AL34" s="3">
        <f t="shared" si="48"/>
        <v>13.486416558861579</v>
      </c>
      <c r="AM34" s="3">
        <f>1/(2*PI()*C34*1000000*F34*(AL34+1)*0.000000000001)</f>
        <v>51.945602836894238</v>
      </c>
      <c r="AN34" s="3">
        <f>IF(G34&gt;0,1/(2*PI()*C34*1000000*G34*0.000000000001),0)</f>
        <v>0</v>
      </c>
      <c r="AO34" s="3">
        <f>IF(G34&gt;0,1/(1/AN34+1/(O34*AA34))+O34*Z34,O34*(AA34+Z34))</f>
        <v>333.66906474820144</v>
      </c>
      <c r="AP34" s="3">
        <f>O34*(Z34+AA34)</f>
        <v>333.66906474820144</v>
      </c>
      <c r="AQ34" s="3">
        <f t="shared" si="45"/>
        <v>37.49480662683068</v>
      </c>
      <c r="AR34" s="3">
        <f>AL34*B34</f>
        <v>2.0229624838292371E-2</v>
      </c>
      <c r="AS34" s="3">
        <f>(AR34/SQRT(2))^2/P34/0.000001</f>
        <v>13.641257369935184</v>
      </c>
      <c r="AU34">
        <v>4</v>
      </c>
      <c r="AV34">
        <v>5.3234199999999996</v>
      </c>
      <c r="AW34">
        <v>21.457420562982168</v>
      </c>
      <c r="AX34" s="30">
        <f t="shared" si="49"/>
        <v>-3.0307585279730267</v>
      </c>
      <c r="AZ34">
        <v>4</v>
      </c>
      <c r="BA34">
        <v>4.3352500000000003</v>
      </c>
      <c r="BB34">
        <v>12.036086449200413</v>
      </c>
      <c r="BC34" s="30">
        <f t="shared" si="46"/>
        <v>-1.7763304190532061</v>
      </c>
    </row>
    <row r="35" spans="1:55" x14ac:dyDescent="0.25">
      <c r="A35" s="8">
        <v>12</v>
      </c>
      <c r="B35" s="8">
        <v>1.5E-3</v>
      </c>
      <c r="C35" s="8">
        <v>28.7</v>
      </c>
      <c r="D35" s="7">
        <v>5</v>
      </c>
      <c r="E35" s="8">
        <v>400</v>
      </c>
      <c r="F35" s="8">
        <v>15</v>
      </c>
      <c r="G35" s="8"/>
      <c r="H35" s="1">
        <v>30</v>
      </c>
      <c r="I35" s="1">
        <f>20*LOG(H35)</f>
        <v>29.542425094393248</v>
      </c>
      <c r="J35" s="7">
        <v>5</v>
      </c>
      <c r="K35" s="7">
        <v>0.14499999999999999</v>
      </c>
      <c r="L35" s="7" t="s">
        <v>8</v>
      </c>
      <c r="M35" s="8">
        <v>380</v>
      </c>
      <c r="N35" s="1">
        <f t="shared" si="42"/>
        <v>13.937282229965158</v>
      </c>
      <c r="O35" s="1">
        <v>600</v>
      </c>
      <c r="P35" s="1">
        <v>15</v>
      </c>
      <c r="Q35" s="6">
        <f>B35*H35</f>
        <v>4.4999999999999998E-2</v>
      </c>
      <c r="R35" s="6">
        <f>Q35/SQRT(2)</f>
        <v>3.1819805153394637E-2</v>
      </c>
      <c r="S35" s="7">
        <f t="shared" si="47"/>
        <v>33.75</v>
      </c>
      <c r="T35" s="6">
        <f>U35+0.7</f>
        <v>1.9000000000000001</v>
      </c>
      <c r="U35" s="6">
        <f>IF(B35*2+0.7&gt;A35*0.1,B35*2+0.7,A35*0.1)</f>
        <v>1.2000000000000002</v>
      </c>
      <c r="V35" s="16">
        <f>(A35-T35)/2</f>
        <v>5.05</v>
      </c>
      <c r="W35" s="6">
        <f>(A35-V35)/P35</f>
        <v>0.46333333333333332</v>
      </c>
      <c r="X35" s="1">
        <f>P35</f>
        <v>15</v>
      </c>
      <c r="Y35" s="1">
        <f>U35/W35</f>
        <v>2.5899280575539572</v>
      </c>
      <c r="Z35" s="16">
        <f t="shared" si="43"/>
        <v>0.5</v>
      </c>
      <c r="AA35" s="3">
        <f>0.026/W35</f>
        <v>5.6115107913669061E-2</v>
      </c>
      <c r="AB35" s="5">
        <f>W35/O35</f>
        <v>7.7222222222222221E-4</v>
      </c>
      <c r="AC35" s="15">
        <f>O35*Y35/10</f>
        <v>155.39568345323744</v>
      </c>
      <c r="AD35" s="1">
        <f>T35/(9*AB35)</f>
        <v>273.38129496402883</v>
      </c>
      <c r="AE35" s="1">
        <f>(A35-T35)/(10*AB35)</f>
        <v>1307.9136690647481</v>
      </c>
      <c r="AF35" s="1">
        <f t="shared" si="44"/>
        <v>226.11792276824585</v>
      </c>
      <c r="AG35" s="1">
        <f>O35*AA35</f>
        <v>33.669064748201436</v>
      </c>
      <c r="AH35" s="1">
        <f>O35*(AA35+Z35)</f>
        <v>333.66906474820144</v>
      </c>
      <c r="AI35" s="3">
        <f>P35/Y35</f>
        <v>5.7916666666666661</v>
      </c>
      <c r="AJ35" s="3">
        <f>P35/(AA35+Z35)</f>
        <v>26.972833117723159</v>
      </c>
      <c r="AK35" s="3">
        <f>P35/2/(AA35+Z35)</f>
        <v>13.486416558861579</v>
      </c>
      <c r="AL35" s="3">
        <f t="shared" si="48"/>
        <v>13.486416558861579</v>
      </c>
      <c r="AM35" s="3">
        <f>1/(2*PI()*C35*1000000*F35*(AL35+1)*0.000000000001)</f>
        <v>25.520313588857455</v>
      </c>
      <c r="AN35" s="3">
        <f>IF(G35&gt;0,1/(2*PI()*C35*1000000*G35*0.000000000001),0)</f>
        <v>0</v>
      </c>
      <c r="AO35" s="3">
        <f>IF(G35&gt;0,1/(1/AN35+1/(O35*AA35))+O35*Z35,O35*(AA35+Z35))</f>
        <v>333.66906474820144</v>
      </c>
      <c r="AP35" s="3">
        <f>O35*(Z35+AA35)</f>
        <v>333.66906474820144</v>
      </c>
      <c r="AQ35" s="3">
        <f t="shared" si="45"/>
        <v>21.457420562982168</v>
      </c>
      <c r="AR35" s="3">
        <f>AL35*B35</f>
        <v>2.0229624838292371E-2</v>
      </c>
      <c r="AS35" s="3">
        <f>(AR35/SQRT(2))^2/P35/0.000001</f>
        <v>13.641257369935184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2334-0AA6-4459-8B79-1B5BB59A3EA0}">
  <sheetPr>
    <tabColor rgb="FF92D050"/>
  </sheetPr>
  <dimension ref="A2:AE22"/>
  <sheetViews>
    <sheetView topLeftCell="A10" workbookViewId="0">
      <selection activeCell="F29" sqref="F29"/>
    </sheetView>
  </sheetViews>
  <sheetFormatPr defaultRowHeight="15" x14ac:dyDescent="0.25"/>
  <cols>
    <col min="7" max="8" width="12.28515625" customWidth="1"/>
    <col min="12" max="12" width="7.5703125" customWidth="1"/>
    <col min="13" max="13" width="7.42578125" customWidth="1"/>
    <col min="18" max="18" width="10" bestFit="1" customWidth="1"/>
    <col min="19" max="19" width="10.7109375" customWidth="1"/>
    <col min="21" max="21" width="10.7109375" customWidth="1"/>
    <col min="22" max="22" width="9.5703125" customWidth="1"/>
    <col min="23" max="23" width="13" customWidth="1"/>
    <col min="24" max="24" width="11" customWidth="1"/>
    <col min="25" max="25" width="11.7109375" customWidth="1"/>
    <col min="26" max="27" width="11.5703125" customWidth="1"/>
    <col min="28" max="28" width="12.28515625" customWidth="1"/>
    <col min="29" max="29" width="12" customWidth="1"/>
  </cols>
  <sheetData>
    <row r="2" spans="1:29" x14ac:dyDescent="0.25">
      <c r="A2" t="s">
        <v>111</v>
      </c>
    </row>
    <row r="3" spans="1:29" ht="45" x14ac:dyDescent="0.25">
      <c r="A3" s="20" t="s">
        <v>52</v>
      </c>
      <c r="B3" s="20" t="s">
        <v>51</v>
      </c>
      <c r="C3" s="20" t="s">
        <v>10</v>
      </c>
      <c r="D3" s="20" t="s">
        <v>50</v>
      </c>
      <c r="E3" s="20" t="s">
        <v>115</v>
      </c>
      <c r="F3" s="20" t="s">
        <v>112</v>
      </c>
      <c r="G3" s="20" t="s">
        <v>113</v>
      </c>
      <c r="H3" s="20" t="s">
        <v>114</v>
      </c>
      <c r="I3" s="20" t="s">
        <v>83</v>
      </c>
      <c r="J3" s="20" t="s">
        <v>84</v>
      </c>
      <c r="K3" s="20" t="s">
        <v>117</v>
      </c>
      <c r="L3" s="20" t="s">
        <v>38</v>
      </c>
      <c r="M3" s="20" t="s">
        <v>123</v>
      </c>
      <c r="N3" s="20" t="s">
        <v>90</v>
      </c>
      <c r="O3" s="19" t="s">
        <v>116</v>
      </c>
      <c r="P3" s="19" t="s">
        <v>71</v>
      </c>
      <c r="Q3" s="19" t="s">
        <v>118</v>
      </c>
      <c r="R3" s="19" t="s">
        <v>79</v>
      </c>
      <c r="S3" s="19" t="s">
        <v>88</v>
      </c>
      <c r="T3" s="19" t="s">
        <v>86</v>
      </c>
      <c r="U3" s="19" t="s">
        <v>85</v>
      </c>
      <c r="V3" s="19" t="s">
        <v>124</v>
      </c>
      <c r="W3" s="19" t="s">
        <v>10</v>
      </c>
      <c r="X3" s="19" t="s">
        <v>87</v>
      </c>
      <c r="Y3" s="19" t="s">
        <v>32</v>
      </c>
      <c r="Z3" s="19" t="s">
        <v>125</v>
      </c>
      <c r="AA3" s="19" t="s">
        <v>33</v>
      </c>
      <c r="AB3" s="21" t="s">
        <v>120</v>
      </c>
      <c r="AC3" s="19" t="s">
        <v>119</v>
      </c>
    </row>
    <row r="4" spans="1:29" x14ac:dyDescent="0.25">
      <c r="A4" s="8">
        <v>12</v>
      </c>
      <c r="B4" s="8">
        <v>0.5</v>
      </c>
      <c r="C4" s="8">
        <v>1</v>
      </c>
      <c r="D4" s="8">
        <v>3.7</v>
      </c>
      <c r="E4" s="8">
        <v>0.2</v>
      </c>
      <c r="F4" s="7">
        <v>1.56</v>
      </c>
      <c r="G4" s="8">
        <v>2.75</v>
      </c>
      <c r="H4" s="8">
        <v>9.8400000000000001E-2</v>
      </c>
      <c r="I4" s="8">
        <v>11</v>
      </c>
      <c r="J4" s="8">
        <v>20</v>
      </c>
      <c r="K4" s="7">
        <v>2.2999999999999998</v>
      </c>
      <c r="L4" s="1">
        <v>100</v>
      </c>
      <c r="M4" s="16">
        <v>0</v>
      </c>
      <c r="N4" s="1">
        <v>4700</v>
      </c>
      <c r="O4" s="6">
        <f>H4/(G4-F4)^2</f>
        <v>6.9486618176682446E-2</v>
      </c>
      <c r="P4" s="7">
        <f>2*O4*(K4-F4)</f>
        <v>0.10284019490148999</v>
      </c>
      <c r="Q4" s="7">
        <f>O4*(K4-F4)^2</f>
        <v>3.8050872113551286E-2</v>
      </c>
      <c r="R4" s="1">
        <f>-P4*L4</f>
        <v>-10.284019490148999</v>
      </c>
      <c r="S4" s="1">
        <f>1/(2*PI()*D4*1000000*I4*0.000000000001*(-R4))</f>
        <v>380.24440404401389</v>
      </c>
      <c r="T4" s="1">
        <f>1/(2*PI()*D4*1000000*J4*0.000000000001)</f>
        <v>2150.7424742148019</v>
      </c>
      <c r="U4" s="1">
        <f>1/(2*PI()*D4*1000000*(I4*(-R4)+J4)*0.000000000001)</f>
        <v>323.11814706940072</v>
      </c>
      <c r="V4" s="1">
        <f>1/(1/S4+1/T4+1/N4)</f>
        <v>302.33318165375039</v>
      </c>
      <c r="W4" s="1">
        <f>M4+V4</f>
        <v>302.33318165375039</v>
      </c>
      <c r="X4" s="5">
        <f>B4*W4/(C4+M4+W4)</f>
        <v>0.49835164752740191</v>
      </c>
      <c r="Y4" s="6">
        <f>-X4*R4</f>
        <v>5.1250580561196655</v>
      </c>
      <c r="Z4" s="1">
        <f>Y4/B4</f>
        <v>10.250116112239331</v>
      </c>
      <c r="AA4" s="6">
        <f>Y4/SQRT(2)</f>
        <v>3.6239633054569604</v>
      </c>
      <c r="AB4" s="3">
        <f>(A4-Y4)</f>
        <v>6.8749419438803345</v>
      </c>
      <c r="AC4" s="7">
        <f>(Y4/2)^2/L4/0.001</f>
        <v>65.665550196492717</v>
      </c>
    </row>
    <row r="5" spans="1:29" x14ac:dyDescent="0.25">
      <c r="A5" s="8">
        <v>12</v>
      </c>
      <c r="B5" s="8">
        <v>0.5</v>
      </c>
      <c r="C5" s="8">
        <v>1</v>
      </c>
      <c r="D5" s="8">
        <v>7.1</v>
      </c>
      <c r="E5" s="8">
        <v>0.2</v>
      </c>
      <c r="F5" s="7">
        <v>1.56</v>
      </c>
      <c r="G5" s="8">
        <v>2.75</v>
      </c>
      <c r="H5" s="8">
        <v>9.8400000000000001E-2</v>
      </c>
      <c r="I5" s="8">
        <v>11</v>
      </c>
      <c r="J5" s="8">
        <v>20</v>
      </c>
      <c r="K5" s="7">
        <v>2.2999999999999998</v>
      </c>
      <c r="L5" s="1">
        <v>100</v>
      </c>
      <c r="M5" s="16">
        <v>0</v>
      </c>
      <c r="N5" s="1">
        <v>4700</v>
      </c>
      <c r="O5" s="6">
        <f>H5/(G5-F5)^2</f>
        <v>6.9486618176682446E-2</v>
      </c>
      <c r="P5" s="7">
        <f>2*O5*(K5-F5)</f>
        <v>0.10284019490148999</v>
      </c>
      <c r="Q5" s="7">
        <f>O5*(K5-F5)^2</f>
        <v>3.8050872113551286E-2</v>
      </c>
      <c r="R5" s="1">
        <f>-P5*L5</f>
        <v>-10.284019490148999</v>
      </c>
      <c r="S5" s="1">
        <f>1/(2*PI()*D5*1000000*I5*0.000000000001*(-R5))</f>
        <v>198.15553450181011</v>
      </c>
      <c r="T5" s="1">
        <f>1/(2*PI()*D5*1000000*J5*0.000000000001)</f>
        <v>1120.8094583936293</v>
      </c>
      <c r="U5" s="1">
        <f>1/(2*PI()*D5*1000000*(I5*(-R5)+J5)*0.000000000001)</f>
        <v>168.3855132615187</v>
      </c>
      <c r="V5" s="1">
        <f t="shared" ref="V5:V7" si="0">1/(1/S5+1/T5+1/N5)</f>
        <v>162.56147138991477</v>
      </c>
      <c r="W5" s="1">
        <f t="shared" ref="W5:W7" si="1">M5+V5</f>
        <v>162.56147138991477</v>
      </c>
      <c r="X5" s="5">
        <f>B5*W5/(C5+M5+W5)</f>
        <v>0.49694304535321737</v>
      </c>
      <c r="Y5" s="6">
        <f>-X5*R5</f>
        <v>5.1105719639064855</v>
      </c>
      <c r="Z5" s="1">
        <f>Y5/B5</f>
        <v>10.221143927812971</v>
      </c>
      <c r="AA5" s="6">
        <f>Y5/SQRT(2)</f>
        <v>3.6137200914201273</v>
      </c>
      <c r="AB5" s="3">
        <f>(A5-Y5)</f>
        <v>6.8894280360935145</v>
      </c>
      <c r="AC5" s="7">
        <f>(Y5/2)^2/L5/0.001</f>
        <v>65.294864495667468</v>
      </c>
    </row>
    <row r="6" spans="1:29" x14ac:dyDescent="0.25">
      <c r="A6" s="8">
        <v>12</v>
      </c>
      <c r="B6" s="8">
        <v>0.5</v>
      </c>
      <c r="C6" s="8">
        <v>1</v>
      </c>
      <c r="D6" s="8">
        <v>14.1</v>
      </c>
      <c r="E6" s="8">
        <v>0.2</v>
      </c>
      <c r="F6" s="7">
        <v>1.56</v>
      </c>
      <c r="G6" s="8">
        <v>2.75</v>
      </c>
      <c r="H6" s="8">
        <v>9.8400000000000001E-2</v>
      </c>
      <c r="I6" s="8">
        <v>11</v>
      </c>
      <c r="J6" s="8">
        <v>20</v>
      </c>
      <c r="K6" s="7">
        <v>2.2999999999999998</v>
      </c>
      <c r="L6" s="1">
        <v>100</v>
      </c>
      <c r="M6" s="16">
        <v>0</v>
      </c>
      <c r="N6" s="1">
        <v>4700</v>
      </c>
      <c r="O6" s="6">
        <f>H6/(G6-F6)^2</f>
        <v>6.9486618176682446E-2</v>
      </c>
      <c r="P6" s="7">
        <f>2*O6*(K6-F6)</f>
        <v>0.10284019490148999</v>
      </c>
      <c r="Q6" s="7">
        <f>O6*(K6-F6)^2</f>
        <v>3.8050872113551286E-2</v>
      </c>
      <c r="R6" s="1">
        <f>-P6*L6</f>
        <v>-10.284019490148999</v>
      </c>
      <c r="S6" s="1">
        <f>1/(2*PI()*D6*1000000*I6*0.000000000001*(-R6))</f>
        <v>99.780446451266073</v>
      </c>
      <c r="T6" s="1">
        <f>1/(2*PI()*D6*1000000*J6*0.000000000001)</f>
        <v>564.37923082232385</v>
      </c>
      <c r="U6" s="1">
        <f>1/(2*PI()*D6*1000000*(I6*(-R6)+J6)*0.000000000001)</f>
        <v>84.789868379913656</v>
      </c>
      <c r="V6" s="1">
        <f t="shared" si="0"/>
        <v>83.287331805132524</v>
      </c>
      <c r="W6" s="1">
        <f t="shared" si="1"/>
        <v>83.287331805132524</v>
      </c>
      <c r="X6" s="5">
        <f>B6*W6/(C6+M6+W6)</f>
        <v>0.49406791045235632</v>
      </c>
      <c r="Y6" s="6">
        <f>-X6*R6</f>
        <v>5.0810040205492228</v>
      </c>
      <c r="Z6" s="1">
        <f>Y6/B6</f>
        <v>10.162008041098446</v>
      </c>
      <c r="AA6" s="6">
        <f>Y6/SQRT(2)</f>
        <v>3.5928123981664672</v>
      </c>
      <c r="AB6" s="3">
        <f>(A6-Y6)</f>
        <v>6.9189959794507772</v>
      </c>
      <c r="AC6" s="7">
        <f>(Y6/2)^2/L6/0.001</f>
        <v>64.541504642093415</v>
      </c>
    </row>
    <row r="7" spans="1:29" x14ac:dyDescent="0.25">
      <c r="A7" s="8">
        <v>12</v>
      </c>
      <c r="B7" s="8">
        <v>0.5</v>
      </c>
      <c r="C7" s="8">
        <v>1</v>
      </c>
      <c r="D7" s="8">
        <v>28.7</v>
      </c>
      <c r="E7" s="8">
        <v>0.2</v>
      </c>
      <c r="F7" s="7">
        <v>1.56</v>
      </c>
      <c r="G7" s="8">
        <v>2.75</v>
      </c>
      <c r="H7" s="8">
        <v>9.8400000000000001E-2</v>
      </c>
      <c r="I7" s="8">
        <v>11</v>
      </c>
      <c r="J7" s="8">
        <v>20</v>
      </c>
      <c r="K7" s="7">
        <v>2.2999999999999998</v>
      </c>
      <c r="L7" s="1">
        <v>100</v>
      </c>
      <c r="M7" s="16">
        <v>0</v>
      </c>
      <c r="N7" s="1">
        <v>4700</v>
      </c>
      <c r="O7" s="6">
        <f>H7/(G7-F7)^2</f>
        <v>6.9486618176682446E-2</v>
      </c>
      <c r="P7" s="7">
        <f>2*O7*(K7-F7)</f>
        <v>0.10284019490148999</v>
      </c>
      <c r="Q7" s="7">
        <f>O7*(K7-F7)^2</f>
        <v>3.8050872113551286E-2</v>
      </c>
      <c r="R7" s="1">
        <f>-P7*L7</f>
        <v>-10.284019490148999</v>
      </c>
      <c r="S7" s="1">
        <f>1/(2*PI()*D7*1000000*I7*0.000000000001*(-R7))</f>
        <v>49.021055573618533</v>
      </c>
      <c r="T7" s="1">
        <f>1/(2*PI()*D7*1000000*J7*0.000000000001)</f>
        <v>277.27342002072356</v>
      </c>
      <c r="U7" s="1">
        <f>1/(2*PI()*D7*1000000*(I7*(-R7)+J7)*0.000000000001)</f>
        <v>41.65634648629905</v>
      </c>
      <c r="V7" s="1">
        <f t="shared" si="0"/>
        <v>41.29038761543476</v>
      </c>
      <c r="W7" s="1">
        <f t="shared" si="1"/>
        <v>41.29038761543476</v>
      </c>
      <c r="X7" s="5">
        <f>B7*W7/(C7+M7+W7)</f>
        <v>0.48817698233114526</v>
      </c>
      <c r="Y7" s="6">
        <f>-X7*R7</f>
        <v>5.020421600935622</v>
      </c>
      <c r="Z7" s="1">
        <f>Y7/B7</f>
        <v>10.040843201871244</v>
      </c>
      <c r="AA7" s="6">
        <f>Y7/SQRT(2)</f>
        <v>3.549974158437001</v>
      </c>
      <c r="AB7" s="3">
        <f>(A7-Y7)</f>
        <v>6.979578399064378</v>
      </c>
      <c r="AC7" s="7">
        <f>(Y7/2)^2/L7/0.001</f>
        <v>63.011582627852491</v>
      </c>
    </row>
    <row r="9" spans="1:29" x14ac:dyDescent="0.25">
      <c r="A9" t="s">
        <v>126</v>
      </c>
    </row>
    <row r="10" spans="1:29" ht="45" x14ac:dyDescent="0.25">
      <c r="A10" s="20" t="s">
        <v>52</v>
      </c>
      <c r="B10" s="20" t="s">
        <v>51</v>
      </c>
      <c r="C10" s="20" t="s">
        <v>10</v>
      </c>
      <c r="D10" s="20" t="s">
        <v>50</v>
      </c>
      <c r="E10" s="20" t="s">
        <v>115</v>
      </c>
      <c r="F10" s="20" t="s">
        <v>112</v>
      </c>
      <c r="G10" s="20" t="s">
        <v>113</v>
      </c>
      <c r="H10" s="20" t="s">
        <v>114</v>
      </c>
      <c r="I10" s="20" t="s">
        <v>83</v>
      </c>
      <c r="J10" s="20" t="s">
        <v>84</v>
      </c>
      <c r="K10" s="20" t="s">
        <v>117</v>
      </c>
      <c r="L10" s="20" t="s">
        <v>38</v>
      </c>
      <c r="M10" s="20" t="s">
        <v>123</v>
      </c>
      <c r="N10" s="20" t="s">
        <v>90</v>
      </c>
      <c r="O10" s="19" t="s">
        <v>116</v>
      </c>
      <c r="P10" s="19" t="s">
        <v>71</v>
      </c>
      <c r="Q10" s="19" t="s">
        <v>118</v>
      </c>
      <c r="R10" s="19" t="s">
        <v>79</v>
      </c>
      <c r="S10" s="19" t="s">
        <v>88</v>
      </c>
      <c r="T10" s="19" t="s">
        <v>86</v>
      </c>
      <c r="U10" s="19" t="s">
        <v>85</v>
      </c>
      <c r="V10" s="19" t="s">
        <v>124</v>
      </c>
      <c r="W10" s="19" t="s">
        <v>10</v>
      </c>
      <c r="X10" s="19" t="s">
        <v>87</v>
      </c>
      <c r="Y10" s="19" t="s">
        <v>32</v>
      </c>
      <c r="Z10" s="19" t="s">
        <v>125</v>
      </c>
      <c r="AA10" s="19" t="s">
        <v>33</v>
      </c>
      <c r="AB10" s="21" t="s">
        <v>120</v>
      </c>
      <c r="AC10" s="19" t="s">
        <v>119</v>
      </c>
    </row>
    <row r="11" spans="1:29" x14ac:dyDescent="0.25">
      <c r="A11" s="8">
        <v>12</v>
      </c>
      <c r="B11" s="8">
        <v>0.5</v>
      </c>
      <c r="C11" s="8">
        <v>1</v>
      </c>
      <c r="D11" s="8">
        <v>3.7</v>
      </c>
      <c r="E11" s="8">
        <v>0.5</v>
      </c>
      <c r="F11" s="7">
        <v>2</v>
      </c>
      <c r="G11" s="8">
        <v>4</v>
      </c>
      <c r="H11" s="8">
        <v>0.20069999999999999</v>
      </c>
      <c r="I11" s="8">
        <v>17</v>
      </c>
      <c r="J11" s="8">
        <v>24</v>
      </c>
      <c r="K11" s="7">
        <v>3</v>
      </c>
      <c r="L11" s="1">
        <v>100</v>
      </c>
      <c r="M11" s="16">
        <v>0</v>
      </c>
      <c r="N11" s="1">
        <v>4700</v>
      </c>
      <c r="O11" s="6">
        <f>H11/(G11-F11)^2</f>
        <v>5.0174999999999997E-2</v>
      </c>
      <c r="P11" s="7">
        <f>2*O11*(K11-F11)</f>
        <v>0.10034999999999999</v>
      </c>
      <c r="Q11" s="7">
        <f>O11*(K11-F11)^2</f>
        <v>5.0174999999999997E-2</v>
      </c>
      <c r="R11" s="1">
        <f>-P11*L11</f>
        <v>-10.035</v>
      </c>
      <c r="S11" s="1">
        <f>1/(2*PI()*D11*1000000*I11*0.000000000001*(-R11))</f>
        <v>252.14601532457596</v>
      </c>
      <c r="T11" s="1">
        <f>1/(2*PI()*D11*1000000*J11*0.000000000001)</f>
        <v>1792.2853951790012</v>
      </c>
      <c r="U11" s="1">
        <f>1/(2*PI()*D11*1000000*(I11*(-R11)+J11)*0.000000000001)</f>
        <v>221.04807155526115</v>
      </c>
      <c r="V11" s="1">
        <f>1/(1/S11+1/T11+1/N11)</f>
        <v>211.11883509428557</v>
      </c>
      <c r="W11" s="1">
        <f>M11+V11</f>
        <v>211.11883509428557</v>
      </c>
      <c r="X11" s="5">
        <f>B11*W11/(C11+M11+W11)</f>
        <v>0.49764283072845583</v>
      </c>
      <c r="Y11" s="6">
        <f>-X11*R11</f>
        <v>4.9938458063600546</v>
      </c>
      <c r="Z11" s="1">
        <f>Y11/B11</f>
        <v>9.9876916127201092</v>
      </c>
      <c r="AA11" s="6">
        <f>Y11/SQRT(2)</f>
        <v>3.531182233877197</v>
      </c>
      <c r="AB11" s="3">
        <f>(A11-Y11)</f>
        <v>7.0061541936399454</v>
      </c>
      <c r="AC11" s="7">
        <f>(Y11/2)^2/L11/0.001</f>
        <v>62.346239844249766</v>
      </c>
    </row>
    <row r="12" spans="1:29" x14ac:dyDescent="0.25">
      <c r="A12" s="8">
        <v>12</v>
      </c>
      <c r="B12" s="8">
        <v>0.5</v>
      </c>
      <c r="C12" s="8">
        <v>1</v>
      </c>
      <c r="D12" s="8">
        <v>7.1</v>
      </c>
      <c r="E12" s="8">
        <v>0.5</v>
      </c>
      <c r="F12" s="7">
        <v>2</v>
      </c>
      <c r="G12" s="8">
        <v>4</v>
      </c>
      <c r="H12" s="8">
        <v>0.20069999999999999</v>
      </c>
      <c r="I12" s="8">
        <v>17</v>
      </c>
      <c r="J12" s="8">
        <v>24</v>
      </c>
      <c r="K12" s="7">
        <v>3</v>
      </c>
      <c r="L12" s="1">
        <v>100</v>
      </c>
      <c r="M12" s="16">
        <v>0</v>
      </c>
      <c r="N12" s="1">
        <v>4700</v>
      </c>
      <c r="O12" s="6">
        <f>H12/(G12-F12)^2</f>
        <v>5.0174999999999997E-2</v>
      </c>
      <c r="P12" s="7">
        <f>2*O12*(K12-F12)</f>
        <v>0.10034999999999999</v>
      </c>
      <c r="Q12" s="7">
        <f>O12*(K12-F12)^2</f>
        <v>5.0174999999999997E-2</v>
      </c>
      <c r="R12" s="1">
        <f>-P12*L12</f>
        <v>-10.035</v>
      </c>
      <c r="S12" s="1">
        <f>1/(2*PI()*D12*1000000*I12*0.000000000001*(-R12))</f>
        <v>131.40003615506072</v>
      </c>
      <c r="T12" s="1">
        <f>1/(2*PI()*D12*1000000*J12*0.000000000001)</f>
        <v>934.00788199469116</v>
      </c>
      <c r="U12" s="1">
        <f>1/(2*PI()*D12*1000000*(I12*(-R12)+J12)*0.000000000001)</f>
        <v>115.19406545837553</v>
      </c>
      <c r="V12" s="1">
        <f t="shared" ref="V12:V14" si="2">1/(1/S12+1/T12+1/N12)</f>
        <v>112.43827357617123</v>
      </c>
      <c r="W12" s="1">
        <f t="shared" ref="W12:W14" si="3">M12+V12</f>
        <v>112.43827357617123</v>
      </c>
      <c r="X12" s="5">
        <f>B12*W12/(C12+M12+W12)</f>
        <v>0.49559231655915265</v>
      </c>
      <c r="Y12" s="6">
        <f>-X12*R12</f>
        <v>4.9732688966710965</v>
      </c>
      <c r="Z12" s="1">
        <f>Y12/B12</f>
        <v>9.946537793342193</v>
      </c>
      <c r="AA12" s="6">
        <f>Y12/SQRT(2)</f>
        <v>3.5166321615002714</v>
      </c>
      <c r="AB12" s="3">
        <f>(A12-Y12)</f>
        <v>7.0267311033289035</v>
      </c>
      <c r="AC12" s="7">
        <f>(Y12/2)^2/L12/0.001</f>
        <v>61.833508796490364</v>
      </c>
    </row>
    <row r="13" spans="1:29" x14ac:dyDescent="0.25">
      <c r="A13" s="8">
        <v>12</v>
      </c>
      <c r="B13" s="8">
        <v>0.5</v>
      </c>
      <c r="C13" s="8">
        <v>1</v>
      </c>
      <c r="D13" s="8">
        <v>14.1</v>
      </c>
      <c r="E13" s="8">
        <v>0.5</v>
      </c>
      <c r="F13" s="7">
        <v>2</v>
      </c>
      <c r="G13" s="8">
        <v>4</v>
      </c>
      <c r="H13" s="8">
        <v>0.20069999999999999</v>
      </c>
      <c r="I13" s="8">
        <v>17</v>
      </c>
      <c r="J13" s="8">
        <v>24</v>
      </c>
      <c r="K13" s="7">
        <v>3</v>
      </c>
      <c r="L13" s="1">
        <v>100</v>
      </c>
      <c r="M13" s="16">
        <v>0</v>
      </c>
      <c r="N13" s="1">
        <v>4700</v>
      </c>
      <c r="O13" s="6">
        <f>H13/(G13-F13)^2</f>
        <v>5.0174999999999997E-2</v>
      </c>
      <c r="P13" s="7">
        <f>2*O13*(K13-F13)</f>
        <v>0.10034999999999999</v>
      </c>
      <c r="Q13" s="7">
        <f>O13*(K13-F13)^2</f>
        <v>5.0174999999999997E-2</v>
      </c>
      <c r="R13" s="1">
        <f>-P13*L13</f>
        <v>-10.035</v>
      </c>
      <c r="S13" s="1">
        <f>1/(2*PI()*D13*1000000*I13*0.000000000001*(-R13))</f>
        <v>66.165975652548312</v>
      </c>
      <c r="T13" s="1">
        <f>1/(2*PI()*D13*1000000*J13*0.000000000001)</f>
        <v>470.31602568526989</v>
      </c>
      <c r="U13" s="1">
        <f>1/(2*PI()*D13*1000000*(I13*(-R13)+J13)*0.000000000001)</f>
        <v>58.005522323011782</v>
      </c>
      <c r="V13" s="1">
        <f t="shared" si="2"/>
        <v>57.29836874696408</v>
      </c>
      <c r="W13" s="1">
        <f t="shared" si="3"/>
        <v>57.29836874696408</v>
      </c>
      <c r="X13" s="5">
        <f>B13*W13/(C13+M13+W13)</f>
        <v>0.49142343069374411</v>
      </c>
      <c r="Y13" s="6">
        <f>-X13*R13</f>
        <v>4.9314341270117223</v>
      </c>
      <c r="Z13" s="1">
        <f>Y13/B13</f>
        <v>9.8628682540234447</v>
      </c>
      <c r="AA13" s="6">
        <f>Y13/SQRT(2)</f>
        <v>3.4870505121847506</v>
      </c>
      <c r="AB13" s="3">
        <f>(A13-Y13)</f>
        <v>7.0685658729882777</v>
      </c>
      <c r="AC13" s="7">
        <f>(Y13/2)^2/L13/0.001</f>
        <v>60.79760637263967</v>
      </c>
    </row>
    <row r="14" spans="1:29" x14ac:dyDescent="0.25">
      <c r="A14" s="8">
        <v>12</v>
      </c>
      <c r="B14" s="8">
        <v>0.5</v>
      </c>
      <c r="C14" s="8">
        <v>1</v>
      </c>
      <c r="D14" s="8">
        <v>28.7</v>
      </c>
      <c r="E14" s="8">
        <v>0.5</v>
      </c>
      <c r="F14" s="7">
        <v>2</v>
      </c>
      <c r="G14" s="8">
        <v>4</v>
      </c>
      <c r="H14" s="8">
        <v>0.20069999999999999</v>
      </c>
      <c r="I14" s="8">
        <v>17</v>
      </c>
      <c r="J14" s="8">
        <v>24</v>
      </c>
      <c r="K14" s="7">
        <v>3</v>
      </c>
      <c r="L14" s="1">
        <v>100</v>
      </c>
      <c r="M14" s="16">
        <v>0</v>
      </c>
      <c r="N14" s="1">
        <v>4700</v>
      </c>
      <c r="O14" s="6">
        <f>H14/(G14-F14)^2</f>
        <v>5.0174999999999997E-2</v>
      </c>
      <c r="P14" s="7">
        <f>2*O14*(K14-F14)</f>
        <v>0.10034999999999999</v>
      </c>
      <c r="Q14" s="7">
        <f>O14*(K14-F14)^2</f>
        <v>5.0174999999999997E-2</v>
      </c>
      <c r="R14" s="1">
        <f>-P14*L14</f>
        <v>-10.035</v>
      </c>
      <c r="S14" s="1">
        <f>1/(2*PI()*D14*1000000*I14*0.000000000001*(-R14))</f>
        <v>32.506629153342544</v>
      </c>
      <c r="T14" s="1">
        <f>1/(2*PI()*D14*1000000*J14*0.000000000001)</f>
        <v>231.06118335060299</v>
      </c>
      <c r="U14" s="1">
        <f>1/(2*PI()*D14*1000000*(I14*(-R14)+J14)*0.000000000001)</f>
        <v>28.497486576810669</v>
      </c>
      <c r="V14" s="1">
        <f t="shared" si="2"/>
        <v>28.325739263102474</v>
      </c>
      <c r="W14" s="1">
        <f t="shared" si="3"/>
        <v>28.325739263102474</v>
      </c>
      <c r="X14" s="5">
        <f>B14*W14/(C14+M14+W14)</f>
        <v>0.4829501314352509</v>
      </c>
      <c r="Y14" s="6">
        <f>-X14*R14</f>
        <v>4.8464045689527424</v>
      </c>
      <c r="Z14" s="1">
        <f>Y14/B14</f>
        <v>9.6928091379054848</v>
      </c>
      <c r="AA14" s="6">
        <f>Y14/SQRT(2)</f>
        <v>3.4269255350799508</v>
      </c>
      <c r="AB14" s="3">
        <f>(A14-Y14)</f>
        <v>7.1535954310472576</v>
      </c>
      <c r="AC14" s="7">
        <f>(Y14/2)^2/L14/0.001</f>
        <v>58.71909311491504</v>
      </c>
    </row>
    <row r="16" spans="1:29" x14ac:dyDescent="0.25">
      <c r="A16" t="s">
        <v>121</v>
      </c>
    </row>
    <row r="17" spans="1:31" ht="45" x14ac:dyDescent="0.25">
      <c r="A17" s="20" t="s">
        <v>52</v>
      </c>
      <c r="B17" s="20" t="s">
        <v>51</v>
      </c>
      <c r="C17" s="20" t="s">
        <v>10</v>
      </c>
      <c r="D17" s="20" t="s">
        <v>50</v>
      </c>
      <c r="E17" s="20" t="s">
        <v>115</v>
      </c>
      <c r="F17" s="20" t="s">
        <v>112</v>
      </c>
      <c r="G17" s="20" t="s">
        <v>113</v>
      </c>
      <c r="H17" s="20" t="s">
        <v>114</v>
      </c>
      <c r="I17" s="20" t="s">
        <v>83</v>
      </c>
      <c r="J17" s="20" t="s">
        <v>84</v>
      </c>
      <c r="K17" s="20" t="s">
        <v>117</v>
      </c>
      <c r="L17" s="20" t="s">
        <v>38</v>
      </c>
      <c r="M17" s="20" t="s">
        <v>123</v>
      </c>
      <c r="N17" s="20" t="s">
        <v>122</v>
      </c>
      <c r="O17" s="19" t="s">
        <v>116</v>
      </c>
      <c r="P17" s="19" t="s">
        <v>71</v>
      </c>
      <c r="Q17" s="19" t="s">
        <v>118</v>
      </c>
      <c r="R17" s="19" t="s">
        <v>79</v>
      </c>
      <c r="S17" s="19" t="s">
        <v>88</v>
      </c>
      <c r="T17" s="19" t="s">
        <v>86</v>
      </c>
      <c r="U17" s="19" t="s">
        <v>85</v>
      </c>
      <c r="V17" s="19" t="s">
        <v>124</v>
      </c>
      <c r="W17" s="19" t="s">
        <v>10</v>
      </c>
      <c r="X17" s="19" t="s">
        <v>87</v>
      </c>
      <c r="Y17" s="19" t="s">
        <v>32</v>
      </c>
      <c r="Z17" s="19" t="s">
        <v>125</v>
      </c>
      <c r="AA17" s="19" t="s">
        <v>33</v>
      </c>
      <c r="AB17" s="21" t="s">
        <v>120</v>
      </c>
      <c r="AC17" s="19" t="s">
        <v>119</v>
      </c>
      <c r="AD17" s="18"/>
      <c r="AE17" s="18"/>
    </row>
    <row r="18" spans="1:31" x14ac:dyDescent="0.25">
      <c r="A18" s="8">
        <v>12</v>
      </c>
      <c r="B18" s="8">
        <v>3</v>
      </c>
      <c r="C18" s="8">
        <v>1</v>
      </c>
      <c r="D18" s="8">
        <v>3.7</v>
      </c>
      <c r="E18" s="8">
        <v>5</v>
      </c>
      <c r="F18" s="7">
        <v>3.13</v>
      </c>
      <c r="G18" s="8">
        <v>5</v>
      </c>
      <c r="H18" s="8">
        <v>0.73919999999999997</v>
      </c>
      <c r="I18" s="8">
        <v>2</v>
      </c>
      <c r="J18" s="8">
        <v>40</v>
      </c>
      <c r="K18" s="7">
        <v>4.5</v>
      </c>
      <c r="L18" s="16">
        <v>33</v>
      </c>
      <c r="M18" s="16">
        <v>1</v>
      </c>
      <c r="N18" s="1">
        <v>10000</v>
      </c>
      <c r="O18" s="6">
        <f>H18/(G18-F18)^2</f>
        <v>0.2113872286882667</v>
      </c>
      <c r="P18" s="7">
        <f>2*O18*(K18-F18)</f>
        <v>0.57920100660585083</v>
      </c>
      <c r="Q18" s="7">
        <f>O18*(K18-F18)^2</f>
        <v>0.39675268952500781</v>
      </c>
      <c r="R18" s="1">
        <f>-P18*L18</f>
        <v>-19.113633217993076</v>
      </c>
      <c r="S18" s="1">
        <f>1/(2*PI()*D18*1000000*I18*0.000000000001*(-R18))</f>
        <v>1125.2400052283879</v>
      </c>
      <c r="T18" s="1">
        <f>1/(2*PI()*D18*1000000*J18*0.000000000001)</f>
        <v>1075.3712371074009</v>
      </c>
      <c r="U18" s="1">
        <f>1/(2*PI()*D18*1000000*(I18*(-R18)+J18)*0.000000000001)</f>
        <v>549.87028748467571</v>
      </c>
      <c r="V18" s="1">
        <f>1/(1/S18+1/T18+1/N18)</f>
        <v>521.21047226238181</v>
      </c>
      <c r="W18" s="1">
        <f>M18+V18</f>
        <v>522.21047226238181</v>
      </c>
      <c r="X18" s="5">
        <f>B18*W18/(C18+M18+W18)</f>
        <v>2.9885542156872504</v>
      </c>
      <c r="Y18" s="6">
        <f>-X18*R18</f>
        <v>57.122129130733072</v>
      </c>
      <c r="Z18" s="1">
        <f>Y18/B18</f>
        <v>19.040709710244357</v>
      </c>
      <c r="AA18" s="6">
        <f>Y18/SQRT(2)</f>
        <v>40.391444864154977</v>
      </c>
      <c r="AB18" s="3">
        <f>(A18-Y18)</f>
        <v>-45.122129130733072</v>
      </c>
      <c r="AC18" s="7">
        <f>(Y18/2)^2/L18/0.001</f>
        <v>24719.224518395029</v>
      </c>
    </row>
    <row r="19" spans="1:31" x14ac:dyDescent="0.25">
      <c r="A19" s="8">
        <v>12</v>
      </c>
      <c r="B19" s="8">
        <v>0.90200000000000002</v>
      </c>
      <c r="C19" s="8">
        <v>1</v>
      </c>
      <c r="D19" s="8">
        <v>7.1</v>
      </c>
      <c r="E19" s="8">
        <v>5</v>
      </c>
      <c r="F19" s="7">
        <v>3.13</v>
      </c>
      <c r="G19" s="8">
        <v>5</v>
      </c>
      <c r="H19" s="8">
        <v>0.73919999999999997</v>
      </c>
      <c r="I19" s="8">
        <v>2</v>
      </c>
      <c r="J19" s="8">
        <v>40</v>
      </c>
      <c r="K19" s="7">
        <v>4.5</v>
      </c>
      <c r="L19" s="16">
        <v>25</v>
      </c>
      <c r="M19" s="16">
        <v>56</v>
      </c>
      <c r="N19" s="1">
        <v>10000</v>
      </c>
      <c r="O19" s="6">
        <f>H19/(G19-F19)^2</f>
        <v>0.2113872286882667</v>
      </c>
      <c r="P19" s="7">
        <f>2*O19*(K19-F19)</f>
        <v>0.57920100660585083</v>
      </c>
      <c r="Q19" s="7">
        <f>O19*(K19-F19)^2</f>
        <v>0.39675268952500781</v>
      </c>
      <c r="R19" s="1">
        <f>-P19*L19</f>
        <v>-14.480025165146271</v>
      </c>
      <c r="S19" s="1">
        <f>1/(2*PI()*D19*1000000*I19*0.000000000001*(-R19))</f>
        <v>774.03833599090808</v>
      </c>
      <c r="T19" s="1">
        <f>1/(2*PI()*D19*1000000*J19*0.000000000001)</f>
        <v>560.40472919681463</v>
      </c>
      <c r="U19" s="1">
        <f>1/(2*PI()*D19*1000000*(I19*(-R19)+J19)*0.000000000001)</f>
        <v>325.06051054933289</v>
      </c>
      <c r="V19" s="1">
        <f t="shared" ref="V19:V22" si="4">1/(1/S19+1/T19+1/N19)</f>
        <v>314.82673657671228</v>
      </c>
      <c r="W19" s="1">
        <f t="shared" ref="W19:W22" si="5">M19+V19</f>
        <v>370.82673657671228</v>
      </c>
      <c r="X19" s="5">
        <f>B19*W19/(C19+M19+W19)</f>
        <v>0.78182518247598787</v>
      </c>
      <c r="Y19" s="6">
        <f>-X19*R19</f>
        <v>11.320848316997379</v>
      </c>
      <c r="Z19" s="1">
        <f>Y19/B19</f>
        <v>12.550829619731019</v>
      </c>
      <c r="AA19" s="6">
        <f>Y19/SQRT(2)</f>
        <v>8.0050486137331607</v>
      </c>
      <c r="AB19" s="3">
        <f>(A19-Y19)</f>
        <v>0.67915168300262074</v>
      </c>
      <c r="AC19" s="7">
        <f>(Y19/2)^2/L19/0.001</f>
        <v>1281.6160661646238</v>
      </c>
    </row>
    <row r="20" spans="1:31" x14ac:dyDescent="0.25">
      <c r="A20" s="8">
        <v>12</v>
      </c>
      <c r="B20" s="8">
        <v>0.90200000000000002</v>
      </c>
      <c r="C20" s="8">
        <v>1</v>
      </c>
      <c r="D20" s="8">
        <v>14.1</v>
      </c>
      <c r="E20" s="8">
        <v>5</v>
      </c>
      <c r="F20" s="7">
        <v>3.13</v>
      </c>
      <c r="G20" s="8">
        <v>5</v>
      </c>
      <c r="H20" s="8">
        <v>0.73919999999999997</v>
      </c>
      <c r="I20" s="8">
        <v>2</v>
      </c>
      <c r="J20" s="8">
        <v>40</v>
      </c>
      <c r="K20" s="7">
        <v>4.5</v>
      </c>
      <c r="L20" s="16">
        <v>25</v>
      </c>
      <c r="M20" s="16">
        <v>56</v>
      </c>
      <c r="N20" s="1">
        <v>10000</v>
      </c>
      <c r="O20" s="6">
        <f>H20/(G20-F20)^2</f>
        <v>0.2113872286882667</v>
      </c>
      <c r="P20" s="7">
        <f>2*O20*(K20-F20)</f>
        <v>0.57920100660585083</v>
      </c>
      <c r="Q20" s="7">
        <f>O20*(K20-F20)^2</f>
        <v>0.39675268952500781</v>
      </c>
      <c r="R20" s="1">
        <f>-P20*L20</f>
        <v>-14.480025165146271</v>
      </c>
      <c r="S20" s="1">
        <f>1/(2*PI()*D20*1000000*I20*0.000000000001*(-R20))</f>
        <v>389.76398478974795</v>
      </c>
      <c r="T20" s="1">
        <f>1/(2*PI()*D20*1000000*J20*0.000000000001)</f>
        <v>282.18961541116192</v>
      </c>
      <c r="U20" s="1">
        <f>1/(2*PI()*D20*1000000*(I20*(-R20)+J20)*0.000000000001)</f>
        <v>163.68295212058601</v>
      </c>
      <c r="V20" s="1">
        <f t="shared" si="4"/>
        <v>161.0468890968649</v>
      </c>
      <c r="W20" s="1">
        <f t="shared" si="5"/>
        <v>217.0468890968649</v>
      </c>
      <c r="X20" s="5">
        <f>B20*W20/(C20+M20+W20)</f>
        <v>0.71438976961410727</v>
      </c>
      <c r="Y20" s="6">
        <f>-X20*R20</f>
        <v>10.34438184173532</v>
      </c>
      <c r="Z20" s="1">
        <f>Y20/B20</f>
        <v>11.468272551812992</v>
      </c>
      <c r="AA20" s="6">
        <f>Y20/SQRT(2)</f>
        <v>7.314582547474032</v>
      </c>
      <c r="AB20" s="3">
        <f>(A20-Y20)</f>
        <v>1.6556181582646801</v>
      </c>
      <c r="AC20" s="7">
        <f>(Y20/2)^2/L20/0.001</f>
        <v>1070.0623568762342</v>
      </c>
    </row>
    <row r="21" spans="1:31" x14ac:dyDescent="0.25">
      <c r="A21" s="8">
        <v>12</v>
      </c>
      <c r="B21" s="8">
        <v>2.2599999999999998</v>
      </c>
      <c r="C21" s="8">
        <v>1</v>
      </c>
      <c r="D21" s="8">
        <v>28.7</v>
      </c>
      <c r="E21" s="8">
        <v>5</v>
      </c>
      <c r="F21" s="7">
        <v>3.13</v>
      </c>
      <c r="G21" s="8">
        <v>5</v>
      </c>
      <c r="H21" s="8">
        <v>0.73919999999999997</v>
      </c>
      <c r="I21" s="8">
        <v>2</v>
      </c>
      <c r="J21" s="8">
        <v>40</v>
      </c>
      <c r="K21" s="7">
        <v>4.5</v>
      </c>
      <c r="L21" s="16">
        <v>12.5</v>
      </c>
      <c r="M21" s="16">
        <v>56</v>
      </c>
      <c r="N21" s="1">
        <v>10000</v>
      </c>
      <c r="O21" s="6">
        <f>H21/(G21-F21)^2</f>
        <v>0.2113872286882667</v>
      </c>
      <c r="P21" s="7">
        <f>2*O21*(K21-F21)</f>
        <v>0.57920100660585083</v>
      </c>
      <c r="Q21" s="7">
        <f>O21*(K21-F21)^2</f>
        <v>0.39675268952500781</v>
      </c>
      <c r="R21" s="1">
        <f>-P21*L21</f>
        <v>-7.2400125825731356</v>
      </c>
      <c r="S21" s="1">
        <f>1/(2*PI()*D21*1000000*I21*0.000000000001*(-R21))</f>
        <v>382.97367146588476</v>
      </c>
      <c r="T21" s="1">
        <f>1/(2*PI()*D21*1000000*J21*0.000000000001)</f>
        <v>138.63671001036178</v>
      </c>
      <c r="U21" s="1">
        <f>1/(2*PI()*D21*1000000*(I21*(-R21)+J21)*0.000000000001)</f>
        <v>101.78902053742441</v>
      </c>
      <c r="V21" s="1">
        <f t="shared" ref="V21" si="6">1/(1/S21+1/T21+1/N21)</f>
        <v>100.76336016371199</v>
      </c>
      <c r="W21" s="1">
        <f t="shared" ref="W21" si="7">M21+V21</f>
        <v>156.76336016371198</v>
      </c>
      <c r="X21" s="5">
        <f>B21*W21/(C21+M21+W21)</f>
        <v>1.6573709998694703</v>
      </c>
      <c r="Y21" s="6">
        <f>-X21*R21</f>
        <v>11.999386893046784</v>
      </c>
      <c r="Z21" s="1">
        <f>Y21/B21</f>
        <v>5.309463227011852</v>
      </c>
      <c r="AA21" s="6">
        <f>Y21/SQRT(2)</f>
        <v>8.4848478421543589</v>
      </c>
      <c r="AB21" s="3">
        <f>(A21-Y21)</f>
        <v>6.1310695321559194E-4</v>
      </c>
      <c r="AC21" s="7">
        <f>(Y21/2)^2/L21/0.001</f>
        <v>2879.7057161804591</v>
      </c>
    </row>
    <row r="22" spans="1:31" x14ac:dyDescent="0.25">
      <c r="A22" s="8">
        <v>12</v>
      </c>
      <c r="B22" s="8">
        <v>0.90200000000000002</v>
      </c>
      <c r="C22" s="8">
        <v>1</v>
      </c>
      <c r="D22" s="8">
        <v>28.7</v>
      </c>
      <c r="E22" s="8">
        <v>5</v>
      </c>
      <c r="F22" s="7">
        <v>3.13</v>
      </c>
      <c r="G22" s="8">
        <v>5</v>
      </c>
      <c r="H22" s="8">
        <v>0.73919999999999997</v>
      </c>
      <c r="I22" s="8">
        <v>2</v>
      </c>
      <c r="J22" s="8">
        <v>40</v>
      </c>
      <c r="K22" s="7">
        <v>4.5</v>
      </c>
      <c r="L22" s="16">
        <v>25</v>
      </c>
      <c r="M22" s="16">
        <v>56</v>
      </c>
      <c r="N22" s="1">
        <v>10000</v>
      </c>
      <c r="O22" s="6">
        <f>H22/(G22-F22)^2</f>
        <v>0.2113872286882667</v>
      </c>
      <c r="P22" s="7">
        <f>2*O22*(K22-F22)</f>
        <v>0.57920100660585083</v>
      </c>
      <c r="Q22" s="7">
        <f>O22*(K22-F22)^2</f>
        <v>0.39675268952500781</v>
      </c>
      <c r="R22" s="1">
        <f>-P22*L22</f>
        <v>-14.480025165146271</v>
      </c>
      <c r="S22" s="1">
        <f>1/(2*PI()*D22*1000000*I22*0.000000000001*(-R22))</f>
        <v>191.48683573294238</v>
      </c>
      <c r="T22" s="1">
        <f>1/(2*PI()*D22*1000000*J22*0.000000000001)</f>
        <v>138.63671001036178</v>
      </c>
      <c r="U22" s="1">
        <f>1/(2*PI()*D22*1000000*(I22*(-R22)+J22)*0.000000000001)</f>
        <v>80.415666372831467</v>
      </c>
      <c r="V22" s="1">
        <f t="shared" si="4"/>
        <v>79.774157171999732</v>
      </c>
      <c r="W22" s="1">
        <f t="shared" si="5"/>
        <v>135.77415717199972</v>
      </c>
      <c r="X22" s="5">
        <f>B22*W22/(C22+M22+W22)</f>
        <v>0.63529412637957139</v>
      </c>
      <c r="Y22" s="6">
        <f>-X22*R22</f>
        <v>9.1990749372458094</v>
      </c>
      <c r="Z22" s="1">
        <f>Y22/B22</f>
        <v>10.198530972556329</v>
      </c>
      <c r="AA22" s="6">
        <f>Y22/SQRT(2)</f>
        <v>6.5047282687697257</v>
      </c>
      <c r="AB22" s="3">
        <f>(A22-Y22)</f>
        <v>2.8009250627541906</v>
      </c>
      <c r="AC22" s="7">
        <f>(Y22/2)^2/L22/0.001</f>
        <v>846.22979701063991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FBA-D2CF-4A48-AF47-2CDDDC2F3359}">
  <sheetPr>
    <tabColor rgb="FF92D050"/>
  </sheetPr>
  <dimension ref="A2:AE19"/>
  <sheetViews>
    <sheetView topLeftCell="B1" workbookViewId="0">
      <selection activeCell="K4" sqref="K4"/>
    </sheetView>
  </sheetViews>
  <sheetFormatPr defaultRowHeight="15" x14ac:dyDescent="0.25"/>
  <cols>
    <col min="17" max="17" width="11.5703125" bestFit="1" customWidth="1"/>
    <col min="19" max="19" width="13.42578125" customWidth="1"/>
    <col min="20" max="20" width="12.42578125" customWidth="1"/>
    <col min="22" max="22" width="10.85546875" customWidth="1"/>
    <col min="23" max="25" width="10" bestFit="1" customWidth="1"/>
    <col min="28" max="28" width="10.7109375" customWidth="1"/>
    <col min="29" max="29" width="15.5703125" customWidth="1"/>
    <col min="30" max="30" width="13" customWidth="1"/>
  </cols>
  <sheetData>
    <row r="2" spans="1:31" x14ac:dyDescent="0.25">
      <c r="A2" t="s">
        <v>74</v>
      </c>
    </row>
    <row r="3" spans="1:31" ht="30" x14ac:dyDescent="0.25">
      <c r="A3" s="20" t="s">
        <v>52</v>
      </c>
      <c r="B3" s="20" t="s">
        <v>51</v>
      </c>
      <c r="C3" s="20" t="s">
        <v>10</v>
      </c>
      <c r="D3" s="20" t="s">
        <v>50</v>
      </c>
      <c r="E3" s="20" t="s">
        <v>68</v>
      </c>
      <c r="F3" s="20" t="s">
        <v>69</v>
      </c>
      <c r="G3" s="20" t="s">
        <v>83</v>
      </c>
      <c r="H3" s="20" t="s">
        <v>84</v>
      </c>
      <c r="I3" s="20" t="s">
        <v>90</v>
      </c>
      <c r="J3" s="19" t="s">
        <v>70</v>
      </c>
      <c r="K3" s="19" t="s">
        <v>72</v>
      </c>
      <c r="L3" s="20" t="s">
        <v>78</v>
      </c>
      <c r="M3" s="19" t="s">
        <v>71</v>
      </c>
      <c r="N3" s="19" t="s">
        <v>75</v>
      </c>
      <c r="O3" s="20" t="s">
        <v>76</v>
      </c>
      <c r="P3" s="19" t="s">
        <v>81</v>
      </c>
      <c r="Q3" s="20" t="s">
        <v>38</v>
      </c>
      <c r="R3" s="19" t="s">
        <v>89</v>
      </c>
      <c r="S3" s="19" t="s">
        <v>80</v>
      </c>
      <c r="T3" s="19" t="s">
        <v>79</v>
      </c>
      <c r="U3" s="19" t="s">
        <v>77</v>
      </c>
      <c r="V3" s="19" t="s">
        <v>88</v>
      </c>
      <c r="W3" s="19" t="s">
        <v>86</v>
      </c>
      <c r="X3" s="19" t="s">
        <v>85</v>
      </c>
      <c r="Y3" s="19" t="s">
        <v>10</v>
      </c>
      <c r="Z3" s="19" t="s">
        <v>87</v>
      </c>
      <c r="AA3" s="19" t="s">
        <v>32</v>
      </c>
      <c r="AB3" s="19" t="s">
        <v>33</v>
      </c>
      <c r="AC3" s="19" t="s">
        <v>82</v>
      </c>
      <c r="AD3" s="18"/>
      <c r="AE3" s="18"/>
    </row>
    <row r="4" spans="1:31" x14ac:dyDescent="0.25">
      <c r="A4" s="8">
        <v>12</v>
      </c>
      <c r="B4" s="8">
        <v>5.0000000000000001E-4</v>
      </c>
      <c r="C4" s="8">
        <v>1</v>
      </c>
      <c r="D4" s="8">
        <v>3.7</v>
      </c>
      <c r="E4" s="7">
        <v>-3.41</v>
      </c>
      <c r="F4" s="8">
        <v>4.6019999999999998E-2</v>
      </c>
      <c r="G4" s="8">
        <v>1.8</v>
      </c>
      <c r="H4" s="8">
        <v>4.3</v>
      </c>
      <c r="I4" s="8">
        <f>1000000</f>
        <v>1000000</v>
      </c>
      <c r="J4" s="6">
        <f>-2*F4/E4</f>
        <v>2.6991202346041052E-2</v>
      </c>
      <c r="K4" s="7">
        <f>F4*(1-L4/E4)^2</f>
        <v>7.8682125196721762E-3</v>
      </c>
      <c r="L4" s="7">
        <v>-2</v>
      </c>
      <c r="M4" s="7">
        <f>J4*(1-L4/E4)</f>
        <v>1.1160585134286772E-2</v>
      </c>
      <c r="N4" s="16">
        <f>-L4/K4</f>
        <v>254.18733861084482</v>
      </c>
      <c r="O4" s="3">
        <v>4.13</v>
      </c>
      <c r="P4" s="1">
        <f>(A4-O4)/K4</f>
        <v>1000.2271774336743</v>
      </c>
      <c r="Q4" s="1">
        <f>P4</f>
        <v>1000.2271774336743</v>
      </c>
      <c r="R4" s="1">
        <f>Q4*P4/(Q4+P4)</f>
        <v>500.11358871683717</v>
      </c>
      <c r="S4" s="1">
        <f>O4-ABS(E4)</f>
        <v>0.71999999999999975</v>
      </c>
      <c r="T4" s="1">
        <f>-M4*R4</f>
        <v>-5.5815602836879412</v>
      </c>
      <c r="U4" s="1">
        <f>-M4*R4/(1+M4*N4)</f>
        <v>-1.4547134935304988</v>
      </c>
      <c r="V4" s="1">
        <f>1/(2*PI()*D4*1000000*G4*0.000000000001*(-T4))</f>
        <v>4281.4441460438675</v>
      </c>
      <c r="W4" s="1">
        <f>1/(2*PI()*D4*1000000*H4*0.000000000001)</f>
        <v>10003.45336844094</v>
      </c>
      <c r="X4" s="1">
        <f>1/(2*PI()*D4*1000000*(G4*(-T4)+H4)*0.000000000001)</f>
        <v>2998.217300551556</v>
      </c>
      <c r="Y4" s="1">
        <f>1/(1/V4+1/W4+1/I4)</f>
        <v>2989.254864899855</v>
      </c>
      <c r="Z4" s="5">
        <f>B4*Y4/(Y4+C4)</f>
        <v>4.9983279017254715E-4</v>
      </c>
      <c r="AA4" s="6">
        <f>-Z4*T4</f>
        <v>2.7898468501120176E-3</v>
      </c>
      <c r="AB4" s="6">
        <f>AA4/SQRT(2)</f>
        <v>1.9727196261861372E-3</v>
      </c>
      <c r="AC4" s="17">
        <f>(AA4/2)^2/Q4/0.000001</f>
        <v>1.9453694177381162E-3</v>
      </c>
    </row>
    <row r="5" spans="1:31" x14ac:dyDescent="0.25">
      <c r="A5" s="8">
        <v>12</v>
      </c>
      <c r="B5" s="8">
        <v>1.5E-3</v>
      </c>
      <c r="C5" s="8">
        <v>1</v>
      </c>
      <c r="D5" s="8">
        <v>7.1</v>
      </c>
      <c r="E5" s="7">
        <v>-3.41</v>
      </c>
      <c r="F5" s="8">
        <v>4.6019999999999998E-2</v>
      </c>
      <c r="G5" s="8">
        <v>1.8</v>
      </c>
      <c r="H5" s="8">
        <v>4.3</v>
      </c>
      <c r="I5" s="8">
        <f t="shared" ref="I5:I8" si="0">1000000</f>
        <v>1000000</v>
      </c>
      <c r="J5" s="6">
        <f>-2*F5/E5</f>
        <v>2.6991202346041052E-2</v>
      </c>
      <c r="K5" s="7">
        <f>F5*(1-L5/E5)^2</f>
        <v>7.8682125196721762E-3</v>
      </c>
      <c r="L5" s="7">
        <v>-2</v>
      </c>
      <c r="M5" s="7">
        <f>J5*(1-L5/E5)</f>
        <v>1.1160585134286772E-2</v>
      </c>
      <c r="N5" s="16">
        <f>-L5/K5</f>
        <v>254.18733861084482</v>
      </c>
      <c r="O5" s="3">
        <v>4.13</v>
      </c>
      <c r="P5" s="1">
        <f>(A5-O5)/K5</f>
        <v>1000.2271774336743</v>
      </c>
      <c r="Q5" s="1">
        <f t="shared" ref="Q5:Q8" si="1">P5</f>
        <v>1000.2271774336743</v>
      </c>
      <c r="R5" s="1">
        <f t="shared" ref="R5:R8" si="2">Q5*P5/(Q5+P5)</f>
        <v>500.11358871683717</v>
      </c>
      <c r="S5" s="1">
        <f>O5-ABS(E5)</f>
        <v>0.71999999999999975</v>
      </c>
      <c r="T5" s="1">
        <f t="shared" ref="T5:T8" si="3">-M5*R5</f>
        <v>-5.5815602836879412</v>
      </c>
      <c r="U5" s="1">
        <f>-M5*R5/(1+M5*N5)</f>
        <v>-1.4547134935304988</v>
      </c>
      <c r="V5" s="1">
        <f>1/(2*PI()*D5*1000000*G5*0.000000000001*(-T5))</f>
        <v>2231.175118360889</v>
      </c>
      <c r="W5" s="1">
        <f>1/(2*PI()*D5*1000000*H5*0.000000000001)</f>
        <v>5213.0672483424623</v>
      </c>
      <c r="X5" s="1">
        <f>1/(2*PI()*D5*1000000*(G5*(-T5)+H5)*0.000000000001)</f>
        <v>1562.4512693015151</v>
      </c>
      <c r="Y5" s="1">
        <f>1/(1/V5+1/W5+1/I5)</f>
        <v>1560.0138237225119</v>
      </c>
      <c r="Z5" s="5">
        <f>B5*Y5/(Y5+C5)</f>
        <v>1.4990390860239644E-3</v>
      </c>
      <c r="AA5" s="6">
        <f>-Z5*T5</f>
        <v>8.3669770262472312E-3</v>
      </c>
      <c r="AB5" s="6">
        <f>AA5/SQRT(2)</f>
        <v>5.9163461932914708E-3</v>
      </c>
      <c r="AC5" s="17">
        <f>(AA5/2)^2/Q5/0.000001</f>
        <v>1.749760107932858E-2</v>
      </c>
    </row>
    <row r="6" spans="1:31" x14ac:dyDescent="0.25">
      <c r="A6" s="8">
        <v>12</v>
      </c>
      <c r="B6" s="8">
        <v>2E-3</v>
      </c>
      <c r="C6" s="8">
        <v>1</v>
      </c>
      <c r="D6" s="8">
        <v>14.1</v>
      </c>
      <c r="E6" s="7">
        <v>-3.41</v>
      </c>
      <c r="F6" s="8">
        <v>4.6019999999999998E-2</v>
      </c>
      <c r="G6" s="8">
        <v>1.8</v>
      </c>
      <c r="H6" s="8">
        <v>4.3</v>
      </c>
      <c r="I6" s="8">
        <f t="shared" si="0"/>
        <v>1000000</v>
      </c>
      <c r="J6" s="6">
        <f>-2*F6/E6</f>
        <v>2.6991202346041052E-2</v>
      </c>
      <c r="K6" s="7">
        <f>F6*(1-L6/E6)^2</f>
        <v>7.8682125196721762E-3</v>
      </c>
      <c r="L6" s="7">
        <v>-2</v>
      </c>
      <c r="M6" s="7">
        <f>J6*(1-L6/E6)</f>
        <v>1.1160585134286772E-2</v>
      </c>
      <c r="N6" s="16">
        <f>-L6/K6</f>
        <v>254.18733861084482</v>
      </c>
      <c r="O6" s="3">
        <v>4.13</v>
      </c>
      <c r="P6" s="1">
        <f>(A6-O6)/K6</f>
        <v>1000.2271774336743</v>
      </c>
      <c r="Q6" s="1">
        <f t="shared" si="1"/>
        <v>1000.2271774336743</v>
      </c>
      <c r="R6" s="1">
        <f t="shared" si="2"/>
        <v>500.11358871683717</v>
      </c>
      <c r="S6" s="1">
        <f>O6-ABS(E6)</f>
        <v>0.71999999999999975</v>
      </c>
      <c r="T6" s="1">
        <f t="shared" si="3"/>
        <v>-5.5815602836879412</v>
      </c>
      <c r="U6" s="1">
        <f>-M6*R6/(1+M6*N6)</f>
        <v>-1.4547134935304988</v>
      </c>
      <c r="V6" s="1">
        <f>1/(2*PI()*D6*1000000*G6*0.000000000001*(-T6))</f>
        <v>1123.4995276852701</v>
      </c>
      <c r="W6" s="1">
        <f>1/(2*PI()*D6*1000000*H6*0.000000000001)</f>
        <v>2625.0196782433668</v>
      </c>
      <c r="X6" s="1">
        <f>1/(2*PI()*D6*1000000*(G6*(-T6)+H6)*0.000000000001)</f>
        <v>786.76624198870604</v>
      </c>
      <c r="Y6" s="1">
        <f>1/(1/V6+1/W6+1/I6)</f>
        <v>786.1477274954965</v>
      </c>
      <c r="Z6" s="5">
        <f>B6*Y6/(Y6+C6)</f>
        <v>1.9974591808752805E-3</v>
      </c>
      <c r="AA6" s="6">
        <f>-Z6*T6</f>
        <v>1.1148938832261313E-2</v>
      </c>
      <c r="AB6" s="6">
        <f>AA6/SQRT(2)</f>
        <v>7.8834902513260016E-3</v>
      </c>
      <c r="AC6" s="17">
        <f>(AA6/2)^2/Q6/0.000001</f>
        <v>3.1067651402060251E-2</v>
      </c>
    </row>
    <row r="7" spans="1:31" x14ac:dyDescent="0.25">
      <c r="A7" s="8">
        <v>12</v>
      </c>
      <c r="B7" s="8">
        <v>5.0000000000000001E-3</v>
      </c>
      <c r="C7" s="8">
        <v>1</v>
      </c>
      <c r="D7" s="8">
        <v>28.7</v>
      </c>
      <c r="E7" s="7">
        <v>-3.41</v>
      </c>
      <c r="F7" s="8">
        <v>4.6019999999999998E-2</v>
      </c>
      <c r="G7" s="8">
        <v>1.8</v>
      </c>
      <c r="H7" s="8">
        <v>4.3</v>
      </c>
      <c r="I7" s="8">
        <f t="shared" si="0"/>
        <v>1000000</v>
      </c>
      <c r="J7" s="6">
        <f>-2*F7/E7</f>
        <v>2.6991202346041052E-2</v>
      </c>
      <c r="K7" s="7">
        <f>F7*(1-L7/E7)^2</f>
        <v>2.2986451956897518E-2</v>
      </c>
      <c r="L7" s="7">
        <v>-1</v>
      </c>
      <c r="M7" s="7">
        <f>J7*(1-L7/E7)</f>
        <v>1.9075893740163913E-2</v>
      </c>
      <c r="N7" s="16">
        <f>-L7/K7</f>
        <v>43.503886631791872</v>
      </c>
      <c r="O7" s="3">
        <v>4</v>
      </c>
      <c r="P7" s="1">
        <f>(A7-O7)/K7</f>
        <v>348.03109305433497</v>
      </c>
      <c r="Q7" s="1">
        <v>50</v>
      </c>
      <c r="R7" s="1">
        <f t="shared" si="2"/>
        <v>43.719083650435508</v>
      </c>
      <c r="S7" s="1">
        <f>O7-ABS(E7)</f>
        <v>0.58999999999999986</v>
      </c>
      <c r="T7" s="16">
        <f t="shared" si="3"/>
        <v>-0.83398059413304515</v>
      </c>
      <c r="U7" s="16">
        <f>-M7*R7/(1+M7*N7)</f>
        <v>-0.45575810246272991</v>
      </c>
      <c r="V7" s="1">
        <f>1/(2*PI()*D7*1000000*G7*0.000000000001*(-T7))</f>
        <v>3694.1096707539891</v>
      </c>
      <c r="W7" s="1">
        <f>1/(2*PI()*D7*1000000*H7*0.000000000001)</f>
        <v>1289.6438140498772</v>
      </c>
      <c r="X7" s="1">
        <f>1/(2*PI()*D7*1000000*(G7*(-T7)+H7)*0.000000000001)</f>
        <v>955.92322129014758</v>
      </c>
      <c r="Y7" s="1">
        <f>1/(1/V7+1/W7+1/I7)</f>
        <v>955.01030476325309</v>
      </c>
      <c r="Z7" s="5">
        <f>B7*Y7/(Y7+C7)</f>
        <v>4.9947699308521172E-3</v>
      </c>
      <c r="AA7" s="6">
        <f>-Z7*T7</f>
        <v>4.1655411944899173E-3</v>
      </c>
      <c r="AB7" s="6">
        <f>AA7/SQRT(2)</f>
        <v>2.9454824259357317E-3</v>
      </c>
      <c r="AC7" s="17">
        <f>(AA7/2)^2/Q7/0.000001</f>
        <v>8.6758667214962448E-2</v>
      </c>
    </row>
    <row r="8" spans="1:31" x14ac:dyDescent="0.25">
      <c r="A8" s="8">
        <v>12</v>
      </c>
      <c r="B8" s="8">
        <v>0.01</v>
      </c>
      <c r="C8" s="8">
        <v>1</v>
      </c>
      <c r="D8" s="8">
        <v>1E-4</v>
      </c>
      <c r="E8" s="7">
        <v>-3.41</v>
      </c>
      <c r="F8" s="8">
        <v>4.6019999999999998E-2</v>
      </c>
      <c r="G8" s="8">
        <v>1.8</v>
      </c>
      <c r="H8" s="8">
        <v>4.3</v>
      </c>
      <c r="I8" s="8">
        <f t="shared" si="0"/>
        <v>1000000</v>
      </c>
      <c r="J8" s="6">
        <f>-2*F8/E8</f>
        <v>2.6991202346041052E-2</v>
      </c>
      <c r="K8" s="7">
        <f>F8*(1-L8/E8)^2</f>
        <v>7.8682125196721762E-3</v>
      </c>
      <c r="L8" s="7">
        <v>-2</v>
      </c>
      <c r="M8" s="7">
        <f>J8*(1-L8/E8)</f>
        <v>1.1160585134286772E-2</v>
      </c>
      <c r="N8" s="16">
        <f>-L8/K8</f>
        <v>254.18733861084482</v>
      </c>
      <c r="O8" s="3">
        <v>4.13</v>
      </c>
      <c r="P8" s="1">
        <f>(A8-O8)/K8</f>
        <v>1000.2271774336743</v>
      </c>
      <c r="Q8" s="1">
        <f t="shared" si="1"/>
        <v>1000.2271774336743</v>
      </c>
      <c r="R8" s="1">
        <f t="shared" si="2"/>
        <v>500.11358871683717</v>
      </c>
      <c r="S8" s="1">
        <f>O8-ABS(E8)</f>
        <v>0.71999999999999975</v>
      </c>
      <c r="T8" s="1">
        <f t="shared" si="3"/>
        <v>-5.5815602836879412</v>
      </c>
      <c r="U8" s="1">
        <f>-M8*R8/(1+M8*N8)</f>
        <v>-1.4547134935304988</v>
      </c>
      <c r="V8" s="1">
        <f>1/(2*PI()*D8*1000000*G8*0.000000000001*(-T8))</f>
        <v>158413433.40362313</v>
      </c>
      <c r="W8" s="1">
        <f>1/(2*PI()*D8*1000000*H8*0.000000000001)</f>
        <v>370127774.63231474</v>
      </c>
      <c r="X8" s="1">
        <f>1/(2*PI()*D8*1000000*(G8*(-T8)+H8)*0.000000000001)</f>
        <v>110934040.12040758</v>
      </c>
      <c r="Y8" s="1">
        <f>1/(1/V8+1/W8+1/I8)</f>
        <v>991066.16719163989</v>
      </c>
      <c r="Z8" s="5">
        <f>B8*Y8/(Y8+C8)</f>
        <v>9.9999899098665249E-3</v>
      </c>
      <c r="AA8" s="6">
        <f>-Z8*T8</f>
        <v>5.581554651819115E-2</v>
      </c>
      <c r="AB8" s="6">
        <f>AA8/SQRT(2)</f>
        <v>3.9467551438646151E-2</v>
      </c>
      <c r="AC8" s="17">
        <f>(AA8/2)^2/Q8/0.000001</f>
        <v>0.77866691273016886</v>
      </c>
    </row>
    <row r="10" spans="1:31" x14ac:dyDescent="0.25">
      <c r="Y10" t="s">
        <v>104</v>
      </c>
    </row>
    <row r="11" spans="1:31" x14ac:dyDescent="0.25">
      <c r="Y11">
        <v>1</v>
      </c>
      <c r="Z11">
        <v>2207.66</v>
      </c>
      <c r="AA11">
        <v>2989.254864899855</v>
      </c>
      <c r="AB11" s="30">
        <f t="shared" ref="AB11:AB14" si="4">(Z11-AA11)/Z11</f>
        <v>-0.35403769824151143</v>
      </c>
    </row>
    <row r="12" spans="1:31" x14ac:dyDescent="0.25">
      <c r="Y12">
        <v>2</v>
      </c>
      <c r="Z12">
        <v>1173.3800000000001</v>
      </c>
      <c r="AA12">
        <v>1560.0138237225119</v>
      </c>
      <c r="AB12" s="30">
        <f t="shared" si="4"/>
        <v>-0.32950435811289758</v>
      </c>
    </row>
    <row r="13" spans="1:31" x14ac:dyDescent="0.25">
      <c r="Y13">
        <v>3</v>
      </c>
      <c r="Z13">
        <v>593.12900000000002</v>
      </c>
      <c r="AA13">
        <v>786.1477274954965</v>
      </c>
      <c r="AB13" s="30">
        <f t="shared" si="4"/>
        <v>-0.3254245324297016</v>
      </c>
    </row>
    <row r="14" spans="1:31" x14ac:dyDescent="0.25">
      <c r="Y14">
        <v>4</v>
      </c>
      <c r="Z14">
        <v>296.58699999999999</v>
      </c>
      <c r="AA14">
        <v>386.38040899168897</v>
      </c>
      <c r="AB14" s="30">
        <f t="shared" si="4"/>
        <v>-0.30275571414690794</v>
      </c>
    </row>
    <row r="15" spans="1:31" x14ac:dyDescent="0.25">
      <c r="Y15" t="s">
        <v>107</v>
      </c>
    </row>
    <row r="16" spans="1:31" x14ac:dyDescent="0.25">
      <c r="Y16">
        <v>1</v>
      </c>
      <c r="Z16">
        <v>1380.21</v>
      </c>
      <c r="AA16">
        <v>1760.2609767086808</v>
      </c>
      <c r="AB16" s="30">
        <f>(Z16-AA16)/Z16</f>
        <v>-0.2753573562781611</v>
      </c>
    </row>
    <row r="17" spans="25:28" x14ac:dyDescent="0.25">
      <c r="Y17">
        <v>2</v>
      </c>
      <c r="Z17">
        <v>735.15499999999997</v>
      </c>
      <c r="AA17">
        <v>918.09299957388646</v>
      </c>
      <c r="AB17" s="30">
        <f t="shared" ref="AB17:AB19" si="5">(Z17-AA17)/Z17</f>
        <v>-0.2488427604707667</v>
      </c>
    </row>
    <row r="18" spans="25:28" x14ac:dyDescent="0.25">
      <c r="Y18">
        <v>3</v>
      </c>
      <c r="Z18">
        <v>375.75900000000001</v>
      </c>
      <c r="AA18">
        <v>462.51295789621201</v>
      </c>
      <c r="AB18" s="30">
        <f t="shared" si="5"/>
        <v>-0.23087659349799206</v>
      </c>
    </row>
    <row r="19" spans="25:28" x14ac:dyDescent="0.25">
      <c r="Y19">
        <v>4</v>
      </c>
      <c r="Z19">
        <v>196.46600000000001</v>
      </c>
      <c r="AA19">
        <v>227.28109633929824</v>
      </c>
      <c r="AB19" s="30">
        <f t="shared" si="5"/>
        <v>-0.15684696761423469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ED0D-5E93-4554-BAB0-29A66369E353}">
  <dimension ref="A2:T363"/>
  <sheetViews>
    <sheetView topLeftCell="M1" workbookViewId="0">
      <selection activeCell="U22" sqref="U22"/>
    </sheetView>
  </sheetViews>
  <sheetFormatPr defaultRowHeight="15" x14ac:dyDescent="0.25"/>
  <cols>
    <col min="3" max="3" width="13.7109375" bestFit="1" customWidth="1"/>
    <col min="4" max="5" width="12" customWidth="1"/>
    <col min="7" max="10" width="9.140625" customWidth="1"/>
    <col min="11" max="11" width="11.42578125" customWidth="1"/>
    <col min="12" max="12" width="11.7109375" customWidth="1"/>
    <col min="13" max="14" width="9.140625" customWidth="1"/>
    <col min="20" max="20" width="13.42578125" customWidth="1"/>
  </cols>
  <sheetData>
    <row r="2" spans="1:20" x14ac:dyDescent="0.25">
      <c r="B2" t="s">
        <v>126</v>
      </c>
      <c r="C2">
        <v>360</v>
      </c>
      <c r="F2">
        <v>0.1</v>
      </c>
    </row>
    <row r="3" spans="1:20" ht="30" x14ac:dyDescent="0.25">
      <c r="A3" s="20" t="s">
        <v>50</v>
      </c>
      <c r="B3" s="20" t="s">
        <v>52</v>
      </c>
      <c r="C3" s="20" t="s">
        <v>137</v>
      </c>
      <c r="D3" s="20" t="s">
        <v>136</v>
      </c>
      <c r="E3" s="20" t="s">
        <v>140</v>
      </c>
      <c r="F3" s="20" t="s">
        <v>139</v>
      </c>
      <c r="G3" s="20" t="s">
        <v>117</v>
      </c>
      <c r="H3" s="20" t="s">
        <v>138</v>
      </c>
      <c r="I3" s="20" t="s">
        <v>115</v>
      </c>
      <c r="J3" s="20" t="s">
        <v>112</v>
      </c>
      <c r="K3" s="20" t="s">
        <v>113</v>
      </c>
      <c r="L3" s="20" t="s">
        <v>114</v>
      </c>
      <c r="M3" s="20" t="s">
        <v>83</v>
      </c>
      <c r="N3" s="20" t="s">
        <v>84</v>
      </c>
      <c r="O3" s="20" t="s">
        <v>143</v>
      </c>
      <c r="P3" s="19" t="s">
        <v>116</v>
      </c>
      <c r="Q3" s="19" t="s">
        <v>71</v>
      </c>
      <c r="R3" s="19" t="s">
        <v>118</v>
      </c>
      <c r="S3" s="19" t="s">
        <v>141</v>
      </c>
      <c r="T3" s="36" t="s">
        <v>142</v>
      </c>
    </row>
    <row r="4" spans="1:20" x14ac:dyDescent="0.25">
      <c r="A4" s="8">
        <v>28.7</v>
      </c>
      <c r="B4" s="8">
        <v>12</v>
      </c>
      <c r="C4" s="35">
        <f>1/(A4*1000000)/$C$2</f>
        <v>9.6786682152535808E-11</v>
      </c>
      <c r="D4" s="35">
        <f>C4</f>
        <v>9.6786682152535808E-11</v>
      </c>
      <c r="E4" s="8">
        <f>D4*360*(A4*1000000)</f>
        <v>1</v>
      </c>
      <c r="F4" s="8">
        <f>$F$2</f>
        <v>0.1</v>
      </c>
      <c r="G4" s="7">
        <v>3</v>
      </c>
      <c r="H4" s="35">
        <f>G4+F4*SIN(D4)</f>
        <v>3.0000000000096785</v>
      </c>
      <c r="I4" s="8">
        <v>0.5</v>
      </c>
      <c r="J4" s="7">
        <v>2</v>
      </c>
      <c r="K4" s="8">
        <v>4</v>
      </c>
      <c r="L4" s="8">
        <v>0.20069999999999999</v>
      </c>
      <c r="M4" s="8">
        <v>17</v>
      </c>
      <c r="N4" s="8">
        <v>24</v>
      </c>
      <c r="O4" s="1">
        <v>100</v>
      </c>
      <c r="P4" s="6">
        <f>L4/(K4-J4)^2</f>
        <v>5.0174999999999997E-2</v>
      </c>
      <c r="Q4" s="7">
        <f>2*P4*(H4-J4)</f>
        <v>0.10035000000097123</v>
      </c>
      <c r="R4" s="7">
        <f>P4*(G4-J4)^2</f>
        <v>5.0174999999999997E-2</v>
      </c>
      <c r="S4" s="7">
        <f>P4*(H4-J4)^2</f>
        <v>5.0175000000971234E-2</v>
      </c>
      <c r="T4" s="1">
        <f>O4*0.000001*(S4)/C4</f>
        <v>51840.810001003476</v>
      </c>
    </row>
    <row r="5" spans="1:20" x14ac:dyDescent="0.25">
      <c r="A5" s="8">
        <v>28.7</v>
      </c>
      <c r="B5" s="8">
        <v>12</v>
      </c>
      <c r="C5" s="35">
        <f t="shared" ref="C5:C68" si="0">1/(A5*1000000)/$C$2</f>
        <v>9.6786682152535808E-11</v>
      </c>
      <c r="D5" s="35">
        <f>D4+C5</f>
        <v>1.9357336430507162E-10</v>
      </c>
      <c r="E5" s="8">
        <f t="shared" ref="E5:E68" si="1">D5*360*(A5*1000000)</f>
        <v>2</v>
      </c>
      <c r="F5" s="8">
        <f t="shared" ref="F5:F68" si="2">$F$2</f>
        <v>0.1</v>
      </c>
      <c r="G5" s="7">
        <v>3</v>
      </c>
      <c r="H5" s="35">
        <f t="shared" ref="H5:H68" si="3">G5+F5*SIN(2*PI()*A5*1000000*D5)</f>
        <v>3.0034899496702501</v>
      </c>
      <c r="I5" s="8">
        <v>0.5</v>
      </c>
      <c r="J5" s="7">
        <v>2</v>
      </c>
      <c r="K5" s="8">
        <v>4</v>
      </c>
      <c r="L5" s="8">
        <v>0.20069999999999999</v>
      </c>
      <c r="M5" s="8">
        <v>17</v>
      </c>
      <c r="N5" s="8">
        <v>24</v>
      </c>
      <c r="O5" s="1">
        <v>100</v>
      </c>
      <c r="P5" s="6">
        <f t="shared" ref="P5:P67" si="4">L5/(K5-J5)^2</f>
        <v>5.0174999999999997E-2</v>
      </c>
      <c r="Q5" s="7">
        <f t="shared" ref="Q5:Q68" si="5">2*P5*(H5-J5)</f>
        <v>0.10070021644940959</v>
      </c>
      <c r="R5" s="7">
        <f t="shared" ref="R5:R67" si="6">P5*(G5-J5)^2</f>
        <v>5.0174999999999997E-2</v>
      </c>
      <c r="S5" s="7">
        <f t="shared" ref="S5:S68" si="7">P5*(H5-J5)^2</f>
        <v>5.0525827568300659E-2</v>
      </c>
      <c r="T5" s="16">
        <f>O5*0.000001*(S5-S4)/(D5-D4)</f>
        <v>362.47504256476134</v>
      </c>
    </row>
    <row r="6" spans="1:20" x14ac:dyDescent="0.25">
      <c r="A6" s="8">
        <v>28.7</v>
      </c>
      <c r="B6" s="8">
        <v>12</v>
      </c>
      <c r="C6" s="35">
        <f t="shared" si="0"/>
        <v>9.6786682152535808E-11</v>
      </c>
      <c r="D6" s="35">
        <f t="shared" ref="D6:D69" si="8">D5+C6</f>
        <v>2.9036004645760744E-10</v>
      </c>
      <c r="E6" s="8">
        <f t="shared" si="1"/>
        <v>3</v>
      </c>
      <c r="F6" s="8">
        <f t="shared" si="2"/>
        <v>0.1</v>
      </c>
      <c r="G6" s="7">
        <v>3</v>
      </c>
      <c r="H6" s="35">
        <f t="shared" si="3"/>
        <v>3.0052335956242944</v>
      </c>
      <c r="I6" s="8">
        <v>0.5</v>
      </c>
      <c r="J6" s="7">
        <v>2</v>
      </c>
      <c r="K6" s="8">
        <v>4</v>
      </c>
      <c r="L6" s="8">
        <v>0.20069999999999999</v>
      </c>
      <c r="M6" s="8">
        <v>17</v>
      </c>
      <c r="N6" s="8">
        <v>24</v>
      </c>
      <c r="O6" s="1">
        <v>100</v>
      </c>
      <c r="P6" s="6">
        <f t="shared" si="4"/>
        <v>5.0174999999999997E-2</v>
      </c>
      <c r="Q6" s="7">
        <f t="shared" si="5"/>
        <v>0.10087519132089794</v>
      </c>
      <c r="R6" s="7">
        <f t="shared" si="6"/>
        <v>5.0174999999999997E-2</v>
      </c>
      <c r="S6" s="7">
        <f t="shared" si="7"/>
        <v>5.0701565640397427E-2</v>
      </c>
      <c r="T6" s="1">
        <f>O6*0.000001*(S6-S5)/C6</f>
        <v>181.57257609038044</v>
      </c>
    </row>
    <row r="7" spans="1:20" x14ac:dyDescent="0.25">
      <c r="A7" s="8">
        <v>28.7</v>
      </c>
      <c r="B7" s="8">
        <v>12</v>
      </c>
      <c r="C7" s="35">
        <f t="shared" si="0"/>
        <v>9.6786682152535808E-11</v>
      </c>
      <c r="D7" s="35">
        <f t="shared" si="8"/>
        <v>3.8714672861014323E-10</v>
      </c>
      <c r="E7" s="8">
        <f t="shared" si="1"/>
        <v>4</v>
      </c>
      <c r="F7" s="8">
        <f t="shared" si="2"/>
        <v>0.1</v>
      </c>
      <c r="G7" s="7">
        <v>3</v>
      </c>
      <c r="H7" s="35">
        <f t="shared" si="3"/>
        <v>3.0069756473744125</v>
      </c>
      <c r="I7" s="8">
        <v>0.5</v>
      </c>
      <c r="J7" s="7">
        <v>2</v>
      </c>
      <c r="K7" s="8">
        <v>4</v>
      </c>
      <c r="L7" s="8">
        <v>0.20069999999999999</v>
      </c>
      <c r="M7" s="8">
        <v>17</v>
      </c>
      <c r="N7" s="8">
        <v>24</v>
      </c>
      <c r="O7" s="1">
        <v>100</v>
      </c>
      <c r="P7" s="6">
        <f t="shared" si="4"/>
        <v>5.0174999999999997E-2</v>
      </c>
      <c r="Q7" s="7">
        <f t="shared" si="5"/>
        <v>0.10105000621402228</v>
      </c>
      <c r="R7" s="7">
        <f t="shared" si="6"/>
        <v>5.0174999999999997E-2</v>
      </c>
      <c r="S7" s="7">
        <f t="shared" si="7"/>
        <v>5.0877447712276744E-2</v>
      </c>
      <c r="T7" s="1">
        <f t="shared" ref="T7:T69" si="9">IF(S7-S6&gt;0, O7*0.000001*(S7-S6)/C7, 0)</f>
        <v>181.72135666571052</v>
      </c>
    </row>
    <row r="8" spans="1:20" x14ac:dyDescent="0.25">
      <c r="A8" s="8">
        <v>28.7</v>
      </c>
      <c r="B8" s="8">
        <v>12</v>
      </c>
      <c r="C8" s="35">
        <f t="shared" si="0"/>
        <v>9.6786682152535808E-11</v>
      </c>
      <c r="D8" s="35">
        <f t="shared" si="8"/>
        <v>4.8393341076267903E-10</v>
      </c>
      <c r="E8" s="8">
        <f t="shared" si="1"/>
        <v>5</v>
      </c>
      <c r="F8" s="8">
        <f t="shared" si="2"/>
        <v>0.1</v>
      </c>
      <c r="G8" s="7">
        <v>3</v>
      </c>
      <c r="H8" s="35">
        <f t="shared" si="3"/>
        <v>3.008715574274766</v>
      </c>
      <c r="I8" s="8">
        <v>0.5</v>
      </c>
      <c r="J8" s="7">
        <v>2</v>
      </c>
      <c r="K8" s="8">
        <v>4</v>
      </c>
      <c r="L8" s="8">
        <v>0.20069999999999999</v>
      </c>
      <c r="M8" s="8">
        <v>17</v>
      </c>
      <c r="N8" s="8">
        <v>24</v>
      </c>
      <c r="O8" s="1">
        <v>100</v>
      </c>
      <c r="P8" s="6">
        <f t="shared" si="4"/>
        <v>5.0174999999999997E-2</v>
      </c>
      <c r="Q8" s="7">
        <f t="shared" si="5"/>
        <v>0.10122460787847276</v>
      </c>
      <c r="R8" s="7">
        <f t="shared" si="6"/>
        <v>5.0174999999999997E-2</v>
      </c>
      <c r="S8" s="7">
        <f t="shared" si="7"/>
        <v>5.1053419233435829E-2</v>
      </c>
      <c r="T8" s="1">
        <f t="shared" si="9"/>
        <v>181.81377566156672</v>
      </c>
    </row>
    <row r="9" spans="1:20" x14ac:dyDescent="0.25">
      <c r="A9" s="8">
        <v>28.7</v>
      </c>
      <c r="B9" s="8">
        <v>12</v>
      </c>
      <c r="C9" s="35">
        <f t="shared" si="0"/>
        <v>9.6786682152535808E-11</v>
      </c>
      <c r="D9" s="35">
        <f t="shared" si="8"/>
        <v>5.8072009291521487E-10</v>
      </c>
      <c r="E9" s="8">
        <f t="shared" si="1"/>
        <v>6</v>
      </c>
      <c r="F9" s="8">
        <f t="shared" si="2"/>
        <v>0.1</v>
      </c>
      <c r="G9" s="7">
        <v>3</v>
      </c>
      <c r="H9" s="35">
        <f t="shared" si="3"/>
        <v>3.0104528463267655</v>
      </c>
      <c r="I9" s="8">
        <v>0.5</v>
      </c>
      <c r="J9" s="7">
        <v>2</v>
      </c>
      <c r="K9" s="8">
        <v>4</v>
      </c>
      <c r="L9" s="8">
        <v>0.20069999999999999</v>
      </c>
      <c r="M9" s="8">
        <v>17</v>
      </c>
      <c r="N9" s="8">
        <v>24</v>
      </c>
      <c r="O9" s="1">
        <v>100</v>
      </c>
      <c r="P9" s="6">
        <f t="shared" si="4"/>
        <v>5.0174999999999997E-2</v>
      </c>
      <c r="Q9" s="7">
        <f t="shared" si="5"/>
        <v>0.1013989431288909</v>
      </c>
      <c r="R9" s="7">
        <f t="shared" si="6"/>
        <v>5.0174999999999997E-2</v>
      </c>
      <c r="S9" s="7">
        <f t="shared" si="7"/>
        <v>5.1229425349556816E-2</v>
      </c>
      <c r="T9" s="1">
        <f t="shared" si="9"/>
        <v>181.84951917620398</v>
      </c>
    </row>
    <row r="10" spans="1:20" x14ac:dyDescent="0.25">
      <c r="A10" s="8">
        <v>28.7</v>
      </c>
      <c r="B10" s="8">
        <v>12</v>
      </c>
      <c r="C10" s="35">
        <f t="shared" si="0"/>
        <v>9.6786682152535808E-11</v>
      </c>
      <c r="D10" s="35">
        <f t="shared" si="8"/>
        <v>6.7750677506775072E-10</v>
      </c>
      <c r="E10" s="8">
        <f t="shared" si="1"/>
        <v>7.0000000000000009</v>
      </c>
      <c r="F10" s="8">
        <f t="shared" si="2"/>
        <v>0.1</v>
      </c>
      <c r="G10" s="7">
        <v>3</v>
      </c>
      <c r="H10" s="35">
        <f t="shared" si="3"/>
        <v>3.0121869343405145</v>
      </c>
      <c r="I10" s="8">
        <v>0.5</v>
      </c>
      <c r="J10" s="7">
        <v>2</v>
      </c>
      <c r="K10" s="8">
        <v>4</v>
      </c>
      <c r="L10" s="8">
        <v>0.20069999999999999</v>
      </c>
      <c r="M10" s="8">
        <v>17</v>
      </c>
      <c r="N10" s="8">
        <v>24</v>
      </c>
      <c r="O10" s="1">
        <v>100</v>
      </c>
      <c r="P10" s="6">
        <f t="shared" si="4"/>
        <v>5.0174999999999997E-2</v>
      </c>
      <c r="Q10" s="7">
        <f t="shared" si="5"/>
        <v>0.10157295886107062</v>
      </c>
      <c r="R10" s="7">
        <f t="shared" si="6"/>
        <v>5.0174999999999997E-2</v>
      </c>
      <c r="S10" s="7">
        <f t="shared" si="7"/>
        <v>5.1405410920741142E-2</v>
      </c>
      <c r="T10" s="1">
        <f t="shared" si="9"/>
        <v>181.82829214764516</v>
      </c>
    </row>
    <row r="11" spans="1:20" x14ac:dyDescent="0.25">
      <c r="A11" s="8">
        <v>28.7</v>
      </c>
      <c r="B11" s="8">
        <v>12</v>
      </c>
      <c r="C11" s="35">
        <f t="shared" si="0"/>
        <v>9.6786682152535808E-11</v>
      </c>
      <c r="D11" s="35">
        <f t="shared" si="8"/>
        <v>7.7429345722028657E-10</v>
      </c>
      <c r="E11" s="8">
        <f t="shared" si="1"/>
        <v>8.0000000000000018</v>
      </c>
      <c r="F11" s="8">
        <f t="shared" si="2"/>
        <v>0.1</v>
      </c>
      <c r="G11" s="7">
        <v>3</v>
      </c>
      <c r="H11" s="35">
        <f t="shared" si="3"/>
        <v>3.0139173100960064</v>
      </c>
      <c r="I11" s="8">
        <v>0.5</v>
      </c>
      <c r="J11" s="7">
        <v>2</v>
      </c>
      <c r="K11" s="8">
        <v>4</v>
      </c>
      <c r="L11" s="8">
        <v>0.20069999999999999</v>
      </c>
      <c r="M11" s="8">
        <v>17</v>
      </c>
      <c r="N11" s="8">
        <v>24</v>
      </c>
      <c r="O11" s="1">
        <v>100</v>
      </c>
      <c r="P11" s="6">
        <f t="shared" si="4"/>
        <v>5.0174999999999997E-2</v>
      </c>
      <c r="Q11" s="7">
        <f t="shared" si="5"/>
        <v>0.10174660206813424</v>
      </c>
      <c r="R11" s="7">
        <f t="shared" si="6"/>
        <v>5.0174999999999997E-2</v>
      </c>
      <c r="S11" s="7">
        <f t="shared" si="7"/>
        <v>5.1581320540165718E-2</v>
      </c>
      <c r="T11" s="1">
        <f t="shared" si="9"/>
        <v>181.7498187894719</v>
      </c>
    </row>
    <row r="12" spans="1:20" x14ac:dyDescent="0.25">
      <c r="A12" s="8">
        <v>28.7</v>
      </c>
      <c r="B12" s="8">
        <v>12</v>
      </c>
      <c r="C12" s="35">
        <f t="shared" si="0"/>
        <v>9.6786682152535808E-11</v>
      </c>
      <c r="D12" s="35">
        <f t="shared" si="8"/>
        <v>8.7108013937282241E-10</v>
      </c>
      <c r="E12" s="8">
        <f t="shared" si="1"/>
        <v>9</v>
      </c>
      <c r="F12" s="8">
        <f t="shared" si="2"/>
        <v>0.1</v>
      </c>
      <c r="G12" s="7">
        <v>3</v>
      </c>
      <c r="H12" s="35">
        <f t="shared" si="3"/>
        <v>3.0156434465040229</v>
      </c>
      <c r="I12" s="8">
        <v>0.5</v>
      </c>
      <c r="J12" s="7">
        <v>2</v>
      </c>
      <c r="K12" s="8">
        <v>4</v>
      </c>
      <c r="L12" s="8">
        <v>0.20069999999999999</v>
      </c>
      <c r="M12" s="8">
        <v>17</v>
      </c>
      <c r="N12" s="8">
        <v>24</v>
      </c>
      <c r="O12" s="1">
        <v>100</v>
      </c>
      <c r="P12" s="6">
        <f t="shared" si="4"/>
        <v>5.0174999999999997E-2</v>
      </c>
      <c r="Q12" s="7">
        <f t="shared" si="5"/>
        <v>0.1019198198566787</v>
      </c>
      <c r="R12" s="7">
        <f t="shared" si="6"/>
        <v>5.0174999999999997E-2</v>
      </c>
      <c r="S12" s="7">
        <f t="shared" si="7"/>
        <v>5.1757098553153157E-2</v>
      </c>
      <c r="T12" s="1">
        <f t="shared" si="9"/>
        <v>181.61384301862194</v>
      </c>
    </row>
    <row r="13" spans="1:20" x14ac:dyDescent="0.25">
      <c r="A13" s="8">
        <v>28.7</v>
      </c>
      <c r="B13" s="8">
        <v>12</v>
      </c>
      <c r="C13" s="35">
        <f t="shared" si="0"/>
        <v>9.6786682152535808E-11</v>
      </c>
      <c r="D13" s="35">
        <f t="shared" si="8"/>
        <v>9.6786682152535826E-10</v>
      </c>
      <c r="E13" s="8">
        <f t="shared" si="1"/>
        <v>10.000000000000002</v>
      </c>
      <c r="F13" s="8">
        <f t="shared" si="2"/>
        <v>0.1</v>
      </c>
      <c r="G13" s="7">
        <v>3</v>
      </c>
      <c r="H13" s="35">
        <f t="shared" si="3"/>
        <v>3.0173648177666932</v>
      </c>
      <c r="I13" s="8">
        <v>0.5</v>
      </c>
      <c r="J13" s="7">
        <v>2</v>
      </c>
      <c r="K13" s="8">
        <v>4</v>
      </c>
      <c r="L13" s="8">
        <v>0.20069999999999999</v>
      </c>
      <c r="M13" s="8">
        <v>17</v>
      </c>
      <c r="N13" s="8">
        <v>24</v>
      </c>
      <c r="O13" s="1">
        <v>100</v>
      </c>
      <c r="P13" s="6">
        <f t="shared" si="4"/>
        <v>5.0174999999999997E-2</v>
      </c>
      <c r="Q13" s="7">
        <f t="shared" si="5"/>
        <v>0.10209255946288766</v>
      </c>
      <c r="R13" s="7">
        <f t="shared" si="6"/>
        <v>5.0174999999999997E-2</v>
      </c>
      <c r="S13" s="7">
        <f t="shared" si="7"/>
        <v>5.1932689076647991E-2</v>
      </c>
      <c r="T13" s="1">
        <f t="shared" si="9"/>
        <v>181.42012887486254</v>
      </c>
    </row>
    <row r="14" spans="1:20" x14ac:dyDescent="0.25">
      <c r="A14" s="8">
        <v>28.7</v>
      </c>
      <c r="B14" s="8">
        <v>12</v>
      </c>
      <c r="C14" s="35">
        <f t="shared" si="0"/>
        <v>9.6786682152535808E-11</v>
      </c>
      <c r="D14" s="35">
        <f t="shared" si="8"/>
        <v>1.0646535036778941E-9</v>
      </c>
      <c r="E14" s="8">
        <f t="shared" si="1"/>
        <v>11.000000000000002</v>
      </c>
      <c r="F14" s="8">
        <f t="shared" si="2"/>
        <v>0.1</v>
      </c>
      <c r="G14" s="7">
        <v>3</v>
      </c>
      <c r="H14" s="35">
        <f t="shared" si="3"/>
        <v>3.0190808995376543</v>
      </c>
      <c r="I14" s="8">
        <v>0.5</v>
      </c>
      <c r="J14" s="7">
        <v>2</v>
      </c>
      <c r="K14" s="8">
        <v>4</v>
      </c>
      <c r="L14" s="8">
        <v>0.20069999999999999</v>
      </c>
      <c r="M14" s="8">
        <v>17</v>
      </c>
      <c r="N14" s="8">
        <v>24</v>
      </c>
      <c r="O14" s="1">
        <v>100</v>
      </c>
      <c r="P14" s="6">
        <f t="shared" si="4"/>
        <v>5.0174999999999997E-2</v>
      </c>
      <c r="Q14" s="7">
        <f t="shared" si="5"/>
        <v>0.1022647682686036</v>
      </c>
      <c r="R14" s="7">
        <f t="shared" si="6"/>
        <v>5.0174999999999997E-2</v>
      </c>
      <c r="S14" s="7">
        <f t="shared" si="7"/>
        <v>5.2108036019089171E-2</v>
      </c>
      <c r="T14" s="1">
        <f t="shared" si="9"/>
        <v>181.16846093022767</v>
      </c>
    </row>
    <row r="15" spans="1:20" x14ac:dyDescent="0.25">
      <c r="A15" s="8">
        <v>28.7</v>
      </c>
      <c r="B15" s="8">
        <v>12</v>
      </c>
      <c r="C15" s="35">
        <f t="shared" si="0"/>
        <v>9.6786682152535808E-11</v>
      </c>
      <c r="D15" s="35">
        <f t="shared" si="8"/>
        <v>1.16144018583043E-9</v>
      </c>
      <c r="E15" s="8">
        <f t="shared" si="1"/>
        <v>12.000000000000002</v>
      </c>
      <c r="F15" s="8">
        <f t="shared" si="2"/>
        <v>0.1</v>
      </c>
      <c r="G15" s="7">
        <v>3</v>
      </c>
      <c r="H15" s="35">
        <f t="shared" si="3"/>
        <v>3.0207911690817761</v>
      </c>
      <c r="I15" s="8">
        <v>0.5</v>
      </c>
      <c r="J15" s="7">
        <v>2</v>
      </c>
      <c r="K15" s="8">
        <v>4</v>
      </c>
      <c r="L15" s="8">
        <v>0.20069999999999999</v>
      </c>
      <c r="M15" s="8">
        <v>17</v>
      </c>
      <c r="N15" s="8">
        <v>24</v>
      </c>
      <c r="O15" s="1">
        <v>100</v>
      </c>
      <c r="P15" s="6">
        <f t="shared" si="4"/>
        <v>5.0174999999999997E-2</v>
      </c>
      <c r="Q15" s="7">
        <f t="shared" si="5"/>
        <v>0.10243639381735622</v>
      </c>
      <c r="R15" s="7">
        <f t="shared" si="6"/>
        <v>5.0174999999999997E-2</v>
      </c>
      <c r="S15" s="7">
        <f t="shared" si="7"/>
        <v>5.228308310067014E-2</v>
      </c>
      <c r="T15" s="1">
        <f t="shared" si="9"/>
        <v>180.85864468945692</v>
      </c>
    </row>
    <row r="16" spans="1:20" x14ac:dyDescent="0.25">
      <c r="A16" s="8">
        <v>28.7</v>
      </c>
      <c r="B16" s="8">
        <v>12</v>
      </c>
      <c r="C16" s="35">
        <f t="shared" si="0"/>
        <v>9.6786682152535808E-11</v>
      </c>
      <c r="D16" s="35">
        <f t="shared" si="8"/>
        <v>1.2582268679829658E-9</v>
      </c>
      <c r="E16" s="8">
        <f t="shared" si="1"/>
        <v>13.000000000000004</v>
      </c>
      <c r="F16" s="8">
        <f t="shared" si="2"/>
        <v>0.1</v>
      </c>
      <c r="G16" s="7">
        <v>3</v>
      </c>
      <c r="H16" s="35">
        <f t="shared" si="3"/>
        <v>3.0224951054343867</v>
      </c>
      <c r="I16" s="8">
        <v>0.5</v>
      </c>
      <c r="J16" s="7">
        <v>2</v>
      </c>
      <c r="K16" s="8">
        <v>4</v>
      </c>
      <c r="L16" s="8">
        <v>0.20069999999999999</v>
      </c>
      <c r="M16" s="8">
        <v>17</v>
      </c>
      <c r="N16" s="8">
        <v>24</v>
      </c>
      <c r="O16" s="1">
        <v>100</v>
      </c>
      <c r="P16" s="6">
        <f t="shared" si="4"/>
        <v>5.0174999999999997E-2</v>
      </c>
      <c r="Q16" s="7">
        <f t="shared" si="5"/>
        <v>0.1026073838303407</v>
      </c>
      <c r="R16" s="7">
        <f t="shared" si="6"/>
        <v>5.0174999999999997E-2</v>
      </c>
      <c r="S16" s="7">
        <f t="shared" si="7"/>
        <v>5.2457773873975405E-2</v>
      </c>
      <c r="T16" s="1">
        <f t="shared" si="9"/>
        <v>180.490506979</v>
      </c>
    </row>
    <row r="17" spans="1:20" x14ac:dyDescent="0.25">
      <c r="A17" s="8">
        <v>28.7</v>
      </c>
      <c r="B17" s="8">
        <v>12</v>
      </c>
      <c r="C17" s="35">
        <f t="shared" si="0"/>
        <v>9.6786682152535808E-11</v>
      </c>
      <c r="D17" s="35">
        <f t="shared" si="8"/>
        <v>1.3550135501355016E-9</v>
      </c>
      <c r="E17" s="8">
        <f t="shared" si="1"/>
        <v>14.000000000000002</v>
      </c>
      <c r="F17" s="8">
        <f t="shared" si="2"/>
        <v>0.1</v>
      </c>
      <c r="G17" s="7">
        <v>3</v>
      </c>
      <c r="H17" s="35">
        <f t="shared" si="3"/>
        <v>3.0241921895599666</v>
      </c>
      <c r="I17" s="8">
        <v>0.5</v>
      </c>
      <c r="J17" s="7">
        <v>2</v>
      </c>
      <c r="K17" s="8">
        <v>4</v>
      </c>
      <c r="L17" s="8">
        <v>0.20069999999999999</v>
      </c>
      <c r="M17" s="8">
        <v>17</v>
      </c>
      <c r="N17" s="8">
        <v>24</v>
      </c>
      <c r="O17" s="1">
        <v>100</v>
      </c>
      <c r="P17" s="6">
        <f t="shared" si="4"/>
        <v>5.0174999999999997E-2</v>
      </c>
      <c r="Q17" s="7">
        <f t="shared" si="5"/>
        <v>0.10277768622234264</v>
      </c>
      <c r="R17" s="7">
        <f t="shared" si="6"/>
        <v>5.0174999999999997E-2</v>
      </c>
      <c r="S17" s="7">
        <f t="shared" si="7"/>
        <v>5.2632051744984164E-2</v>
      </c>
      <c r="T17" s="1">
        <f t="shared" si="9"/>
        <v>180.06389632624939</v>
      </c>
    </row>
    <row r="18" spans="1:20" x14ac:dyDescent="0.25">
      <c r="A18" s="8">
        <v>28.7</v>
      </c>
      <c r="B18" s="8">
        <v>12</v>
      </c>
      <c r="C18" s="35">
        <f t="shared" si="0"/>
        <v>9.6786682152535808E-11</v>
      </c>
      <c r="D18" s="35">
        <f t="shared" si="8"/>
        <v>1.4518002322880375E-9</v>
      </c>
      <c r="E18" s="8">
        <f t="shared" si="1"/>
        <v>15.000000000000002</v>
      </c>
      <c r="F18" s="8">
        <f t="shared" si="2"/>
        <v>0.1</v>
      </c>
      <c r="G18" s="7">
        <v>3</v>
      </c>
      <c r="H18" s="35">
        <f t="shared" si="3"/>
        <v>3.0258819045102521</v>
      </c>
      <c r="I18" s="8">
        <v>0.5</v>
      </c>
      <c r="J18" s="7">
        <v>2</v>
      </c>
      <c r="K18" s="8">
        <v>4</v>
      </c>
      <c r="L18" s="8">
        <v>0.20069999999999999</v>
      </c>
      <c r="M18" s="8">
        <v>17</v>
      </c>
      <c r="N18" s="8">
        <v>24</v>
      </c>
      <c r="O18" s="1">
        <v>100</v>
      </c>
      <c r="P18" s="6">
        <f t="shared" si="4"/>
        <v>5.0174999999999997E-2</v>
      </c>
      <c r="Q18" s="7">
        <f t="shared" si="5"/>
        <v>0.10294724911760379</v>
      </c>
      <c r="R18" s="7">
        <f t="shared" si="6"/>
        <v>5.0174999999999997E-2</v>
      </c>
      <c r="S18" s="7">
        <f t="shared" si="7"/>
        <v>5.2805859994429376E-2</v>
      </c>
      <c r="T18" s="1">
        <f t="shared" si="9"/>
        <v>179.57868332679305</v>
      </c>
    </row>
    <row r="19" spans="1:20" x14ac:dyDescent="0.25">
      <c r="A19" s="8">
        <v>28.7</v>
      </c>
      <c r="B19" s="8">
        <v>12</v>
      </c>
      <c r="C19" s="35">
        <f t="shared" si="0"/>
        <v>9.6786682152535808E-11</v>
      </c>
      <c r="D19" s="35">
        <f t="shared" si="8"/>
        <v>1.5485869144405733E-9</v>
      </c>
      <c r="E19" s="8">
        <f t="shared" si="1"/>
        <v>16.000000000000004</v>
      </c>
      <c r="F19" s="8">
        <f t="shared" si="2"/>
        <v>0.1</v>
      </c>
      <c r="G19" s="7">
        <v>3</v>
      </c>
      <c r="H19" s="35">
        <f t="shared" si="3"/>
        <v>3.0275637355816998</v>
      </c>
      <c r="I19" s="8">
        <v>0.5</v>
      </c>
      <c r="J19" s="7">
        <v>2</v>
      </c>
      <c r="K19" s="8">
        <v>4</v>
      </c>
      <c r="L19" s="8">
        <v>0.20069999999999999</v>
      </c>
      <c r="M19" s="8">
        <v>17</v>
      </c>
      <c r="N19" s="8">
        <v>24</v>
      </c>
      <c r="O19" s="1">
        <v>100</v>
      </c>
      <c r="P19" s="6">
        <f t="shared" si="4"/>
        <v>5.0174999999999997E-2</v>
      </c>
      <c r="Q19" s="7">
        <f t="shared" si="5"/>
        <v>0.10311602086562356</v>
      </c>
      <c r="R19" s="7">
        <f t="shared" si="6"/>
        <v>5.0174999999999997E-2</v>
      </c>
      <c r="S19" s="7">
        <f t="shared" si="7"/>
        <v>5.2979141799500327E-2</v>
      </c>
      <c r="T19" s="1">
        <f t="shared" si="9"/>
        <v>179.03476099930728</v>
      </c>
    </row>
    <row r="20" spans="1:20" x14ac:dyDescent="0.25">
      <c r="A20" s="8">
        <v>28.7</v>
      </c>
      <c r="B20" s="8">
        <v>12</v>
      </c>
      <c r="C20" s="35">
        <f t="shared" si="0"/>
        <v>9.6786682152535808E-11</v>
      </c>
      <c r="D20" s="35">
        <f t="shared" si="8"/>
        <v>1.6453735965931092E-9</v>
      </c>
      <c r="E20" s="8">
        <f t="shared" si="1"/>
        <v>17.000000000000004</v>
      </c>
      <c r="F20" s="8">
        <f t="shared" si="2"/>
        <v>0.1</v>
      </c>
      <c r="G20" s="7">
        <v>3</v>
      </c>
      <c r="H20" s="35">
        <f t="shared" si="3"/>
        <v>3.0292371704722738</v>
      </c>
      <c r="I20" s="8">
        <v>0.5</v>
      </c>
      <c r="J20" s="7">
        <v>2</v>
      </c>
      <c r="K20" s="8">
        <v>4</v>
      </c>
      <c r="L20" s="8">
        <v>0.20069999999999999</v>
      </c>
      <c r="M20" s="8">
        <v>17</v>
      </c>
      <c r="N20" s="8">
        <v>24</v>
      </c>
      <c r="O20" s="1">
        <v>100</v>
      </c>
      <c r="P20" s="6">
        <f t="shared" si="4"/>
        <v>5.0174999999999997E-2</v>
      </c>
      <c r="Q20" s="7">
        <f t="shared" si="5"/>
        <v>0.10328395005689267</v>
      </c>
      <c r="R20" s="7">
        <f t="shared" si="6"/>
        <v>5.0174999999999997E-2</v>
      </c>
      <c r="S20" s="7">
        <f t="shared" si="7"/>
        <v>5.3151840255877922E-2</v>
      </c>
      <c r="T20" s="1">
        <f t="shared" si="9"/>
        <v>178.43204512933048</v>
      </c>
    </row>
    <row r="21" spans="1:20" x14ac:dyDescent="0.25">
      <c r="A21" s="8">
        <v>28.7</v>
      </c>
      <c r="B21" s="8">
        <v>12</v>
      </c>
      <c r="C21" s="35">
        <f t="shared" si="0"/>
        <v>9.6786682152535808E-11</v>
      </c>
      <c r="D21" s="35">
        <f t="shared" si="8"/>
        <v>1.742160278745645E-9</v>
      </c>
      <c r="E21" s="8">
        <f t="shared" si="1"/>
        <v>18.000000000000004</v>
      </c>
      <c r="F21" s="8">
        <f t="shared" si="2"/>
        <v>0.1</v>
      </c>
      <c r="G21" s="7">
        <v>3</v>
      </c>
      <c r="H21" s="35">
        <f t="shared" si="3"/>
        <v>3.0309016994374947</v>
      </c>
      <c r="I21" s="8">
        <v>0.5</v>
      </c>
      <c r="J21" s="7">
        <v>2</v>
      </c>
      <c r="K21" s="8">
        <v>4</v>
      </c>
      <c r="L21" s="8">
        <v>0.20069999999999999</v>
      </c>
      <c r="M21" s="8">
        <v>17</v>
      </c>
      <c r="N21" s="8">
        <v>24</v>
      </c>
      <c r="O21" s="1">
        <v>100</v>
      </c>
      <c r="P21" s="6">
        <f t="shared" si="4"/>
        <v>5.0174999999999997E-2</v>
      </c>
      <c r="Q21" s="7">
        <f t="shared" si="5"/>
        <v>0.10345098553855259</v>
      </c>
      <c r="R21" s="7">
        <f t="shared" si="6"/>
        <v>5.0174999999999997E-2</v>
      </c>
      <c r="S21" s="7">
        <f t="shared" si="7"/>
        <v>5.3323898400088769E-2</v>
      </c>
      <c r="T21" s="1">
        <f t="shared" si="9"/>
        <v>177.77047459864747</v>
      </c>
    </row>
    <row r="22" spans="1:20" x14ac:dyDescent="0.25">
      <c r="A22" s="8">
        <v>28.7</v>
      </c>
      <c r="B22" s="8">
        <v>12</v>
      </c>
      <c r="C22" s="35">
        <f t="shared" si="0"/>
        <v>9.6786682152535808E-11</v>
      </c>
      <c r="D22" s="35">
        <f t="shared" si="8"/>
        <v>1.8389469608981809E-9</v>
      </c>
      <c r="E22" s="8">
        <f t="shared" si="1"/>
        <v>19.000000000000004</v>
      </c>
      <c r="F22" s="8">
        <f t="shared" si="2"/>
        <v>0.1</v>
      </c>
      <c r="G22" s="7">
        <v>3</v>
      </c>
      <c r="H22" s="35">
        <f t="shared" si="3"/>
        <v>3.0325568154457159</v>
      </c>
      <c r="I22" s="8">
        <v>0.5</v>
      </c>
      <c r="J22" s="7">
        <v>2</v>
      </c>
      <c r="K22" s="8">
        <v>4</v>
      </c>
      <c r="L22" s="8">
        <v>0.20069999999999999</v>
      </c>
      <c r="M22" s="8">
        <v>17</v>
      </c>
      <c r="N22" s="8">
        <v>24</v>
      </c>
      <c r="O22" s="1">
        <v>100</v>
      </c>
      <c r="P22" s="6">
        <f t="shared" si="4"/>
        <v>5.0174999999999997E-2</v>
      </c>
      <c r="Q22" s="7">
        <f t="shared" si="5"/>
        <v>0.10361707642997758</v>
      </c>
      <c r="R22" s="7">
        <f t="shared" si="6"/>
        <v>5.0174999999999997E-2</v>
      </c>
      <c r="S22" s="7">
        <f t="shared" si="7"/>
        <v>5.3495259232166505E-2</v>
      </c>
      <c r="T22" s="1">
        <f t="shared" si="9"/>
        <v>177.05001170271626</v>
      </c>
    </row>
    <row r="23" spans="1:20" x14ac:dyDescent="0.25">
      <c r="A23" s="8">
        <v>28.7</v>
      </c>
      <c r="B23" s="8">
        <v>12</v>
      </c>
      <c r="C23" s="35">
        <f t="shared" si="0"/>
        <v>9.6786682152535808E-11</v>
      </c>
      <c r="D23" s="35">
        <f t="shared" si="8"/>
        <v>1.9357336430507165E-9</v>
      </c>
      <c r="E23" s="8">
        <f t="shared" si="1"/>
        <v>20.000000000000004</v>
      </c>
      <c r="F23" s="8">
        <f t="shared" si="2"/>
        <v>0.1</v>
      </c>
      <c r="G23" s="7">
        <v>3</v>
      </c>
      <c r="H23" s="35">
        <f t="shared" si="3"/>
        <v>3.0342020143325668</v>
      </c>
      <c r="I23" s="8">
        <v>0.5</v>
      </c>
      <c r="J23" s="7">
        <v>2</v>
      </c>
      <c r="K23" s="8">
        <v>4</v>
      </c>
      <c r="L23" s="8">
        <v>0.20069999999999999</v>
      </c>
      <c r="M23" s="8">
        <v>17</v>
      </c>
      <c r="N23" s="8">
        <v>24</v>
      </c>
      <c r="O23" s="1">
        <v>100</v>
      </c>
      <c r="P23" s="6">
        <f t="shared" si="4"/>
        <v>5.0174999999999997E-2</v>
      </c>
      <c r="Q23" s="7">
        <f t="shared" si="5"/>
        <v>0.10378217213827307</v>
      </c>
      <c r="R23" s="7">
        <f t="shared" si="6"/>
        <v>5.0174999999999997E-2</v>
      </c>
      <c r="S23" s="7">
        <f t="shared" si="7"/>
        <v>5.3665865738605593E-2</v>
      </c>
      <c r="T23" s="1">
        <f t="shared" si="9"/>
        <v>176.27064245286653</v>
      </c>
    </row>
    <row r="24" spans="1:20" x14ac:dyDescent="0.25">
      <c r="A24" s="8">
        <v>28.7</v>
      </c>
      <c r="B24" s="8">
        <v>12</v>
      </c>
      <c r="C24" s="35">
        <f t="shared" si="0"/>
        <v>9.6786682152535808E-11</v>
      </c>
      <c r="D24" s="35">
        <f t="shared" si="8"/>
        <v>2.0325203252032524E-9</v>
      </c>
      <c r="E24" s="8">
        <f t="shared" si="1"/>
        <v>21.000000000000004</v>
      </c>
      <c r="F24" s="8">
        <f t="shared" si="2"/>
        <v>0.1</v>
      </c>
      <c r="G24" s="7">
        <v>3</v>
      </c>
      <c r="H24" s="35">
        <f t="shared" si="3"/>
        <v>3.03583679495453</v>
      </c>
      <c r="I24" s="8">
        <v>0.5</v>
      </c>
      <c r="J24" s="7">
        <v>2</v>
      </c>
      <c r="K24" s="8">
        <v>4</v>
      </c>
      <c r="L24" s="8">
        <v>0.20069999999999999</v>
      </c>
      <c r="M24" s="8">
        <v>17</v>
      </c>
      <c r="N24" s="8">
        <v>24</v>
      </c>
      <c r="O24" s="1">
        <v>100</v>
      </c>
      <c r="P24" s="6">
        <f t="shared" si="4"/>
        <v>5.0174999999999997E-2</v>
      </c>
      <c r="Q24" s="7">
        <f t="shared" si="5"/>
        <v>0.10394622237368707</v>
      </c>
      <c r="R24" s="7">
        <f t="shared" si="6"/>
        <v>5.0174999999999997E-2</v>
      </c>
      <c r="S24" s="7">
        <f t="shared" si="7"/>
        <v>5.383566091559544E-2</v>
      </c>
      <c r="T24" s="1">
        <f t="shared" si="9"/>
        <v>175.43237686590965</v>
      </c>
    </row>
    <row r="25" spans="1:20" x14ac:dyDescent="0.25">
      <c r="A25" s="8">
        <v>28.7</v>
      </c>
      <c r="B25" s="8">
        <v>12</v>
      </c>
      <c r="C25" s="35">
        <f t="shared" si="0"/>
        <v>9.6786682152535808E-11</v>
      </c>
      <c r="D25" s="35">
        <f t="shared" si="8"/>
        <v>2.1293070073557882E-9</v>
      </c>
      <c r="E25" s="8">
        <f t="shared" si="1"/>
        <v>22.000000000000004</v>
      </c>
      <c r="F25" s="8">
        <f t="shared" si="2"/>
        <v>0.1</v>
      </c>
      <c r="G25" s="7">
        <v>3</v>
      </c>
      <c r="H25" s="35">
        <f t="shared" si="3"/>
        <v>3.0374606593415914</v>
      </c>
      <c r="I25" s="8">
        <v>0.5</v>
      </c>
      <c r="J25" s="7">
        <v>2</v>
      </c>
      <c r="K25" s="8">
        <v>4</v>
      </c>
      <c r="L25" s="8">
        <v>0.20069999999999999</v>
      </c>
      <c r="M25" s="8">
        <v>17</v>
      </c>
      <c r="N25" s="8">
        <v>24</v>
      </c>
      <c r="O25" s="1">
        <v>100</v>
      </c>
      <c r="P25" s="6">
        <f t="shared" si="4"/>
        <v>5.0174999999999997E-2</v>
      </c>
      <c r="Q25" s="7">
        <f t="shared" si="5"/>
        <v>0.10410917716492869</v>
      </c>
      <c r="R25" s="7">
        <f t="shared" si="6"/>
        <v>5.0174999999999997E-2</v>
      </c>
      <c r="S25" s="7">
        <f t="shared" si="7"/>
        <v>5.4004587792518731E-2</v>
      </c>
      <c r="T25" s="1">
        <f t="shared" si="9"/>
        <v>174.53524923714397</v>
      </c>
    </row>
    <row r="26" spans="1:20" x14ac:dyDescent="0.25">
      <c r="A26" s="8">
        <v>28.7</v>
      </c>
      <c r="B26" s="8">
        <v>12</v>
      </c>
      <c r="C26" s="35">
        <f t="shared" si="0"/>
        <v>9.6786682152535808E-11</v>
      </c>
      <c r="D26" s="35">
        <f t="shared" si="8"/>
        <v>2.2260936895083241E-9</v>
      </c>
      <c r="E26" s="8">
        <f t="shared" si="1"/>
        <v>23.000000000000004</v>
      </c>
      <c r="F26" s="8">
        <f t="shared" si="2"/>
        <v>0.1</v>
      </c>
      <c r="G26" s="7">
        <v>3</v>
      </c>
      <c r="H26" s="35">
        <f t="shared" si="3"/>
        <v>3.0390731128489272</v>
      </c>
      <c r="I26" s="8">
        <v>0.5</v>
      </c>
      <c r="J26" s="7">
        <v>2</v>
      </c>
      <c r="K26" s="8">
        <v>4</v>
      </c>
      <c r="L26" s="8">
        <v>0.20069999999999999</v>
      </c>
      <c r="M26" s="8">
        <v>17</v>
      </c>
      <c r="N26" s="8">
        <v>24</v>
      </c>
      <c r="O26" s="1">
        <v>100</v>
      </c>
      <c r="P26" s="6">
        <f t="shared" si="4"/>
        <v>5.0174999999999997E-2</v>
      </c>
      <c r="Q26" s="7">
        <f t="shared" si="5"/>
        <v>0.10427098687438985</v>
      </c>
      <c r="R26" s="7">
        <f t="shared" si="6"/>
        <v>5.0174999999999997E-2</v>
      </c>
      <c r="S26" s="7">
        <f t="shared" si="7"/>
        <v>5.4172589455700942E-2</v>
      </c>
      <c r="T26" s="1">
        <f t="shared" si="9"/>
        <v>173.57931839986091</v>
      </c>
    </row>
    <row r="27" spans="1:20" x14ac:dyDescent="0.25">
      <c r="A27" s="8">
        <v>28.7</v>
      </c>
      <c r="B27" s="8">
        <v>12</v>
      </c>
      <c r="C27" s="35">
        <f t="shared" si="0"/>
        <v>9.6786682152535808E-11</v>
      </c>
      <c r="D27" s="35">
        <f t="shared" si="8"/>
        <v>2.3228803716608599E-9</v>
      </c>
      <c r="E27" s="8">
        <f t="shared" si="1"/>
        <v>24.000000000000004</v>
      </c>
      <c r="F27" s="8">
        <f t="shared" si="2"/>
        <v>0.1</v>
      </c>
      <c r="G27" s="7">
        <v>3</v>
      </c>
      <c r="H27" s="35">
        <f t="shared" si="3"/>
        <v>3.04067366430758</v>
      </c>
      <c r="I27" s="8">
        <v>0.5</v>
      </c>
      <c r="J27" s="7">
        <v>2</v>
      </c>
      <c r="K27" s="8">
        <v>4</v>
      </c>
      <c r="L27" s="8">
        <v>0.20069999999999999</v>
      </c>
      <c r="M27" s="8">
        <v>17</v>
      </c>
      <c r="N27" s="8">
        <v>24</v>
      </c>
      <c r="O27" s="1">
        <v>100</v>
      </c>
      <c r="P27" s="6">
        <f t="shared" si="4"/>
        <v>5.0174999999999997E-2</v>
      </c>
      <c r="Q27" s="7">
        <f t="shared" si="5"/>
        <v>0.10443160221326565</v>
      </c>
      <c r="R27" s="7">
        <f t="shared" si="6"/>
        <v>5.0174999999999997E-2</v>
      </c>
      <c r="S27" s="7">
        <f t="shared" si="7"/>
        <v>5.4339609072395378E-2</v>
      </c>
      <c r="T27" s="1">
        <f t="shared" si="9"/>
        <v>172.56466796869125</v>
      </c>
    </row>
    <row r="28" spans="1:20" x14ac:dyDescent="0.25">
      <c r="A28" s="8">
        <v>28.7</v>
      </c>
      <c r="B28" s="8">
        <v>12</v>
      </c>
      <c r="C28" s="35">
        <f t="shared" si="0"/>
        <v>9.6786682152535808E-11</v>
      </c>
      <c r="D28" s="35">
        <f t="shared" si="8"/>
        <v>2.4196670538133958E-9</v>
      </c>
      <c r="E28" s="8">
        <f t="shared" si="1"/>
        <v>25.000000000000004</v>
      </c>
      <c r="F28" s="8">
        <f t="shared" si="2"/>
        <v>0.1</v>
      </c>
      <c r="G28" s="7">
        <v>3</v>
      </c>
      <c r="H28" s="35">
        <f t="shared" si="3"/>
        <v>3.0422618261740699</v>
      </c>
      <c r="I28" s="8">
        <v>0.5</v>
      </c>
      <c r="J28" s="7">
        <v>2</v>
      </c>
      <c r="K28" s="8">
        <v>4</v>
      </c>
      <c r="L28" s="8">
        <v>0.20069999999999999</v>
      </c>
      <c r="M28" s="8">
        <v>17</v>
      </c>
      <c r="N28" s="8">
        <v>24</v>
      </c>
      <c r="O28" s="1">
        <v>100</v>
      </c>
      <c r="P28" s="6">
        <f t="shared" si="4"/>
        <v>5.0174999999999997E-2</v>
      </c>
      <c r="Q28" s="7">
        <f t="shared" si="5"/>
        <v>0.10459097425656791</v>
      </c>
      <c r="R28" s="7">
        <f t="shared" si="6"/>
        <v>5.0174999999999997E-2</v>
      </c>
      <c r="S28" s="7">
        <f t="shared" si="7"/>
        <v>5.4505589914987801E-2</v>
      </c>
      <c r="T28" s="1">
        <f t="shared" si="9"/>
        <v>171.49140656649092</v>
      </c>
    </row>
    <row r="29" spans="1:20" x14ac:dyDescent="0.25">
      <c r="A29" s="8">
        <v>28.7</v>
      </c>
      <c r="B29" s="8">
        <v>12</v>
      </c>
      <c r="C29" s="35">
        <f t="shared" si="0"/>
        <v>9.6786682152535808E-11</v>
      </c>
      <c r="D29" s="35">
        <f t="shared" si="8"/>
        <v>2.5164537359659316E-9</v>
      </c>
      <c r="E29" s="8">
        <f t="shared" si="1"/>
        <v>26.000000000000007</v>
      </c>
      <c r="F29" s="8">
        <f t="shared" si="2"/>
        <v>0.1</v>
      </c>
      <c r="G29" s="7">
        <v>3</v>
      </c>
      <c r="H29" s="35">
        <f t="shared" si="3"/>
        <v>3.0438371146789076</v>
      </c>
      <c r="I29" s="8">
        <v>0.5</v>
      </c>
      <c r="J29" s="7">
        <v>2</v>
      </c>
      <c r="K29" s="8">
        <v>4</v>
      </c>
      <c r="L29" s="8">
        <v>0.20069999999999999</v>
      </c>
      <c r="M29" s="8">
        <v>17</v>
      </c>
      <c r="N29" s="8">
        <v>24</v>
      </c>
      <c r="O29" s="1">
        <v>100</v>
      </c>
      <c r="P29" s="6">
        <f t="shared" si="4"/>
        <v>5.0174999999999997E-2</v>
      </c>
      <c r="Q29" s="7">
        <f t="shared" si="5"/>
        <v>0.10474905445802837</v>
      </c>
      <c r="R29" s="7">
        <f t="shared" si="6"/>
        <v>5.0174999999999997E-2</v>
      </c>
      <c r="S29" s="7">
        <f t="shared" si="7"/>
        <v>5.4670475385406044E-2</v>
      </c>
      <c r="T29" s="1">
        <f t="shared" si="9"/>
        <v>170.35966803612823</v>
      </c>
    </row>
    <row r="30" spans="1:20" x14ac:dyDescent="0.25">
      <c r="A30" s="8">
        <v>28.7</v>
      </c>
      <c r="B30" s="8">
        <v>12</v>
      </c>
      <c r="C30" s="35">
        <f t="shared" si="0"/>
        <v>9.6786682152535808E-11</v>
      </c>
      <c r="D30" s="35">
        <f t="shared" si="8"/>
        <v>2.6132404181184674E-9</v>
      </c>
      <c r="E30" s="8">
        <f t="shared" si="1"/>
        <v>27.000000000000007</v>
      </c>
      <c r="F30" s="8">
        <f t="shared" si="2"/>
        <v>0.1</v>
      </c>
      <c r="G30" s="7">
        <v>3</v>
      </c>
      <c r="H30" s="35">
        <f t="shared" si="3"/>
        <v>3.0453990499739545</v>
      </c>
      <c r="I30" s="8">
        <v>0.5</v>
      </c>
      <c r="J30" s="7">
        <v>2</v>
      </c>
      <c r="K30" s="8">
        <v>4</v>
      </c>
      <c r="L30" s="8">
        <v>0.20069999999999999</v>
      </c>
      <c r="M30" s="8">
        <v>17</v>
      </c>
      <c r="N30" s="8">
        <v>24</v>
      </c>
      <c r="O30" s="1">
        <v>100</v>
      </c>
      <c r="P30" s="6">
        <f t="shared" si="4"/>
        <v>5.0174999999999997E-2</v>
      </c>
      <c r="Q30" s="7">
        <f t="shared" si="5"/>
        <v>0.10490579466488632</v>
      </c>
      <c r="R30" s="7">
        <f t="shared" si="6"/>
        <v>5.0174999999999997E-2</v>
      </c>
      <c r="S30" s="7">
        <f t="shared" si="7"/>
        <v>5.4834209039717453E-2</v>
      </c>
      <c r="T30" s="1">
        <f t="shared" si="9"/>
        <v>169.16961163454863</v>
      </c>
    </row>
    <row r="31" spans="1:20" x14ac:dyDescent="0.25">
      <c r="A31" s="8">
        <v>28.7</v>
      </c>
      <c r="B31" s="8">
        <v>12</v>
      </c>
      <c r="C31" s="35">
        <f t="shared" si="0"/>
        <v>9.6786682152535808E-11</v>
      </c>
      <c r="D31" s="35">
        <f t="shared" si="8"/>
        <v>2.7100271002710033E-9</v>
      </c>
      <c r="E31" s="8">
        <f t="shared" si="1"/>
        <v>28.000000000000004</v>
      </c>
      <c r="F31" s="8">
        <f t="shared" si="2"/>
        <v>0.1</v>
      </c>
      <c r="G31" s="7">
        <v>3</v>
      </c>
      <c r="H31" s="35">
        <f t="shared" si="3"/>
        <v>3.046947156278589</v>
      </c>
      <c r="I31" s="8">
        <v>0.5</v>
      </c>
      <c r="J31" s="7">
        <v>2</v>
      </c>
      <c r="K31" s="8">
        <v>4</v>
      </c>
      <c r="L31" s="8">
        <v>0.20069999999999999</v>
      </c>
      <c r="M31" s="8">
        <v>17</v>
      </c>
      <c r="N31" s="8">
        <v>24</v>
      </c>
      <c r="O31" s="1">
        <v>100</v>
      </c>
      <c r="P31" s="6">
        <f t="shared" si="4"/>
        <v>5.0174999999999997E-2</v>
      </c>
      <c r="Q31" s="7">
        <f t="shared" si="5"/>
        <v>0.1050611471325564</v>
      </c>
      <c r="R31" s="7">
        <f t="shared" si="6"/>
        <v>5.0174999999999997E-2</v>
      </c>
      <c r="S31" s="7">
        <f t="shared" si="7"/>
        <v>5.4996734612898182E-2</v>
      </c>
      <c r="T31" s="1">
        <f t="shared" si="9"/>
        <v>167.92142221032893</v>
      </c>
    </row>
    <row r="32" spans="1:20" x14ac:dyDescent="0.25">
      <c r="A32" s="8">
        <v>28.7</v>
      </c>
      <c r="B32" s="8">
        <v>12</v>
      </c>
      <c r="C32" s="35">
        <f t="shared" si="0"/>
        <v>9.6786682152535808E-11</v>
      </c>
      <c r="D32" s="35">
        <f t="shared" si="8"/>
        <v>2.8068137824235391E-9</v>
      </c>
      <c r="E32" s="8">
        <f t="shared" si="1"/>
        <v>29.000000000000007</v>
      </c>
      <c r="F32" s="8">
        <f t="shared" si="2"/>
        <v>0.1</v>
      </c>
      <c r="G32" s="7">
        <v>3</v>
      </c>
      <c r="H32" s="35">
        <f t="shared" si="3"/>
        <v>3.0484809620246338</v>
      </c>
      <c r="I32" s="8">
        <v>0.5</v>
      </c>
      <c r="J32" s="7">
        <v>2</v>
      </c>
      <c r="K32" s="8">
        <v>4</v>
      </c>
      <c r="L32" s="8">
        <v>0.20069999999999999</v>
      </c>
      <c r="M32" s="8">
        <v>17</v>
      </c>
      <c r="N32" s="8">
        <v>24</v>
      </c>
      <c r="O32" s="1">
        <v>100</v>
      </c>
      <c r="P32" s="6">
        <f t="shared" si="4"/>
        <v>5.0174999999999997E-2</v>
      </c>
      <c r="Q32" s="7">
        <f t="shared" si="5"/>
        <v>0.105215064539172</v>
      </c>
      <c r="R32" s="7">
        <f t="shared" si="6"/>
        <v>5.0174999999999997E-2</v>
      </c>
      <c r="S32" s="7">
        <f t="shared" si="7"/>
        <v>5.5157996043757498E-2</v>
      </c>
      <c r="T32" s="1">
        <f t="shared" si="9"/>
        <v>166.61531036384562</v>
      </c>
    </row>
    <row r="33" spans="1:20" x14ac:dyDescent="0.25">
      <c r="A33" s="8">
        <v>28.7</v>
      </c>
      <c r="B33" s="8">
        <v>12</v>
      </c>
      <c r="C33" s="35">
        <f t="shared" si="0"/>
        <v>9.6786682152535808E-11</v>
      </c>
      <c r="D33" s="35">
        <f t="shared" si="8"/>
        <v>2.903600464576075E-9</v>
      </c>
      <c r="E33" s="8">
        <f t="shared" si="1"/>
        <v>30.000000000000004</v>
      </c>
      <c r="F33" s="8">
        <f t="shared" si="2"/>
        <v>0.1</v>
      </c>
      <c r="G33" s="7">
        <v>3</v>
      </c>
      <c r="H33" s="35">
        <f t="shared" si="3"/>
        <v>3.05</v>
      </c>
      <c r="I33" s="8">
        <v>0.5</v>
      </c>
      <c r="J33" s="7">
        <v>2</v>
      </c>
      <c r="K33" s="8">
        <v>4</v>
      </c>
      <c r="L33" s="8">
        <v>0.20069999999999999</v>
      </c>
      <c r="M33" s="8">
        <v>17</v>
      </c>
      <c r="N33" s="8">
        <v>24</v>
      </c>
      <c r="O33" s="1">
        <v>100</v>
      </c>
      <c r="P33" s="6">
        <f t="shared" si="4"/>
        <v>5.0174999999999997E-2</v>
      </c>
      <c r="Q33" s="7">
        <f t="shared" si="5"/>
        <v>0.10536749999999998</v>
      </c>
      <c r="R33" s="7">
        <f t="shared" si="6"/>
        <v>5.0174999999999997E-2</v>
      </c>
      <c r="S33" s="7">
        <f t="shared" si="7"/>
        <v>5.5317937499999977E-2</v>
      </c>
      <c r="T33" s="1">
        <f t="shared" si="9"/>
        <v>165.25151258972832</v>
      </c>
    </row>
    <row r="34" spans="1:20" x14ac:dyDescent="0.25">
      <c r="A34" s="8">
        <v>28.7</v>
      </c>
      <c r="B34" s="8">
        <v>12</v>
      </c>
      <c r="C34" s="35">
        <f t="shared" si="0"/>
        <v>9.6786682152535808E-11</v>
      </c>
      <c r="D34" s="35">
        <f t="shared" si="8"/>
        <v>3.0003871467286108E-9</v>
      </c>
      <c r="E34" s="8">
        <f t="shared" si="1"/>
        <v>31.000000000000007</v>
      </c>
      <c r="F34" s="8">
        <f t="shared" si="2"/>
        <v>0.1</v>
      </c>
      <c r="G34" s="7">
        <v>3</v>
      </c>
      <c r="H34" s="35">
        <f t="shared" si="3"/>
        <v>3.0515038074910055</v>
      </c>
      <c r="I34" s="8">
        <v>0.5</v>
      </c>
      <c r="J34" s="7">
        <v>2</v>
      </c>
      <c r="K34" s="8">
        <v>4</v>
      </c>
      <c r="L34" s="8">
        <v>0.20069999999999999</v>
      </c>
      <c r="M34" s="8">
        <v>17</v>
      </c>
      <c r="N34" s="8">
        <v>24</v>
      </c>
      <c r="O34" s="1">
        <v>100</v>
      </c>
      <c r="P34" s="6">
        <f t="shared" si="4"/>
        <v>5.0174999999999997E-2</v>
      </c>
      <c r="Q34" s="7">
        <f t="shared" si="5"/>
        <v>0.10551840708172239</v>
      </c>
      <c r="R34" s="7">
        <f t="shared" si="6"/>
        <v>5.0174999999999997E-2</v>
      </c>
      <c r="S34" s="7">
        <f t="shared" si="7"/>
        <v>5.5476503403408491E-2</v>
      </c>
      <c r="T34" s="1">
        <f t="shared" si="9"/>
        <v>163.8302914016767</v>
      </c>
    </row>
    <row r="35" spans="1:20" x14ac:dyDescent="0.25">
      <c r="A35" s="8">
        <v>28.7</v>
      </c>
      <c r="B35" s="8">
        <v>12</v>
      </c>
      <c r="C35" s="35">
        <f t="shared" si="0"/>
        <v>9.6786682152535808E-11</v>
      </c>
      <c r="D35" s="35">
        <f t="shared" si="8"/>
        <v>3.0971738288811467E-9</v>
      </c>
      <c r="E35" s="8">
        <f t="shared" si="1"/>
        <v>32.000000000000007</v>
      </c>
      <c r="F35" s="8">
        <f t="shared" si="2"/>
        <v>0.1</v>
      </c>
      <c r="G35" s="7">
        <v>3</v>
      </c>
      <c r="H35" s="35">
        <f t="shared" si="3"/>
        <v>3.0529919264233203</v>
      </c>
      <c r="I35" s="8">
        <v>0.5</v>
      </c>
      <c r="J35" s="7">
        <v>2</v>
      </c>
      <c r="K35" s="8">
        <v>4</v>
      </c>
      <c r="L35" s="8">
        <v>0.20069999999999999</v>
      </c>
      <c r="M35" s="8">
        <v>17</v>
      </c>
      <c r="N35" s="8">
        <v>24</v>
      </c>
      <c r="O35" s="1">
        <v>100</v>
      </c>
      <c r="P35" s="6">
        <f t="shared" si="4"/>
        <v>5.0174999999999997E-2</v>
      </c>
      <c r="Q35" s="7">
        <f t="shared" si="5"/>
        <v>0.10566773981658019</v>
      </c>
      <c r="R35" s="7">
        <f t="shared" si="6"/>
        <v>5.0174999999999997E-2</v>
      </c>
      <c r="S35" s="7">
        <f t="shared" si="7"/>
        <v>5.5633638455129475E-2</v>
      </c>
      <c r="T35" s="1">
        <f t="shared" si="9"/>
        <v>162.35193543812102</v>
      </c>
    </row>
    <row r="36" spans="1:20" x14ac:dyDescent="0.25">
      <c r="A36" s="8">
        <v>28.7</v>
      </c>
      <c r="B36" s="8">
        <v>12</v>
      </c>
      <c r="C36" s="35">
        <f t="shared" si="0"/>
        <v>9.6786682152535808E-11</v>
      </c>
      <c r="D36" s="35">
        <f t="shared" si="8"/>
        <v>3.1939605110336825E-9</v>
      </c>
      <c r="E36" s="8">
        <f t="shared" si="1"/>
        <v>33.000000000000007</v>
      </c>
      <c r="F36" s="8">
        <f t="shared" si="2"/>
        <v>0.1</v>
      </c>
      <c r="G36" s="7">
        <v>3</v>
      </c>
      <c r="H36" s="35">
        <f t="shared" si="3"/>
        <v>3.0544639035015027</v>
      </c>
      <c r="I36" s="8">
        <v>0.5</v>
      </c>
      <c r="J36" s="7">
        <v>2</v>
      </c>
      <c r="K36" s="8">
        <v>4</v>
      </c>
      <c r="L36" s="8">
        <v>0.20069999999999999</v>
      </c>
      <c r="M36" s="8">
        <v>17</v>
      </c>
      <c r="N36" s="8">
        <v>24</v>
      </c>
      <c r="O36" s="1">
        <v>100</v>
      </c>
      <c r="P36" s="6">
        <f t="shared" si="4"/>
        <v>5.0174999999999997E-2</v>
      </c>
      <c r="Q36" s="7">
        <f t="shared" si="5"/>
        <v>0.10581545271637578</v>
      </c>
      <c r="R36" s="7">
        <f t="shared" si="6"/>
        <v>5.0174999999999997E-2</v>
      </c>
      <c r="S36" s="7">
        <f t="shared" si="7"/>
        <v>5.578928766104415E-2</v>
      </c>
      <c r="T36" s="1">
        <f t="shared" si="9"/>
        <v>160.81675955104217</v>
      </c>
    </row>
    <row r="37" spans="1:20" x14ac:dyDescent="0.25">
      <c r="A37" s="8">
        <v>28.7</v>
      </c>
      <c r="B37" s="8">
        <v>12</v>
      </c>
      <c r="C37" s="35">
        <f t="shared" si="0"/>
        <v>9.6786682152535808E-11</v>
      </c>
      <c r="D37" s="35">
        <f t="shared" si="8"/>
        <v>3.2907471931862184E-9</v>
      </c>
      <c r="E37" s="8">
        <f t="shared" si="1"/>
        <v>34.000000000000007</v>
      </c>
      <c r="F37" s="8">
        <f t="shared" si="2"/>
        <v>0.1</v>
      </c>
      <c r="G37" s="7">
        <v>3</v>
      </c>
      <c r="H37" s="35">
        <f t="shared" si="3"/>
        <v>3.0559192903470747</v>
      </c>
      <c r="I37" s="8">
        <v>0.5</v>
      </c>
      <c r="J37" s="7">
        <v>2</v>
      </c>
      <c r="K37" s="8">
        <v>4</v>
      </c>
      <c r="L37" s="8">
        <v>0.20069999999999999</v>
      </c>
      <c r="M37" s="8">
        <v>17</v>
      </c>
      <c r="N37" s="8">
        <v>24</v>
      </c>
      <c r="O37" s="1">
        <v>100</v>
      </c>
      <c r="P37" s="6">
        <f t="shared" si="4"/>
        <v>5.0174999999999997E-2</v>
      </c>
      <c r="Q37" s="7">
        <f t="shared" si="5"/>
        <v>0.10596150078632893</v>
      </c>
      <c r="R37" s="7">
        <f t="shared" si="6"/>
        <v>5.0174999999999997E-2</v>
      </c>
      <c r="S37" s="7">
        <f t="shared" si="7"/>
        <v>5.5943396357205716E-2</v>
      </c>
      <c r="T37" s="1">
        <f t="shared" si="9"/>
        <v>159.2251048741299</v>
      </c>
    </row>
    <row r="38" spans="1:20" x14ac:dyDescent="0.25">
      <c r="A38" s="8">
        <v>28.7</v>
      </c>
      <c r="B38" s="8">
        <v>12</v>
      </c>
      <c r="C38" s="35">
        <f t="shared" si="0"/>
        <v>9.6786682152535808E-11</v>
      </c>
      <c r="D38" s="35">
        <f t="shared" si="8"/>
        <v>3.3875338753387542E-9</v>
      </c>
      <c r="E38" s="8">
        <f t="shared" si="1"/>
        <v>35.000000000000007</v>
      </c>
      <c r="F38" s="8">
        <f t="shared" si="2"/>
        <v>0.1</v>
      </c>
      <c r="G38" s="7">
        <v>3</v>
      </c>
      <c r="H38" s="35">
        <f t="shared" si="3"/>
        <v>3.0573576436351044</v>
      </c>
      <c r="I38" s="8">
        <v>0.5</v>
      </c>
      <c r="J38" s="7">
        <v>2</v>
      </c>
      <c r="K38" s="8">
        <v>4</v>
      </c>
      <c r="L38" s="8">
        <v>0.20069999999999999</v>
      </c>
      <c r="M38" s="8">
        <v>17</v>
      </c>
      <c r="N38" s="8">
        <v>24</v>
      </c>
      <c r="O38" s="1">
        <v>100</v>
      </c>
      <c r="P38" s="6">
        <f t="shared" si="4"/>
        <v>5.0174999999999997E-2</v>
      </c>
      <c r="Q38" s="7">
        <f t="shared" si="5"/>
        <v>0.10610583953878272</v>
      </c>
      <c r="R38" s="7">
        <f t="shared" si="6"/>
        <v>5.0174999999999997E-2</v>
      </c>
      <c r="S38" s="7">
        <f t="shared" si="7"/>
        <v>5.6095910235325896E-2</v>
      </c>
      <c r="T38" s="1">
        <f t="shared" si="9"/>
        <v>157.57733887377069</v>
      </c>
    </row>
    <row r="39" spans="1:20" x14ac:dyDescent="0.25">
      <c r="A39" s="8">
        <v>28.7</v>
      </c>
      <c r="B39" s="8">
        <v>12</v>
      </c>
      <c r="C39" s="35">
        <f t="shared" si="0"/>
        <v>9.6786682152535808E-11</v>
      </c>
      <c r="D39" s="35">
        <f t="shared" si="8"/>
        <v>3.4843205574912901E-9</v>
      </c>
      <c r="E39" s="8">
        <f t="shared" si="1"/>
        <v>36.000000000000007</v>
      </c>
      <c r="F39" s="8">
        <f t="shared" si="2"/>
        <v>0.1</v>
      </c>
      <c r="G39" s="7">
        <v>3</v>
      </c>
      <c r="H39" s="35">
        <f t="shared" si="3"/>
        <v>3.0587785252292474</v>
      </c>
      <c r="I39" s="8">
        <v>0.5</v>
      </c>
      <c r="J39" s="7">
        <v>2</v>
      </c>
      <c r="K39" s="8">
        <v>4</v>
      </c>
      <c r="L39" s="8">
        <v>0.20069999999999999</v>
      </c>
      <c r="M39" s="8">
        <v>17</v>
      </c>
      <c r="N39" s="8">
        <v>24</v>
      </c>
      <c r="O39" s="1">
        <v>100</v>
      </c>
      <c r="P39" s="6">
        <f t="shared" si="4"/>
        <v>5.0174999999999997E-2</v>
      </c>
      <c r="Q39" s="7">
        <f t="shared" si="5"/>
        <v>0.10624842500675498</v>
      </c>
      <c r="R39" s="7">
        <f t="shared" si="6"/>
        <v>5.0174999999999997E-2</v>
      </c>
      <c r="S39" s="7">
        <f t="shared" si="7"/>
        <v>5.6246775368291167E-2</v>
      </c>
      <c r="T39" s="1">
        <f t="shared" si="9"/>
        <v>155.87385537971775</v>
      </c>
    </row>
    <row r="40" spans="1:20" x14ac:dyDescent="0.25">
      <c r="A40" s="8">
        <v>28.7</v>
      </c>
      <c r="B40" s="8">
        <v>12</v>
      </c>
      <c r="C40" s="35">
        <f t="shared" si="0"/>
        <v>9.6786682152535808E-11</v>
      </c>
      <c r="D40" s="35">
        <f t="shared" si="8"/>
        <v>3.5811072396438259E-9</v>
      </c>
      <c r="E40" s="8">
        <f t="shared" si="1"/>
        <v>37.000000000000014</v>
      </c>
      <c r="F40" s="8">
        <f t="shared" si="2"/>
        <v>0.1</v>
      </c>
      <c r="G40" s="7">
        <v>3</v>
      </c>
      <c r="H40" s="35">
        <f t="shared" si="3"/>
        <v>3.060181502315205</v>
      </c>
      <c r="I40" s="8">
        <v>0.5</v>
      </c>
      <c r="J40" s="7">
        <v>2</v>
      </c>
      <c r="K40" s="8">
        <v>4</v>
      </c>
      <c r="L40" s="8">
        <v>0.20069999999999999</v>
      </c>
      <c r="M40" s="8">
        <v>17</v>
      </c>
      <c r="N40" s="8">
        <v>24</v>
      </c>
      <c r="O40" s="1">
        <v>100</v>
      </c>
      <c r="P40" s="6">
        <f t="shared" si="4"/>
        <v>5.0174999999999997E-2</v>
      </c>
      <c r="Q40" s="7">
        <f t="shared" si="5"/>
        <v>0.10638921375733082</v>
      </c>
      <c r="R40" s="7">
        <f t="shared" si="6"/>
        <v>5.0174999999999997E-2</v>
      </c>
      <c r="S40" s="7">
        <f t="shared" si="7"/>
        <v>5.6395938235690231E-2</v>
      </c>
      <c r="T40" s="1">
        <f t="shared" si="9"/>
        <v>154.1150745967125</v>
      </c>
    </row>
    <row r="41" spans="1:20" x14ac:dyDescent="0.25">
      <c r="A41" s="8">
        <v>28.7</v>
      </c>
      <c r="B41" s="8">
        <v>12</v>
      </c>
      <c r="C41" s="35">
        <f t="shared" si="0"/>
        <v>9.6786682152535808E-11</v>
      </c>
      <c r="D41" s="35">
        <f t="shared" si="8"/>
        <v>3.6778939217963618E-9</v>
      </c>
      <c r="E41" s="8">
        <f t="shared" si="1"/>
        <v>38.000000000000007</v>
      </c>
      <c r="F41" s="8">
        <f t="shared" si="2"/>
        <v>0.1</v>
      </c>
      <c r="G41" s="7">
        <v>3</v>
      </c>
      <c r="H41" s="35">
        <f t="shared" si="3"/>
        <v>3.0615661475325657</v>
      </c>
      <c r="I41" s="8">
        <v>0.5</v>
      </c>
      <c r="J41" s="7">
        <v>2</v>
      </c>
      <c r="K41" s="8">
        <v>4</v>
      </c>
      <c r="L41" s="8">
        <v>0.20069999999999999</v>
      </c>
      <c r="M41" s="8">
        <v>17</v>
      </c>
      <c r="N41" s="8">
        <v>24</v>
      </c>
      <c r="O41" s="1">
        <v>100</v>
      </c>
      <c r="P41" s="6">
        <f t="shared" si="4"/>
        <v>5.0174999999999997E-2</v>
      </c>
      <c r="Q41" s="7">
        <f t="shared" si="5"/>
        <v>0.10652816290489296</v>
      </c>
      <c r="R41" s="7">
        <f t="shared" si="6"/>
        <v>5.0174999999999997E-2</v>
      </c>
      <c r="S41" s="7">
        <f t="shared" si="7"/>
        <v>5.6543345749334395E-2</v>
      </c>
      <c r="T41" s="1">
        <f t="shared" si="9"/>
        <v>152.30144309715033</v>
      </c>
    </row>
    <row r="42" spans="1:20" x14ac:dyDescent="0.25">
      <c r="A42" s="8">
        <v>28.7</v>
      </c>
      <c r="B42" s="8">
        <v>12</v>
      </c>
      <c r="C42" s="35">
        <f t="shared" si="0"/>
        <v>9.6786682152535808E-11</v>
      </c>
      <c r="D42" s="35">
        <f t="shared" si="8"/>
        <v>3.7746806039488972E-9</v>
      </c>
      <c r="E42" s="8">
        <f t="shared" si="1"/>
        <v>39.000000000000007</v>
      </c>
      <c r="F42" s="8">
        <f t="shared" si="2"/>
        <v>0.1</v>
      </c>
      <c r="G42" s="7">
        <v>3</v>
      </c>
      <c r="H42" s="35">
        <f t="shared" si="3"/>
        <v>3.0629320391049837</v>
      </c>
      <c r="I42" s="8">
        <v>0.5</v>
      </c>
      <c r="J42" s="7">
        <v>2</v>
      </c>
      <c r="K42" s="8">
        <v>4</v>
      </c>
      <c r="L42" s="8">
        <v>0.20069999999999999</v>
      </c>
      <c r="M42" s="8">
        <v>17</v>
      </c>
      <c r="N42" s="8">
        <v>24</v>
      </c>
      <c r="O42" s="1">
        <v>100</v>
      </c>
      <c r="P42" s="6">
        <f t="shared" si="4"/>
        <v>5.0174999999999997E-2</v>
      </c>
      <c r="Q42" s="7">
        <f t="shared" si="5"/>
        <v>0.10666523012418511</v>
      </c>
      <c r="R42" s="7">
        <f t="shared" si="6"/>
        <v>5.0174999999999997E-2</v>
      </c>
      <c r="S42" s="7">
        <f t="shared" si="7"/>
        <v>5.66889452787512E-2</v>
      </c>
      <c r="T42" s="1">
        <f t="shared" si="9"/>
        <v>150.43343379344319</v>
      </c>
    </row>
    <row r="43" spans="1:20" x14ac:dyDescent="0.25">
      <c r="A43" s="8">
        <v>28.7</v>
      </c>
      <c r="B43" s="8">
        <v>12</v>
      </c>
      <c r="C43" s="35">
        <f t="shared" si="0"/>
        <v>9.6786682152535808E-11</v>
      </c>
      <c r="D43" s="35">
        <f t="shared" si="8"/>
        <v>3.871467286101433E-9</v>
      </c>
      <c r="E43" s="8">
        <f t="shared" si="1"/>
        <v>40.000000000000007</v>
      </c>
      <c r="F43" s="8">
        <f t="shared" si="2"/>
        <v>0.1</v>
      </c>
      <c r="G43" s="7">
        <v>3</v>
      </c>
      <c r="H43" s="35">
        <f t="shared" si="3"/>
        <v>3.0642787609686541</v>
      </c>
      <c r="I43" s="8">
        <v>0.5</v>
      </c>
      <c r="J43" s="7">
        <v>2</v>
      </c>
      <c r="K43" s="8">
        <v>4</v>
      </c>
      <c r="L43" s="8">
        <v>0.20069999999999999</v>
      </c>
      <c r="M43" s="8">
        <v>17</v>
      </c>
      <c r="N43" s="8">
        <v>24</v>
      </c>
      <c r="O43" s="1">
        <v>100</v>
      </c>
      <c r="P43" s="6">
        <f t="shared" si="4"/>
        <v>5.0174999999999997E-2</v>
      </c>
      <c r="Q43" s="7">
        <f t="shared" si="5"/>
        <v>0.10680037366320444</v>
      </c>
      <c r="R43" s="7">
        <f t="shared" si="6"/>
        <v>5.0174999999999997E-2</v>
      </c>
      <c r="S43" s="7">
        <f t="shared" si="7"/>
        <v>5.6832684676632252E-2</v>
      </c>
      <c r="T43" s="1">
        <f t="shared" si="9"/>
        <v>148.51154589070228</v>
      </c>
    </row>
    <row r="44" spans="1:20" x14ac:dyDescent="0.25">
      <c r="A44" s="8">
        <v>28.7</v>
      </c>
      <c r="B44" s="8">
        <v>12</v>
      </c>
      <c r="C44" s="35">
        <f t="shared" si="0"/>
        <v>9.6786682152535808E-11</v>
      </c>
      <c r="D44" s="35">
        <f t="shared" si="8"/>
        <v>3.9682539682539689E-9</v>
      </c>
      <c r="E44" s="8">
        <f t="shared" si="1"/>
        <v>41.000000000000007</v>
      </c>
      <c r="F44" s="8">
        <f t="shared" si="2"/>
        <v>0.1</v>
      </c>
      <c r="G44" s="7">
        <v>3</v>
      </c>
      <c r="H44" s="35">
        <f t="shared" si="3"/>
        <v>3.0656059028990508</v>
      </c>
      <c r="I44" s="8">
        <v>0.5</v>
      </c>
      <c r="J44" s="7">
        <v>2</v>
      </c>
      <c r="K44" s="8">
        <v>4</v>
      </c>
      <c r="L44" s="8">
        <v>0.20069999999999999</v>
      </c>
      <c r="M44" s="8">
        <v>17</v>
      </c>
      <c r="N44" s="8">
        <v>24</v>
      </c>
      <c r="O44" s="1">
        <v>100</v>
      </c>
      <c r="P44" s="6">
        <f t="shared" si="4"/>
        <v>5.0174999999999997E-2</v>
      </c>
      <c r="Q44" s="7">
        <f t="shared" si="5"/>
        <v>0.10693355235591974</v>
      </c>
      <c r="R44" s="7">
        <f t="shared" si="6"/>
        <v>5.0174999999999997E-2</v>
      </c>
      <c r="S44" s="7">
        <f t="shared" si="7"/>
        <v>5.6974512304216386E-2</v>
      </c>
      <c r="T44" s="1">
        <f t="shared" si="9"/>
        <v>146.53630481992784</v>
      </c>
    </row>
    <row r="45" spans="1:20" x14ac:dyDescent="0.25">
      <c r="A45" s="8">
        <v>28.7</v>
      </c>
      <c r="B45" s="8">
        <v>12</v>
      </c>
      <c r="C45" s="35">
        <f t="shared" si="0"/>
        <v>9.6786682152535808E-11</v>
      </c>
      <c r="D45" s="35">
        <f t="shared" si="8"/>
        <v>4.0650406504065047E-9</v>
      </c>
      <c r="E45" s="8">
        <f t="shared" si="1"/>
        <v>42.000000000000007</v>
      </c>
      <c r="F45" s="8">
        <f t="shared" si="2"/>
        <v>0.1</v>
      </c>
      <c r="G45" s="7">
        <v>3</v>
      </c>
      <c r="H45" s="35">
        <f t="shared" si="3"/>
        <v>3.0669130606358856</v>
      </c>
      <c r="I45" s="8">
        <v>0.5</v>
      </c>
      <c r="J45" s="7">
        <v>2</v>
      </c>
      <c r="K45" s="8">
        <v>4</v>
      </c>
      <c r="L45" s="8">
        <v>0.20069999999999999</v>
      </c>
      <c r="M45" s="8">
        <v>17</v>
      </c>
      <c r="N45" s="8">
        <v>24</v>
      </c>
      <c r="O45" s="1">
        <v>100</v>
      </c>
      <c r="P45" s="6">
        <f t="shared" si="4"/>
        <v>5.0174999999999997E-2</v>
      </c>
      <c r="Q45" s="7">
        <f t="shared" si="5"/>
        <v>0.10706472563481112</v>
      </c>
      <c r="R45" s="7">
        <f t="shared" si="6"/>
        <v>5.0174999999999997E-2</v>
      </c>
      <c r="S45" s="7">
        <f t="shared" si="7"/>
        <v>5.7114377056588846E-2</v>
      </c>
      <c r="T45" s="1">
        <f t="shared" si="9"/>
        <v>144.50826215122507</v>
      </c>
    </row>
    <row r="46" spans="1:20" x14ac:dyDescent="0.25">
      <c r="A46" s="8">
        <v>28.7</v>
      </c>
      <c r="B46" s="8">
        <v>12</v>
      </c>
      <c r="C46" s="35">
        <f t="shared" si="0"/>
        <v>9.6786682152535808E-11</v>
      </c>
      <c r="D46" s="35">
        <f t="shared" si="8"/>
        <v>4.1618273325590406E-9</v>
      </c>
      <c r="E46" s="8">
        <f t="shared" si="1"/>
        <v>43.000000000000007</v>
      </c>
      <c r="F46" s="8">
        <f t="shared" si="2"/>
        <v>0.1</v>
      </c>
      <c r="G46" s="7">
        <v>3</v>
      </c>
      <c r="H46" s="35">
        <f t="shared" si="3"/>
        <v>3.0681998360062499</v>
      </c>
      <c r="I46" s="8">
        <v>0.5</v>
      </c>
      <c r="J46" s="7">
        <v>2</v>
      </c>
      <c r="K46" s="8">
        <v>4</v>
      </c>
      <c r="L46" s="8">
        <v>0.20069999999999999</v>
      </c>
      <c r="M46" s="8">
        <v>17</v>
      </c>
      <c r="N46" s="8">
        <v>24</v>
      </c>
      <c r="O46" s="1">
        <v>100</v>
      </c>
      <c r="P46" s="6">
        <f t="shared" si="4"/>
        <v>5.0174999999999997E-2</v>
      </c>
      <c r="Q46" s="7">
        <f t="shared" si="5"/>
        <v>0.10719385354322718</v>
      </c>
      <c r="R46" s="7">
        <f t="shared" si="6"/>
        <v>5.0174999999999997E-2</v>
      </c>
      <c r="S46" s="7">
        <f t="shared" si="7"/>
        <v>5.7252228387876622E-2</v>
      </c>
      <c r="T46" s="1">
        <f t="shared" si="9"/>
        <v>142.42799548653051</v>
      </c>
    </row>
    <row r="47" spans="1:20" x14ac:dyDescent="0.25">
      <c r="A47" s="8">
        <v>28.7</v>
      </c>
      <c r="B47" s="8">
        <v>12</v>
      </c>
      <c r="C47" s="35">
        <f t="shared" si="0"/>
        <v>9.6786682152535808E-11</v>
      </c>
      <c r="D47" s="35">
        <f t="shared" si="8"/>
        <v>4.2586140147115764E-9</v>
      </c>
      <c r="E47" s="8">
        <f t="shared" si="1"/>
        <v>44.000000000000007</v>
      </c>
      <c r="F47" s="8">
        <f t="shared" si="2"/>
        <v>0.1</v>
      </c>
      <c r="G47" s="7">
        <v>3</v>
      </c>
      <c r="H47" s="35">
        <f t="shared" si="3"/>
        <v>3.0694658370458998</v>
      </c>
      <c r="I47" s="8">
        <v>0.5</v>
      </c>
      <c r="J47" s="7">
        <v>2</v>
      </c>
      <c r="K47" s="8">
        <v>4</v>
      </c>
      <c r="L47" s="8">
        <v>0.20069999999999999</v>
      </c>
      <c r="M47" s="8">
        <v>17</v>
      </c>
      <c r="N47" s="8">
        <v>24</v>
      </c>
      <c r="O47" s="1">
        <v>100</v>
      </c>
      <c r="P47" s="6">
        <f t="shared" si="4"/>
        <v>5.0174999999999997E-2</v>
      </c>
      <c r="Q47" s="7">
        <f t="shared" si="5"/>
        <v>0.10732089674755604</v>
      </c>
      <c r="R47" s="7">
        <f t="shared" si="6"/>
        <v>5.0174999999999997E-2</v>
      </c>
      <c r="S47" s="7">
        <f t="shared" si="7"/>
        <v>5.7388016336320812E-2</v>
      </c>
      <c r="T47" s="1">
        <f t="shared" si="9"/>
        <v>140.29610833253665</v>
      </c>
    </row>
    <row r="48" spans="1:20" x14ac:dyDescent="0.25">
      <c r="A48" s="8">
        <v>28.7</v>
      </c>
      <c r="B48" s="8">
        <v>12</v>
      </c>
      <c r="C48" s="35">
        <f t="shared" si="0"/>
        <v>9.6786682152535808E-11</v>
      </c>
      <c r="D48" s="35">
        <f t="shared" si="8"/>
        <v>4.3554006968641123E-9</v>
      </c>
      <c r="E48" s="8">
        <f t="shared" si="1"/>
        <v>45.000000000000007</v>
      </c>
      <c r="F48" s="8">
        <f t="shared" si="2"/>
        <v>0.1</v>
      </c>
      <c r="G48" s="7">
        <v>3</v>
      </c>
      <c r="H48" s="35">
        <f t="shared" si="3"/>
        <v>3.0707106781186546</v>
      </c>
      <c r="I48" s="8">
        <v>0.5</v>
      </c>
      <c r="J48" s="7">
        <v>2</v>
      </c>
      <c r="K48" s="8">
        <v>4</v>
      </c>
      <c r="L48" s="8">
        <v>0.20069999999999999</v>
      </c>
      <c r="M48" s="8">
        <v>17</v>
      </c>
      <c r="N48" s="8">
        <v>24</v>
      </c>
      <c r="O48" s="1">
        <v>100</v>
      </c>
      <c r="P48" s="6">
        <f t="shared" si="4"/>
        <v>5.0174999999999997E-2</v>
      </c>
      <c r="Q48" s="7">
        <f t="shared" si="5"/>
        <v>0.10744581654920698</v>
      </c>
      <c r="R48" s="7">
        <f t="shared" si="6"/>
        <v>5.0174999999999997E-2</v>
      </c>
      <c r="S48" s="7">
        <f t="shared" si="7"/>
        <v>5.7521691549206985E-2</v>
      </c>
      <c r="T48" s="1">
        <f t="shared" si="9"/>
        <v>138.11322995399468</v>
      </c>
    </row>
    <row r="49" spans="1:20" x14ac:dyDescent="0.25">
      <c r="A49" s="8">
        <v>28.7</v>
      </c>
      <c r="B49" s="8">
        <v>12</v>
      </c>
      <c r="C49" s="35">
        <f t="shared" si="0"/>
        <v>9.6786682152535808E-11</v>
      </c>
      <c r="D49" s="35">
        <f t="shared" si="8"/>
        <v>4.4521873790166481E-9</v>
      </c>
      <c r="E49" s="8">
        <f t="shared" si="1"/>
        <v>46.000000000000007</v>
      </c>
      <c r="F49" s="8">
        <f t="shared" si="2"/>
        <v>0.1</v>
      </c>
      <c r="G49" s="7">
        <v>3</v>
      </c>
      <c r="H49" s="35">
        <f t="shared" si="3"/>
        <v>3.0719339800338652</v>
      </c>
      <c r="I49" s="8">
        <v>0.5</v>
      </c>
      <c r="J49" s="7">
        <v>2</v>
      </c>
      <c r="K49" s="8">
        <v>4</v>
      </c>
      <c r="L49" s="8">
        <v>0.20069999999999999</v>
      </c>
      <c r="M49" s="8">
        <v>17</v>
      </c>
      <c r="N49" s="8">
        <v>24</v>
      </c>
      <c r="O49" s="1">
        <v>100</v>
      </c>
      <c r="P49" s="6">
        <f t="shared" si="4"/>
        <v>5.0174999999999997E-2</v>
      </c>
      <c r="Q49" s="7">
        <f t="shared" si="5"/>
        <v>0.10756857489639837</v>
      </c>
      <c r="R49" s="7">
        <f t="shared" si="6"/>
        <v>5.0174999999999997E-2</v>
      </c>
      <c r="S49" s="7">
        <f t="shared" si="7"/>
        <v>5.7653205307633612E-2</v>
      </c>
      <c r="T49" s="1">
        <f t="shared" si="9"/>
        <v>135.88001520639082</v>
      </c>
    </row>
    <row r="50" spans="1:20" x14ac:dyDescent="0.25">
      <c r="A50" s="8">
        <v>28.7</v>
      </c>
      <c r="B50" s="8">
        <v>12</v>
      </c>
      <c r="C50" s="35">
        <f t="shared" si="0"/>
        <v>9.6786682152535808E-11</v>
      </c>
      <c r="D50" s="35">
        <f t="shared" si="8"/>
        <v>4.548974061169184E-9</v>
      </c>
      <c r="E50" s="8">
        <f t="shared" si="1"/>
        <v>47.000000000000014</v>
      </c>
      <c r="F50" s="8">
        <f t="shared" si="2"/>
        <v>0.1</v>
      </c>
      <c r="G50" s="7">
        <v>3</v>
      </c>
      <c r="H50" s="35">
        <f t="shared" si="3"/>
        <v>3.0731353701619168</v>
      </c>
      <c r="I50" s="8">
        <v>0.5</v>
      </c>
      <c r="J50" s="7">
        <v>2</v>
      </c>
      <c r="K50" s="8">
        <v>4</v>
      </c>
      <c r="L50" s="8">
        <v>0.20069999999999999</v>
      </c>
      <c r="M50" s="8">
        <v>17</v>
      </c>
      <c r="N50" s="8">
        <v>24</v>
      </c>
      <c r="O50" s="1">
        <v>100</v>
      </c>
      <c r="P50" s="6">
        <f t="shared" si="4"/>
        <v>5.0174999999999997E-2</v>
      </c>
      <c r="Q50" s="7">
        <f t="shared" si="5"/>
        <v>0.10768913439574836</v>
      </c>
      <c r="R50" s="7">
        <f t="shared" si="6"/>
        <v>5.0174999999999997E-2</v>
      </c>
      <c r="S50" s="7">
        <f t="shared" si="7"/>
        <v>5.7782509551098912E-2</v>
      </c>
      <c r="T50" s="1">
        <f t="shared" si="9"/>
        <v>133.59714434834819</v>
      </c>
    </row>
    <row r="51" spans="1:20" x14ac:dyDescent="0.25">
      <c r="A51" s="8">
        <v>28.7</v>
      </c>
      <c r="B51" s="8">
        <v>12</v>
      </c>
      <c r="C51" s="35">
        <f t="shared" si="0"/>
        <v>9.6786682152535808E-11</v>
      </c>
      <c r="D51" s="35">
        <f t="shared" si="8"/>
        <v>4.6457607433217198E-9</v>
      </c>
      <c r="E51" s="8">
        <f t="shared" si="1"/>
        <v>48.000000000000007</v>
      </c>
      <c r="F51" s="8">
        <f t="shared" si="2"/>
        <v>0.1</v>
      </c>
      <c r="G51" s="7">
        <v>3</v>
      </c>
      <c r="H51" s="35">
        <f t="shared" si="3"/>
        <v>3.0743144825477393</v>
      </c>
      <c r="I51" s="8">
        <v>0.5</v>
      </c>
      <c r="J51" s="7">
        <v>2</v>
      </c>
      <c r="K51" s="8">
        <v>4</v>
      </c>
      <c r="L51" s="8">
        <v>0.20069999999999999</v>
      </c>
      <c r="M51" s="8">
        <v>17</v>
      </c>
      <c r="N51" s="8">
        <v>24</v>
      </c>
      <c r="O51" s="1">
        <v>100</v>
      </c>
      <c r="P51" s="6">
        <f t="shared" si="4"/>
        <v>5.0174999999999997E-2</v>
      </c>
      <c r="Q51" s="7">
        <f t="shared" si="5"/>
        <v>0.10780745832366563</v>
      </c>
      <c r="R51" s="7">
        <f t="shared" si="6"/>
        <v>5.0174999999999997E-2</v>
      </c>
      <c r="S51" s="7">
        <f t="shared" si="7"/>
        <v>5.7909556901887906E-2</v>
      </c>
      <c r="T51" s="1">
        <f t="shared" si="9"/>
        <v>131.26532283518785</v>
      </c>
    </row>
    <row r="52" spans="1:20" x14ac:dyDescent="0.25">
      <c r="A52" s="8">
        <v>28.7</v>
      </c>
      <c r="B52" s="8">
        <v>12</v>
      </c>
      <c r="C52" s="35">
        <f t="shared" si="0"/>
        <v>9.6786682152535808E-11</v>
      </c>
      <c r="D52" s="35">
        <f t="shared" si="8"/>
        <v>4.7425474254742557E-9</v>
      </c>
      <c r="E52" s="8">
        <f t="shared" si="1"/>
        <v>49.000000000000014</v>
      </c>
      <c r="F52" s="8">
        <f t="shared" si="2"/>
        <v>0.1</v>
      </c>
      <c r="G52" s="7">
        <v>3</v>
      </c>
      <c r="H52" s="35">
        <f t="shared" si="3"/>
        <v>3.0754709580222772</v>
      </c>
      <c r="I52" s="8">
        <v>0.5</v>
      </c>
      <c r="J52" s="7">
        <v>2</v>
      </c>
      <c r="K52" s="8">
        <v>4</v>
      </c>
      <c r="L52" s="8">
        <v>0.20069999999999999</v>
      </c>
      <c r="M52" s="8">
        <v>17</v>
      </c>
      <c r="N52" s="8">
        <v>24</v>
      </c>
      <c r="O52" s="1">
        <v>100</v>
      </c>
      <c r="P52" s="6">
        <f t="shared" si="4"/>
        <v>5.0174999999999997E-2</v>
      </c>
      <c r="Q52" s="7">
        <f t="shared" si="5"/>
        <v>0.10792351063753551</v>
      </c>
      <c r="R52" s="7">
        <f t="shared" si="6"/>
        <v>5.0174999999999997E-2</v>
      </c>
      <c r="S52" s="7">
        <f t="shared" si="7"/>
        <v>5.8034300689238871E-2</v>
      </c>
      <c r="T52" s="1">
        <f t="shared" si="9"/>
        <v>128.88528109101779</v>
      </c>
    </row>
    <row r="53" spans="1:20" x14ac:dyDescent="0.25">
      <c r="A53" s="8">
        <v>28.7</v>
      </c>
      <c r="B53" s="8">
        <v>12</v>
      </c>
      <c r="C53" s="35">
        <f t="shared" si="0"/>
        <v>9.6786682152535808E-11</v>
      </c>
      <c r="D53" s="35">
        <f t="shared" si="8"/>
        <v>4.8393341076267915E-9</v>
      </c>
      <c r="E53" s="8">
        <f t="shared" si="1"/>
        <v>50.000000000000007</v>
      </c>
      <c r="F53" s="8">
        <f t="shared" si="2"/>
        <v>0.1</v>
      </c>
      <c r="G53" s="7">
        <v>3</v>
      </c>
      <c r="H53" s="35">
        <f t="shared" si="3"/>
        <v>3.0766044443118976</v>
      </c>
      <c r="I53" s="8">
        <v>0.5</v>
      </c>
      <c r="J53" s="7">
        <v>2</v>
      </c>
      <c r="K53" s="8">
        <v>4</v>
      </c>
      <c r="L53" s="8">
        <v>0.20069999999999999</v>
      </c>
      <c r="M53" s="8">
        <v>17</v>
      </c>
      <c r="N53" s="8">
        <v>24</v>
      </c>
      <c r="O53" s="1">
        <v>100</v>
      </c>
      <c r="P53" s="6">
        <f t="shared" si="4"/>
        <v>5.0174999999999997E-2</v>
      </c>
      <c r="Q53" s="7">
        <f t="shared" si="5"/>
        <v>0.10803725598669892</v>
      </c>
      <c r="R53" s="7">
        <f t="shared" si="6"/>
        <v>5.0174999999999997E-2</v>
      </c>
      <c r="S53" s="7">
        <f t="shared" si="7"/>
        <v>5.8156694973271111E-2</v>
      </c>
      <c r="T53" s="1">
        <f t="shared" si="9"/>
        <v>126.45777426211042</v>
      </c>
    </row>
    <row r="54" spans="1:20" x14ac:dyDescent="0.25">
      <c r="A54" s="8">
        <v>28.7</v>
      </c>
      <c r="B54" s="8">
        <v>12</v>
      </c>
      <c r="C54" s="35">
        <f t="shared" si="0"/>
        <v>9.6786682152535808E-11</v>
      </c>
      <c r="D54" s="35">
        <f t="shared" si="8"/>
        <v>4.9361207897793274E-9</v>
      </c>
      <c r="E54" s="8">
        <f t="shared" si="1"/>
        <v>51.000000000000014</v>
      </c>
      <c r="F54" s="8">
        <f t="shared" si="2"/>
        <v>0.1</v>
      </c>
      <c r="G54" s="7">
        <v>3</v>
      </c>
      <c r="H54" s="35">
        <f t="shared" si="3"/>
        <v>3.0777145961456971</v>
      </c>
      <c r="I54" s="8">
        <v>0.5</v>
      </c>
      <c r="J54" s="7">
        <v>2</v>
      </c>
      <c r="K54" s="8">
        <v>4</v>
      </c>
      <c r="L54" s="8">
        <v>0.20069999999999999</v>
      </c>
      <c r="M54" s="8">
        <v>17</v>
      </c>
      <c r="N54" s="8">
        <v>24</v>
      </c>
      <c r="O54" s="1">
        <v>100</v>
      </c>
      <c r="P54" s="6">
        <f t="shared" si="4"/>
        <v>5.0174999999999997E-2</v>
      </c>
      <c r="Q54" s="7">
        <f t="shared" si="5"/>
        <v>0.1081486597232207</v>
      </c>
      <c r="R54" s="7">
        <f t="shared" si="6"/>
        <v>5.0174999999999997E-2</v>
      </c>
      <c r="S54" s="7">
        <f t="shared" si="7"/>
        <v>5.8276694568654606E-2</v>
      </c>
      <c r="T54" s="1">
        <f t="shared" si="9"/>
        <v>123.98358195022712</v>
      </c>
    </row>
    <row r="55" spans="1:20" x14ac:dyDescent="0.25">
      <c r="A55" s="8">
        <v>28.7</v>
      </c>
      <c r="B55" s="8">
        <v>12</v>
      </c>
      <c r="C55" s="35">
        <f t="shared" si="0"/>
        <v>9.6786682152535808E-11</v>
      </c>
      <c r="D55" s="35">
        <f t="shared" si="8"/>
        <v>5.0329074719318632E-9</v>
      </c>
      <c r="E55" s="8">
        <f t="shared" si="1"/>
        <v>52.000000000000014</v>
      </c>
      <c r="F55" s="8">
        <f t="shared" si="2"/>
        <v>0.1</v>
      </c>
      <c r="G55" s="7">
        <v>3</v>
      </c>
      <c r="H55" s="35">
        <f t="shared" si="3"/>
        <v>3.0788010753606723</v>
      </c>
      <c r="I55" s="8">
        <v>0.5</v>
      </c>
      <c r="J55" s="7">
        <v>2</v>
      </c>
      <c r="K55" s="8">
        <v>4</v>
      </c>
      <c r="L55" s="8">
        <v>0.20069999999999999</v>
      </c>
      <c r="M55" s="8">
        <v>17</v>
      </c>
      <c r="N55" s="8">
        <v>24</v>
      </c>
      <c r="O55" s="1">
        <v>100</v>
      </c>
      <c r="P55" s="6">
        <f t="shared" si="4"/>
        <v>5.0174999999999997E-2</v>
      </c>
      <c r="Q55" s="7">
        <f t="shared" si="5"/>
        <v>0.10825768791244346</v>
      </c>
      <c r="R55" s="7">
        <f t="shared" si="6"/>
        <v>5.0174999999999997E-2</v>
      </c>
      <c r="S55" s="7">
        <f t="shared" si="7"/>
        <v>5.8394255068002027E-2</v>
      </c>
      <c r="T55" s="1">
        <f t="shared" si="9"/>
        <v>121.46350792575458</v>
      </c>
    </row>
    <row r="56" spans="1:20" x14ac:dyDescent="0.25">
      <c r="A56" s="8">
        <v>28.7</v>
      </c>
      <c r="B56" s="8">
        <v>12</v>
      </c>
      <c r="C56" s="35">
        <f t="shared" si="0"/>
        <v>9.6786682152535808E-11</v>
      </c>
      <c r="D56" s="35">
        <f t="shared" si="8"/>
        <v>5.129694154084399E-9</v>
      </c>
      <c r="E56" s="8">
        <f t="shared" si="1"/>
        <v>53.000000000000007</v>
      </c>
      <c r="F56" s="8">
        <f t="shared" si="2"/>
        <v>0.1</v>
      </c>
      <c r="G56" s="7">
        <v>3</v>
      </c>
      <c r="H56" s="35">
        <f t="shared" si="3"/>
        <v>3.0798635510047294</v>
      </c>
      <c r="I56" s="8">
        <v>0.5</v>
      </c>
      <c r="J56" s="7">
        <v>2</v>
      </c>
      <c r="K56" s="8">
        <v>4</v>
      </c>
      <c r="L56" s="8">
        <v>0.20069999999999999</v>
      </c>
      <c r="M56" s="8">
        <v>17</v>
      </c>
      <c r="N56" s="8">
        <v>24</v>
      </c>
      <c r="O56" s="1">
        <v>100</v>
      </c>
      <c r="P56" s="6">
        <f t="shared" si="4"/>
        <v>5.0174999999999997E-2</v>
      </c>
      <c r="Q56" s="7">
        <f t="shared" si="5"/>
        <v>0.1083643073433246</v>
      </c>
      <c r="R56" s="7">
        <f t="shared" si="6"/>
        <v>5.0174999999999997E-2</v>
      </c>
      <c r="S56" s="7">
        <f t="shared" si="7"/>
        <v>5.8509332864965187E-2</v>
      </c>
      <c r="T56" s="1">
        <f t="shared" si="9"/>
        <v>118.8983798223372</v>
      </c>
    </row>
    <row r="57" spans="1:20" x14ac:dyDescent="0.25">
      <c r="A57" s="8">
        <v>28.7</v>
      </c>
      <c r="B57" s="8">
        <v>12</v>
      </c>
      <c r="C57" s="35">
        <f t="shared" si="0"/>
        <v>9.6786682152535808E-11</v>
      </c>
      <c r="D57" s="35">
        <f t="shared" si="8"/>
        <v>5.2264808362369349E-9</v>
      </c>
      <c r="E57" s="8">
        <f t="shared" si="1"/>
        <v>54.000000000000014</v>
      </c>
      <c r="F57" s="8">
        <f t="shared" si="2"/>
        <v>0.1</v>
      </c>
      <c r="G57" s="7">
        <v>3</v>
      </c>
      <c r="H57" s="35">
        <f t="shared" si="3"/>
        <v>3.0809016994374949</v>
      </c>
      <c r="I57" s="8">
        <v>0.5</v>
      </c>
      <c r="J57" s="7">
        <v>2</v>
      </c>
      <c r="K57" s="8">
        <v>4</v>
      </c>
      <c r="L57" s="8">
        <v>0.20069999999999999</v>
      </c>
      <c r="M57" s="8">
        <v>17</v>
      </c>
      <c r="N57" s="8">
        <v>24</v>
      </c>
      <c r="O57" s="1">
        <v>100</v>
      </c>
      <c r="P57" s="6">
        <f t="shared" si="4"/>
        <v>5.0174999999999997E-2</v>
      </c>
      <c r="Q57" s="7">
        <f t="shared" si="5"/>
        <v>0.10846848553855261</v>
      </c>
      <c r="R57" s="7">
        <f t="shared" si="6"/>
        <v>5.0174999999999997E-2</v>
      </c>
      <c r="S57" s="7">
        <f t="shared" si="7"/>
        <v>5.8621885177016421E-2</v>
      </c>
      <c r="T57" s="1">
        <f t="shared" si="9"/>
        <v>116.28904881133491</v>
      </c>
    </row>
    <row r="58" spans="1:20" x14ac:dyDescent="0.25">
      <c r="A58" s="8">
        <v>28.7</v>
      </c>
      <c r="B58" s="8">
        <v>12</v>
      </c>
      <c r="C58" s="35">
        <f t="shared" si="0"/>
        <v>9.6786682152535808E-11</v>
      </c>
      <c r="D58" s="35">
        <f t="shared" si="8"/>
        <v>5.3232675183894707E-9</v>
      </c>
      <c r="E58" s="8">
        <f t="shared" si="1"/>
        <v>55.000000000000014</v>
      </c>
      <c r="F58" s="8">
        <f t="shared" si="2"/>
        <v>0.1</v>
      </c>
      <c r="G58" s="7">
        <v>3</v>
      </c>
      <c r="H58" s="35">
        <f t="shared" si="3"/>
        <v>3.0819152044288991</v>
      </c>
      <c r="I58" s="8">
        <v>0.5</v>
      </c>
      <c r="J58" s="7">
        <v>2</v>
      </c>
      <c r="K58" s="8">
        <v>4</v>
      </c>
      <c r="L58" s="8">
        <v>0.20069999999999999</v>
      </c>
      <c r="M58" s="8">
        <v>17</v>
      </c>
      <c r="N58" s="8">
        <v>24</v>
      </c>
      <c r="O58" s="1">
        <v>100</v>
      </c>
      <c r="P58" s="6">
        <f t="shared" si="4"/>
        <v>5.0174999999999997E-2</v>
      </c>
      <c r="Q58" s="7">
        <f t="shared" si="5"/>
        <v>0.10857019076444002</v>
      </c>
      <c r="R58" s="7">
        <f t="shared" si="6"/>
        <v>5.0174999999999997E-2</v>
      </c>
      <c r="S58" s="7">
        <f t="shared" si="7"/>
        <v>5.8731870067896853E-2</v>
      </c>
      <c r="T58" s="1">
        <f t="shared" si="9"/>
        <v>113.63638925766274</v>
      </c>
    </row>
    <row r="59" spans="1:20" x14ac:dyDescent="0.25">
      <c r="A59" s="8">
        <v>28.7</v>
      </c>
      <c r="B59" s="8">
        <v>12</v>
      </c>
      <c r="C59" s="35">
        <f t="shared" si="0"/>
        <v>9.6786682152535808E-11</v>
      </c>
      <c r="D59" s="35">
        <f t="shared" si="8"/>
        <v>5.4200542005420066E-9</v>
      </c>
      <c r="E59" s="8">
        <f t="shared" si="1"/>
        <v>56.000000000000007</v>
      </c>
      <c r="F59" s="8">
        <f t="shared" si="2"/>
        <v>0.1</v>
      </c>
      <c r="G59" s="7">
        <v>3</v>
      </c>
      <c r="H59" s="35">
        <f t="shared" si="3"/>
        <v>3.082903757255504</v>
      </c>
      <c r="I59" s="8">
        <v>0.5</v>
      </c>
      <c r="J59" s="7">
        <v>2</v>
      </c>
      <c r="K59" s="8">
        <v>4</v>
      </c>
      <c r="L59" s="8">
        <v>0.20069999999999999</v>
      </c>
      <c r="M59" s="8">
        <v>17</v>
      </c>
      <c r="N59" s="8">
        <v>24</v>
      </c>
      <c r="O59" s="1">
        <v>100</v>
      </c>
      <c r="P59" s="6">
        <f t="shared" si="4"/>
        <v>5.0174999999999997E-2</v>
      </c>
      <c r="Q59" s="7">
        <f t="shared" si="5"/>
        <v>0.10866939204058983</v>
      </c>
      <c r="R59" s="7">
        <f t="shared" si="6"/>
        <v>5.0174999999999997E-2</v>
      </c>
      <c r="S59" s="7">
        <f t="shared" si="7"/>
        <v>5.8839246469713044E-2</v>
      </c>
      <c r="T59" s="1">
        <f t="shared" si="9"/>
        <v>110.94129835648828</v>
      </c>
    </row>
    <row r="60" spans="1:20" x14ac:dyDescent="0.25">
      <c r="A60" s="8">
        <v>28.7</v>
      </c>
      <c r="B60" s="8">
        <v>12</v>
      </c>
      <c r="C60" s="35">
        <f t="shared" si="0"/>
        <v>9.6786682152535808E-11</v>
      </c>
      <c r="D60" s="35">
        <f t="shared" si="8"/>
        <v>5.5168408826945424E-9</v>
      </c>
      <c r="E60" s="8">
        <f t="shared" si="1"/>
        <v>57.000000000000007</v>
      </c>
      <c r="F60" s="8">
        <f t="shared" si="2"/>
        <v>0.1</v>
      </c>
      <c r="G60" s="7">
        <v>3</v>
      </c>
      <c r="H60" s="35">
        <f t="shared" si="3"/>
        <v>3.0838670567945425</v>
      </c>
      <c r="I60" s="8">
        <v>0.5</v>
      </c>
      <c r="J60" s="7">
        <v>2</v>
      </c>
      <c r="K60" s="8">
        <v>4</v>
      </c>
      <c r="L60" s="8">
        <v>0.20069999999999999</v>
      </c>
      <c r="M60" s="8">
        <v>17</v>
      </c>
      <c r="N60" s="8">
        <v>24</v>
      </c>
      <c r="O60" s="1">
        <v>100</v>
      </c>
      <c r="P60" s="6">
        <f t="shared" si="4"/>
        <v>5.0174999999999997E-2</v>
      </c>
      <c r="Q60" s="7">
        <f t="shared" si="5"/>
        <v>0.10876605914933234</v>
      </c>
      <c r="R60" s="7">
        <f t="shared" si="6"/>
        <v>5.0174999999999997E-2</v>
      </c>
      <c r="S60" s="7">
        <f t="shared" si="7"/>
        <v>5.8943974204663983E-2</v>
      </c>
      <c r="T60" s="1">
        <f t="shared" si="9"/>
        <v>108.20469575131047</v>
      </c>
    </row>
    <row r="61" spans="1:20" x14ac:dyDescent="0.25">
      <c r="A61" s="8">
        <v>28.7</v>
      </c>
      <c r="B61" s="8">
        <v>12</v>
      </c>
      <c r="C61" s="35">
        <f t="shared" si="0"/>
        <v>9.6786682152535808E-11</v>
      </c>
      <c r="D61" s="35">
        <f t="shared" si="8"/>
        <v>5.6136275648470783E-9</v>
      </c>
      <c r="E61" s="8">
        <f t="shared" si="1"/>
        <v>58.000000000000014</v>
      </c>
      <c r="F61" s="8">
        <f t="shared" si="2"/>
        <v>0.1</v>
      </c>
      <c r="G61" s="7">
        <v>3</v>
      </c>
      <c r="H61" s="35">
        <f t="shared" si="3"/>
        <v>3.0848048096156426</v>
      </c>
      <c r="I61" s="8">
        <v>0.5</v>
      </c>
      <c r="J61" s="7">
        <v>2</v>
      </c>
      <c r="K61" s="8">
        <v>4</v>
      </c>
      <c r="L61" s="8">
        <v>0.20069999999999999</v>
      </c>
      <c r="M61" s="8">
        <v>17</v>
      </c>
      <c r="N61" s="8">
        <v>24</v>
      </c>
      <c r="O61" s="1">
        <v>100</v>
      </c>
      <c r="P61" s="6">
        <f t="shared" si="4"/>
        <v>5.0174999999999997E-2</v>
      </c>
      <c r="Q61" s="7">
        <f t="shared" si="5"/>
        <v>0.10886016264492973</v>
      </c>
      <c r="R61" s="7">
        <f t="shared" si="6"/>
        <v>5.0174999999999997E-2</v>
      </c>
      <c r="S61" s="7">
        <f t="shared" si="7"/>
        <v>5.9046014006380446E-2</v>
      </c>
      <c r="T61" s="1">
        <f t="shared" si="9"/>
        <v>105.4275231334488</v>
      </c>
    </row>
    <row r="62" spans="1:20" x14ac:dyDescent="0.25">
      <c r="A62" s="8">
        <v>28.7</v>
      </c>
      <c r="B62" s="8">
        <v>12</v>
      </c>
      <c r="C62" s="35">
        <f t="shared" si="0"/>
        <v>9.6786682152535808E-11</v>
      </c>
      <c r="D62" s="35">
        <f t="shared" si="8"/>
        <v>5.7104142469996141E-9</v>
      </c>
      <c r="E62" s="8">
        <f t="shared" si="1"/>
        <v>59.000000000000014</v>
      </c>
      <c r="F62" s="8">
        <f t="shared" si="2"/>
        <v>0.1</v>
      </c>
      <c r="G62" s="7">
        <v>3</v>
      </c>
      <c r="H62" s="35">
        <f t="shared" si="3"/>
        <v>3.0857167300702111</v>
      </c>
      <c r="I62" s="8">
        <v>0.5</v>
      </c>
      <c r="J62" s="7">
        <v>2</v>
      </c>
      <c r="K62" s="8">
        <v>4</v>
      </c>
      <c r="L62" s="8">
        <v>0.20069999999999999</v>
      </c>
      <c r="M62" s="8">
        <v>17</v>
      </c>
      <c r="N62" s="8">
        <v>24</v>
      </c>
      <c r="O62" s="1">
        <v>100</v>
      </c>
      <c r="P62" s="6">
        <f t="shared" si="4"/>
        <v>5.0174999999999997E-2</v>
      </c>
      <c r="Q62" s="7">
        <f t="shared" si="5"/>
        <v>0.10895167386254567</v>
      </c>
      <c r="R62" s="7">
        <f t="shared" si="6"/>
        <v>5.0174999999999997E-2</v>
      </c>
      <c r="S62" s="7">
        <f t="shared" si="7"/>
        <v>5.9145327540859584E-2</v>
      </c>
      <c r="T62" s="1">
        <f t="shared" si="9"/>
        <v>102.6107438238456</v>
      </c>
    </row>
    <row r="63" spans="1:20" x14ac:dyDescent="0.25">
      <c r="A63" s="8">
        <v>28.7</v>
      </c>
      <c r="B63" s="8">
        <v>12</v>
      </c>
      <c r="C63" s="35">
        <f t="shared" si="0"/>
        <v>9.6786682152535808E-11</v>
      </c>
      <c r="D63" s="35">
        <f t="shared" si="8"/>
        <v>5.80720092915215E-9</v>
      </c>
      <c r="E63" s="8">
        <f t="shared" si="1"/>
        <v>60.000000000000007</v>
      </c>
      <c r="F63" s="8">
        <f t="shared" si="2"/>
        <v>0.1</v>
      </c>
      <c r="G63" s="7">
        <v>3</v>
      </c>
      <c r="H63" s="35">
        <f t="shared" si="3"/>
        <v>3.0866025403784438</v>
      </c>
      <c r="I63" s="8">
        <v>0.5</v>
      </c>
      <c r="J63" s="7">
        <v>2</v>
      </c>
      <c r="K63" s="8">
        <v>4</v>
      </c>
      <c r="L63" s="8">
        <v>0.20069999999999999</v>
      </c>
      <c r="M63" s="8">
        <v>17</v>
      </c>
      <c r="N63" s="8">
        <v>24</v>
      </c>
      <c r="O63" s="1">
        <v>100</v>
      </c>
      <c r="P63" s="6">
        <f t="shared" si="4"/>
        <v>5.0174999999999997E-2</v>
      </c>
      <c r="Q63" s="7">
        <f t="shared" si="5"/>
        <v>0.10904056492697684</v>
      </c>
      <c r="R63" s="7">
        <f t="shared" si="6"/>
        <v>5.0174999999999997E-2</v>
      </c>
      <c r="S63" s="7">
        <f t="shared" si="7"/>
        <v>5.9241877426976841E-2</v>
      </c>
      <c r="T63" s="1">
        <f t="shared" si="9"/>
        <v>99.755342336350225</v>
      </c>
    </row>
    <row r="64" spans="1:20" x14ac:dyDescent="0.25">
      <c r="A64" s="8">
        <v>28.7</v>
      </c>
      <c r="B64" s="8">
        <v>12</v>
      </c>
      <c r="C64" s="35">
        <f t="shared" si="0"/>
        <v>9.6786682152535808E-11</v>
      </c>
      <c r="D64" s="35">
        <f t="shared" si="8"/>
        <v>5.9039876113046858E-9</v>
      </c>
      <c r="E64" s="8">
        <f t="shared" si="1"/>
        <v>61.000000000000014</v>
      </c>
      <c r="F64" s="8">
        <f t="shared" si="2"/>
        <v>0.1</v>
      </c>
      <c r="G64" s="7">
        <v>3</v>
      </c>
      <c r="H64" s="35">
        <f t="shared" si="3"/>
        <v>3.0874619707139397</v>
      </c>
      <c r="I64" s="8">
        <v>0.5</v>
      </c>
      <c r="J64" s="7">
        <v>2</v>
      </c>
      <c r="K64" s="8">
        <v>4</v>
      </c>
      <c r="L64" s="8">
        <v>0.20069999999999999</v>
      </c>
      <c r="M64" s="8">
        <v>17</v>
      </c>
      <c r="N64" s="8">
        <v>24</v>
      </c>
      <c r="O64" s="1">
        <v>100</v>
      </c>
      <c r="P64" s="6">
        <f t="shared" si="4"/>
        <v>5.0174999999999997E-2</v>
      </c>
      <c r="Q64" s="7">
        <f t="shared" si="5"/>
        <v>0.10912680876114385</v>
      </c>
      <c r="R64" s="7">
        <f t="shared" si="6"/>
        <v>5.0174999999999997E-2</v>
      </c>
      <c r="S64" s="7">
        <f t="shared" si="7"/>
        <v>5.9335627256558346E-2</v>
      </c>
      <c r="T64" s="1">
        <f t="shared" si="9"/>
        <v>96.862323923610745</v>
      </c>
    </row>
    <row r="65" spans="1:20" x14ac:dyDescent="0.25">
      <c r="A65" s="8">
        <v>28.7</v>
      </c>
      <c r="B65" s="8">
        <v>12</v>
      </c>
      <c r="C65" s="35">
        <f t="shared" si="0"/>
        <v>9.6786682152535808E-11</v>
      </c>
      <c r="D65" s="35">
        <f t="shared" si="8"/>
        <v>6.0007742934572217E-9</v>
      </c>
      <c r="E65" s="8">
        <f t="shared" si="1"/>
        <v>62.000000000000014</v>
      </c>
      <c r="F65" s="8">
        <f t="shared" si="2"/>
        <v>0.1</v>
      </c>
      <c r="G65" s="7">
        <v>3</v>
      </c>
      <c r="H65" s="35">
        <f t="shared" si="3"/>
        <v>3.0882947592858927</v>
      </c>
      <c r="I65" s="8">
        <v>0.5</v>
      </c>
      <c r="J65" s="7">
        <v>2</v>
      </c>
      <c r="K65" s="8">
        <v>4</v>
      </c>
      <c r="L65" s="8">
        <v>0.20069999999999999</v>
      </c>
      <c r="M65" s="8">
        <v>17</v>
      </c>
      <c r="N65" s="8">
        <v>24</v>
      </c>
      <c r="O65" s="1">
        <v>100</v>
      </c>
      <c r="P65" s="6">
        <f t="shared" si="4"/>
        <v>5.0174999999999997E-2</v>
      </c>
      <c r="Q65" s="7">
        <f t="shared" si="5"/>
        <v>0.10921037909433932</v>
      </c>
      <c r="R65" s="7">
        <f t="shared" si="6"/>
        <v>5.0174999999999997E-2</v>
      </c>
      <c r="S65" s="7">
        <f t="shared" si="7"/>
        <v>5.9426541613997554E-2</v>
      </c>
      <c r="T65" s="1">
        <f t="shared" si="9"/>
        <v>93.932714106189351</v>
      </c>
    </row>
    <row r="66" spans="1:20" x14ac:dyDescent="0.25">
      <c r="A66" s="8">
        <v>28.7</v>
      </c>
      <c r="B66" s="8">
        <v>12</v>
      </c>
      <c r="C66" s="35">
        <f t="shared" si="0"/>
        <v>9.6786682152535808E-11</v>
      </c>
      <c r="D66" s="35">
        <f t="shared" si="8"/>
        <v>6.0975609756097575E-9</v>
      </c>
      <c r="E66" s="8">
        <f t="shared" si="1"/>
        <v>63.000000000000021</v>
      </c>
      <c r="F66" s="8">
        <f t="shared" si="2"/>
        <v>0.1</v>
      </c>
      <c r="G66" s="7">
        <v>3</v>
      </c>
      <c r="H66" s="35">
        <f t="shared" si="3"/>
        <v>3.0891006524188369</v>
      </c>
      <c r="I66" s="8">
        <v>0.5</v>
      </c>
      <c r="J66" s="7">
        <v>2</v>
      </c>
      <c r="K66" s="8">
        <v>4</v>
      </c>
      <c r="L66" s="8">
        <v>0.20069999999999999</v>
      </c>
      <c r="M66" s="8">
        <v>17</v>
      </c>
      <c r="N66" s="8">
        <v>24</v>
      </c>
      <c r="O66" s="1">
        <v>100</v>
      </c>
      <c r="P66" s="6">
        <f t="shared" si="4"/>
        <v>5.0174999999999997E-2</v>
      </c>
      <c r="Q66" s="7">
        <f t="shared" si="5"/>
        <v>0.10929125047023028</v>
      </c>
      <c r="R66" s="7">
        <f t="shared" si="6"/>
        <v>5.0174999999999997E-2</v>
      </c>
      <c r="S66" s="7">
        <f t="shared" si="7"/>
        <v>5.9514586095399155E-2</v>
      </c>
      <c r="T66" s="1">
        <f t="shared" si="9"/>
        <v>90.967558184134703</v>
      </c>
    </row>
    <row r="67" spans="1:20" x14ac:dyDescent="0.25">
      <c r="A67" s="8">
        <v>28.7</v>
      </c>
      <c r="B67" s="8">
        <v>12</v>
      </c>
      <c r="C67" s="35">
        <f t="shared" si="0"/>
        <v>9.6786682152535808E-11</v>
      </c>
      <c r="D67" s="35">
        <f t="shared" si="8"/>
        <v>6.1943476577622934E-9</v>
      </c>
      <c r="E67" s="8">
        <f t="shared" si="1"/>
        <v>64.000000000000014</v>
      </c>
      <c r="F67" s="8">
        <f t="shared" si="2"/>
        <v>0.1</v>
      </c>
      <c r="G67" s="7">
        <v>3</v>
      </c>
      <c r="H67" s="35">
        <f t="shared" si="3"/>
        <v>3.0898794046299165</v>
      </c>
      <c r="I67" s="8">
        <v>0.5</v>
      </c>
      <c r="J67" s="7">
        <v>2</v>
      </c>
      <c r="K67" s="8">
        <v>4</v>
      </c>
      <c r="L67" s="8">
        <v>0.20069999999999999</v>
      </c>
      <c r="M67" s="8">
        <v>17</v>
      </c>
      <c r="N67" s="8">
        <v>24</v>
      </c>
      <c r="O67" s="1">
        <v>100</v>
      </c>
      <c r="P67" s="6">
        <f t="shared" si="4"/>
        <v>5.0174999999999997E-2</v>
      </c>
      <c r="Q67" s="7">
        <f t="shared" si="5"/>
        <v>0.10936939825461212</v>
      </c>
      <c r="R67" s="7">
        <f t="shared" si="6"/>
        <v>5.0174999999999997E-2</v>
      </c>
      <c r="S67" s="7">
        <f t="shared" si="7"/>
        <v>5.9599727327234439E-2</v>
      </c>
      <c r="T67" s="1">
        <f t="shared" si="9"/>
        <v>87.967920732215404</v>
      </c>
    </row>
    <row r="68" spans="1:20" x14ac:dyDescent="0.25">
      <c r="A68" s="8">
        <v>28.7</v>
      </c>
      <c r="B68" s="8">
        <v>12</v>
      </c>
      <c r="C68" s="35">
        <f t="shared" si="0"/>
        <v>9.6786682152535808E-11</v>
      </c>
      <c r="D68" s="35">
        <f t="shared" si="8"/>
        <v>6.2911343399148292E-9</v>
      </c>
      <c r="E68" s="8">
        <f t="shared" si="1"/>
        <v>65.000000000000014</v>
      </c>
      <c r="F68" s="8">
        <f t="shared" si="2"/>
        <v>0.1</v>
      </c>
      <c r="G68" s="7">
        <v>3</v>
      </c>
      <c r="H68" s="35">
        <f t="shared" si="3"/>
        <v>3.0906307787036651</v>
      </c>
      <c r="I68" s="8">
        <v>0.5</v>
      </c>
      <c r="J68" s="7">
        <v>2</v>
      </c>
      <c r="K68" s="8">
        <v>4</v>
      </c>
      <c r="L68" s="8">
        <v>0.20069999999999999</v>
      </c>
      <c r="M68" s="8">
        <v>17</v>
      </c>
      <c r="N68" s="8">
        <v>24</v>
      </c>
      <c r="O68" s="1">
        <v>100</v>
      </c>
      <c r="P68" s="6">
        <f t="shared" ref="P68:P131" si="10">L68/(K68-J68)^2</f>
        <v>5.0174999999999997E-2</v>
      </c>
      <c r="Q68" s="7">
        <f t="shared" si="5"/>
        <v>0.10944479864291279</v>
      </c>
      <c r="R68" s="7">
        <f t="shared" ref="R68:R131" si="11">P68*(G68-J68)^2</f>
        <v>5.0174999999999997E-2</v>
      </c>
      <c r="S68" s="7">
        <f t="shared" si="7"/>
        <v>5.9681932984492904E-2</v>
      </c>
      <c r="T68" s="1">
        <f t="shared" si="9"/>
        <v>84.93488507944582</v>
      </c>
    </row>
    <row r="69" spans="1:20" x14ac:dyDescent="0.25">
      <c r="A69" s="8">
        <v>28.7</v>
      </c>
      <c r="B69" s="8">
        <v>12</v>
      </c>
      <c r="C69" s="35">
        <f t="shared" ref="C69:C132" si="12">1/(A69*1000000)/$C$2</f>
        <v>9.6786682152535808E-11</v>
      </c>
      <c r="D69" s="35">
        <f t="shared" si="8"/>
        <v>6.3879210220673651E-9</v>
      </c>
      <c r="E69" s="8">
        <f t="shared" ref="E69:E132" si="13">D69*360*(A69*1000000)</f>
        <v>66.000000000000014</v>
      </c>
      <c r="F69" s="8">
        <f t="shared" ref="F69:F132" si="14">$F$2</f>
        <v>0.1</v>
      </c>
      <c r="G69" s="7">
        <v>3</v>
      </c>
      <c r="H69" s="35">
        <f t="shared" ref="H69:H132" si="15">G69+F69*SIN(2*PI()*A69*1000000*D69)</f>
        <v>3.0913545457642599</v>
      </c>
      <c r="I69" s="8">
        <v>0.5</v>
      </c>
      <c r="J69" s="7">
        <v>2</v>
      </c>
      <c r="K69" s="8">
        <v>4</v>
      </c>
      <c r="L69" s="8">
        <v>0.20069999999999999</v>
      </c>
      <c r="M69" s="8">
        <v>17</v>
      </c>
      <c r="N69" s="8">
        <v>24</v>
      </c>
      <c r="O69" s="1">
        <v>100</v>
      </c>
      <c r="P69" s="6">
        <f t="shared" si="10"/>
        <v>5.0174999999999997E-2</v>
      </c>
      <c r="Q69" s="7">
        <f t="shared" ref="Q69:Q132" si="16">2*P69*(H69-J69)</f>
        <v>0.10951742866744348</v>
      </c>
      <c r="R69" s="7">
        <f t="shared" si="11"/>
        <v>5.0174999999999997E-2</v>
      </c>
      <c r="S69" s="7">
        <f t="shared" ref="S69:S132" si="17">P69*(H69-J69)^2</f>
        <v>5.9761171808313758E-2</v>
      </c>
      <c r="T69" s="1">
        <f t="shared" si="9"/>
        <v>81.869552771706466</v>
      </c>
    </row>
    <row r="70" spans="1:20" x14ac:dyDescent="0.25">
      <c r="A70" s="8">
        <v>28.7</v>
      </c>
      <c r="B70" s="8">
        <v>12</v>
      </c>
      <c r="C70" s="35">
        <f t="shared" si="12"/>
        <v>9.6786682152535808E-11</v>
      </c>
      <c r="D70" s="35">
        <f t="shared" ref="D70:D133" si="18">D69+C70</f>
        <v>6.4847077042199009E-9</v>
      </c>
      <c r="E70" s="8">
        <f t="shared" si="13"/>
        <v>67.000000000000014</v>
      </c>
      <c r="F70" s="8">
        <f t="shared" si="14"/>
        <v>0.1</v>
      </c>
      <c r="G70" s="7">
        <v>3</v>
      </c>
      <c r="H70" s="35">
        <f t="shared" si="15"/>
        <v>3.092050485345244</v>
      </c>
      <c r="I70" s="8">
        <v>0.5</v>
      </c>
      <c r="J70" s="7">
        <v>2</v>
      </c>
      <c r="K70" s="8">
        <v>4</v>
      </c>
      <c r="L70" s="8">
        <v>0.20069999999999999</v>
      </c>
      <c r="M70" s="8">
        <v>17</v>
      </c>
      <c r="N70" s="8">
        <v>24</v>
      </c>
      <c r="O70" s="1">
        <v>100</v>
      </c>
      <c r="P70" s="6">
        <f t="shared" si="10"/>
        <v>5.0174999999999997E-2</v>
      </c>
      <c r="Q70" s="7">
        <f t="shared" si="16"/>
        <v>0.10958726620439523</v>
      </c>
      <c r="R70" s="7">
        <f t="shared" si="11"/>
        <v>5.0174999999999997E-2</v>
      </c>
      <c r="S70" s="7">
        <f t="shared" si="17"/>
        <v>5.9837413623084125E-2</v>
      </c>
      <c r="T70" s="1">
        <f t="shared" ref="T70:T133" si="19">IF(S70-S69&gt;0, O70*0.000001*(S70-S69)/C70, 0)</f>
        <v>78.773043020743131</v>
      </c>
    </row>
    <row r="71" spans="1:20" x14ac:dyDescent="0.25">
      <c r="A71" s="8">
        <v>28.7</v>
      </c>
      <c r="B71" s="8">
        <v>12</v>
      </c>
      <c r="C71" s="35">
        <f t="shared" si="12"/>
        <v>9.6786682152535808E-11</v>
      </c>
      <c r="D71" s="35">
        <f t="shared" si="18"/>
        <v>6.5814943863724367E-9</v>
      </c>
      <c r="E71" s="8">
        <f t="shared" si="13"/>
        <v>68.000000000000014</v>
      </c>
      <c r="F71" s="8">
        <f t="shared" si="14"/>
        <v>0.1</v>
      </c>
      <c r="G71" s="7">
        <v>3</v>
      </c>
      <c r="H71" s="35">
        <f t="shared" si="15"/>
        <v>3.0927183854566787</v>
      </c>
      <c r="I71" s="8">
        <v>0.5</v>
      </c>
      <c r="J71" s="7">
        <v>2</v>
      </c>
      <c r="K71" s="8">
        <v>4</v>
      </c>
      <c r="L71" s="8">
        <v>0.20069999999999999</v>
      </c>
      <c r="M71" s="8">
        <v>17</v>
      </c>
      <c r="N71" s="8">
        <v>24</v>
      </c>
      <c r="O71" s="1">
        <v>100</v>
      </c>
      <c r="P71" s="6">
        <f t="shared" si="10"/>
        <v>5.0174999999999997E-2</v>
      </c>
      <c r="Q71" s="7">
        <f t="shared" si="16"/>
        <v>0.10965428998057769</v>
      </c>
      <c r="R71" s="7">
        <f t="shared" si="11"/>
        <v>5.0174999999999997E-2</v>
      </c>
      <c r="S71" s="7">
        <f t="shared" si="17"/>
        <v>5.991062935298766E-2</v>
      </c>
      <c r="T71" s="1">
        <f t="shared" si="19"/>
        <v>75.64649213633227</v>
      </c>
    </row>
    <row r="72" spans="1:20" x14ac:dyDescent="0.25">
      <c r="A72" s="8">
        <v>28.7</v>
      </c>
      <c r="B72" s="8">
        <v>12</v>
      </c>
      <c r="C72" s="35">
        <f t="shared" si="12"/>
        <v>9.6786682152535808E-11</v>
      </c>
      <c r="D72" s="35">
        <f t="shared" si="18"/>
        <v>6.6782810685249726E-9</v>
      </c>
      <c r="E72" s="8">
        <f t="shared" si="13"/>
        <v>69.000000000000014</v>
      </c>
      <c r="F72" s="8">
        <f t="shared" si="14"/>
        <v>0.1</v>
      </c>
      <c r="G72" s="7">
        <v>3</v>
      </c>
      <c r="H72" s="35">
        <f t="shared" si="15"/>
        <v>3.09335804264972</v>
      </c>
      <c r="I72" s="8">
        <v>0.5</v>
      </c>
      <c r="J72" s="7">
        <v>2</v>
      </c>
      <c r="K72" s="8">
        <v>4</v>
      </c>
      <c r="L72" s="8">
        <v>0.20069999999999999</v>
      </c>
      <c r="M72" s="8">
        <v>17</v>
      </c>
      <c r="N72" s="8">
        <v>24</v>
      </c>
      <c r="O72" s="1">
        <v>100</v>
      </c>
      <c r="P72" s="6">
        <f t="shared" si="10"/>
        <v>5.0174999999999997E-2</v>
      </c>
      <c r="Q72" s="7">
        <f t="shared" si="16"/>
        <v>0.1097184795798994</v>
      </c>
      <c r="R72" s="7">
        <f t="shared" si="11"/>
        <v>5.0174999999999997E-2</v>
      </c>
      <c r="S72" s="7">
        <f t="shared" si="17"/>
        <v>5.9980791037991046E-2</v>
      </c>
      <c r="T72" s="1">
        <f t="shared" si="19"/>
        <v>72.491052945498922</v>
      </c>
    </row>
    <row r="73" spans="1:20" x14ac:dyDescent="0.25">
      <c r="A73" s="8">
        <v>28.7</v>
      </c>
      <c r="B73" s="8">
        <v>12</v>
      </c>
      <c r="C73" s="35">
        <f t="shared" si="12"/>
        <v>9.6786682152535808E-11</v>
      </c>
      <c r="D73" s="35">
        <f t="shared" si="18"/>
        <v>6.7750677506775084E-9</v>
      </c>
      <c r="E73" s="8">
        <f t="shared" si="13"/>
        <v>70.000000000000014</v>
      </c>
      <c r="F73" s="8">
        <f t="shared" si="14"/>
        <v>0.1</v>
      </c>
      <c r="G73" s="7">
        <v>3</v>
      </c>
      <c r="H73" s="35">
        <f t="shared" si="15"/>
        <v>3.0939692620785908</v>
      </c>
      <c r="I73" s="8">
        <v>0.5</v>
      </c>
      <c r="J73" s="7">
        <v>2</v>
      </c>
      <c r="K73" s="8">
        <v>4</v>
      </c>
      <c r="L73" s="8">
        <v>0.20069999999999999</v>
      </c>
      <c r="M73" s="8">
        <v>17</v>
      </c>
      <c r="N73" s="8">
        <v>24</v>
      </c>
      <c r="O73" s="1">
        <v>100</v>
      </c>
      <c r="P73" s="6">
        <f t="shared" si="10"/>
        <v>5.0174999999999997E-2</v>
      </c>
      <c r="Q73" s="7">
        <f t="shared" si="16"/>
        <v>0.10977981544958658</v>
      </c>
      <c r="R73" s="7">
        <f t="shared" si="11"/>
        <v>5.0174999999999997E-2</v>
      </c>
      <c r="S73" s="7">
        <f t="shared" si="17"/>
        <v>6.0047871849254059E-2</v>
      </c>
      <c r="T73" s="1">
        <f t="shared" si="19"/>
        <v>69.307894196944247</v>
      </c>
    </row>
    <row r="74" spans="1:20" x14ac:dyDescent="0.25">
      <c r="A74" s="8">
        <v>28.7</v>
      </c>
      <c r="B74" s="8">
        <v>12</v>
      </c>
      <c r="C74" s="35">
        <f t="shared" si="12"/>
        <v>9.6786682152535808E-11</v>
      </c>
      <c r="D74" s="35">
        <f t="shared" si="18"/>
        <v>6.8718544328300443E-9</v>
      </c>
      <c r="E74" s="8">
        <f t="shared" si="13"/>
        <v>71.000000000000014</v>
      </c>
      <c r="F74" s="8">
        <f t="shared" si="14"/>
        <v>0.1</v>
      </c>
      <c r="G74" s="7">
        <v>3</v>
      </c>
      <c r="H74" s="35">
        <f t="shared" si="15"/>
        <v>3.0945518575599316</v>
      </c>
      <c r="I74" s="8">
        <v>0.5</v>
      </c>
      <c r="J74" s="7">
        <v>2</v>
      </c>
      <c r="K74" s="8">
        <v>4</v>
      </c>
      <c r="L74" s="8">
        <v>0.20069999999999999</v>
      </c>
      <c r="M74" s="8">
        <v>17</v>
      </c>
      <c r="N74" s="8">
        <v>24</v>
      </c>
      <c r="O74" s="1">
        <v>100</v>
      </c>
      <c r="P74" s="6">
        <f t="shared" si="10"/>
        <v>5.0174999999999997E-2</v>
      </c>
      <c r="Q74" s="7">
        <f t="shared" si="16"/>
        <v>0.10983827890613913</v>
      </c>
      <c r="R74" s="7">
        <f t="shared" si="11"/>
        <v>5.0174999999999997E-2</v>
      </c>
      <c r="S74" s="7">
        <f t="shared" si="17"/>
        <v>6.0111846103950213E-2</v>
      </c>
      <c r="T74" s="1">
        <f t="shared" si="19"/>
        <v>66.09819995206675</v>
      </c>
    </row>
    <row r="75" spans="1:20" x14ac:dyDescent="0.25">
      <c r="A75" s="8">
        <v>28.7</v>
      </c>
      <c r="B75" s="8">
        <v>12</v>
      </c>
      <c r="C75" s="35">
        <f t="shared" si="12"/>
        <v>9.6786682152535808E-11</v>
      </c>
      <c r="D75" s="35">
        <f t="shared" si="18"/>
        <v>6.9686411149825801E-9</v>
      </c>
      <c r="E75" s="8">
        <f t="shared" si="13"/>
        <v>72.000000000000014</v>
      </c>
      <c r="F75" s="8">
        <f t="shared" si="14"/>
        <v>0.1</v>
      </c>
      <c r="G75" s="7">
        <v>3</v>
      </c>
      <c r="H75" s="35">
        <f t="shared" si="15"/>
        <v>3.0951056516295155</v>
      </c>
      <c r="I75" s="8">
        <v>0.5</v>
      </c>
      <c r="J75" s="7">
        <v>2</v>
      </c>
      <c r="K75" s="8">
        <v>4</v>
      </c>
      <c r="L75" s="8">
        <v>0.20069999999999999</v>
      </c>
      <c r="M75" s="8">
        <v>17</v>
      </c>
      <c r="N75" s="8">
        <v>24</v>
      </c>
      <c r="O75" s="1">
        <v>100</v>
      </c>
      <c r="P75" s="6">
        <f t="shared" si="10"/>
        <v>5.0174999999999997E-2</v>
      </c>
      <c r="Q75" s="7">
        <f t="shared" si="16"/>
        <v>0.10989385214102187</v>
      </c>
      <c r="R75" s="7">
        <f t="shared" si="11"/>
        <v>5.0174999999999997E-2</v>
      </c>
      <c r="S75" s="7">
        <f t="shared" si="17"/>
        <v>6.0172689279485693E-2</v>
      </c>
      <c r="T75" s="1">
        <f t="shared" si="19"/>
        <v>62.863168963257841</v>
      </c>
    </row>
    <row r="76" spans="1:20" x14ac:dyDescent="0.25">
      <c r="A76" s="8">
        <v>28.7</v>
      </c>
      <c r="B76" s="8">
        <v>12</v>
      </c>
      <c r="C76" s="35">
        <f t="shared" si="12"/>
        <v>9.6786682152535808E-11</v>
      </c>
      <c r="D76" s="35">
        <f t="shared" si="18"/>
        <v>7.065427797135116E-9</v>
      </c>
      <c r="E76" s="8">
        <f t="shared" si="13"/>
        <v>73.000000000000014</v>
      </c>
      <c r="F76" s="8">
        <f t="shared" si="14"/>
        <v>0.1</v>
      </c>
      <c r="G76" s="7">
        <v>3</v>
      </c>
      <c r="H76" s="35">
        <f t="shared" si="15"/>
        <v>3.0956304755963036</v>
      </c>
      <c r="I76" s="8">
        <v>0.5</v>
      </c>
      <c r="J76" s="7">
        <v>2</v>
      </c>
      <c r="K76" s="8">
        <v>4</v>
      </c>
      <c r="L76" s="8">
        <v>0.20069999999999999</v>
      </c>
      <c r="M76" s="8">
        <v>17</v>
      </c>
      <c r="N76" s="8">
        <v>24</v>
      </c>
      <c r="O76" s="1">
        <v>100</v>
      </c>
      <c r="P76" s="6">
        <f t="shared" si="10"/>
        <v>5.0174999999999997E-2</v>
      </c>
      <c r="Q76" s="7">
        <f t="shared" si="16"/>
        <v>0.10994651822608906</v>
      </c>
      <c r="R76" s="7">
        <f t="shared" si="11"/>
        <v>5.0174999999999997E-2</v>
      </c>
      <c r="S76" s="7">
        <f t="shared" si="17"/>
        <v>6.0230378027103806E-2</v>
      </c>
      <c r="T76" s="1">
        <f t="shared" si="19"/>
        <v>59.604014039034794</v>
      </c>
    </row>
    <row r="77" spans="1:20" x14ac:dyDescent="0.25">
      <c r="A77" s="8">
        <v>28.7</v>
      </c>
      <c r="B77" s="8">
        <v>12</v>
      </c>
      <c r="C77" s="35">
        <f t="shared" si="12"/>
        <v>9.6786682152535808E-11</v>
      </c>
      <c r="D77" s="35">
        <f t="shared" si="18"/>
        <v>7.1622144792876518E-9</v>
      </c>
      <c r="E77" s="8">
        <f t="shared" si="13"/>
        <v>74.000000000000028</v>
      </c>
      <c r="F77" s="8">
        <f t="shared" si="14"/>
        <v>0.1</v>
      </c>
      <c r="G77" s="7">
        <v>3</v>
      </c>
      <c r="H77" s="35">
        <f t="shared" si="15"/>
        <v>3.0961261695938318</v>
      </c>
      <c r="I77" s="8">
        <v>0.5</v>
      </c>
      <c r="J77" s="7">
        <v>2</v>
      </c>
      <c r="K77" s="8">
        <v>4</v>
      </c>
      <c r="L77" s="8">
        <v>0.20069999999999999</v>
      </c>
      <c r="M77" s="8">
        <v>17</v>
      </c>
      <c r="N77" s="8">
        <v>24</v>
      </c>
      <c r="O77" s="1">
        <v>100</v>
      </c>
      <c r="P77" s="6">
        <f t="shared" si="10"/>
        <v>5.0174999999999997E-2</v>
      </c>
      <c r="Q77" s="7">
        <f t="shared" si="16"/>
        <v>0.10999626111874101</v>
      </c>
      <c r="R77" s="7">
        <f t="shared" si="11"/>
        <v>5.0174999999999997E-2</v>
      </c>
      <c r="S77" s="7">
        <f t="shared" si="17"/>
        <v>6.0284890184864257E-2</v>
      </c>
      <c r="T77" s="1">
        <f t="shared" si="19"/>
        <v>56.321961398097095</v>
      </c>
    </row>
    <row r="78" spans="1:20" x14ac:dyDescent="0.25">
      <c r="A78" s="8">
        <v>28.7</v>
      </c>
      <c r="B78" s="8">
        <v>12</v>
      </c>
      <c r="C78" s="35">
        <f t="shared" si="12"/>
        <v>9.6786682152535808E-11</v>
      </c>
      <c r="D78" s="35">
        <f t="shared" si="18"/>
        <v>7.2590011614401877E-9</v>
      </c>
      <c r="E78" s="8">
        <f t="shared" si="13"/>
        <v>75.000000000000014</v>
      </c>
      <c r="F78" s="8">
        <f t="shared" si="14"/>
        <v>0.1</v>
      </c>
      <c r="G78" s="7">
        <v>3</v>
      </c>
      <c r="H78" s="35">
        <f t="shared" si="15"/>
        <v>3.0965925826289067</v>
      </c>
      <c r="I78" s="8">
        <v>0.5</v>
      </c>
      <c r="J78" s="7">
        <v>2</v>
      </c>
      <c r="K78" s="8">
        <v>4</v>
      </c>
      <c r="L78" s="8">
        <v>0.20069999999999999</v>
      </c>
      <c r="M78" s="8">
        <v>17</v>
      </c>
      <c r="N78" s="8">
        <v>24</v>
      </c>
      <c r="O78" s="1">
        <v>100</v>
      </c>
      <c r="P78" s="6">
        <f t="shared" si="10"/>
        <v>5.0174999999999997E-2</v>
      </c>
      <c r="Q78" s="7">
        <f t="shared" si="16"/>
        <v>0.11004306566681078</v>
      </c>
      <c r="R78" s="7">
        <f t="shared" si="11"/>
        <v>5.0174999999999997E-2</v>
      </c>
      <c r="S78" s="7">
        <f t="shared" si="17"/>
        <v>6.03362047899852E-2</v>
      </c>
      <c r="T78" s="1">
        <f t="shared" si="19"/>
        <v>53.018250010958468</v>
      </c>
    </row>
    <row r="79" spans="1:20" x14ac:dyDescent="0.25">
      <c r="A79" s="8">
        <v>28.7</v>
      </c>
      <c r="B79" s="8">
        <v>12</v>
      </c>
      <c r="C79" s="35">
        <f t="shared" si="12"/>
        <v>9.6786682152535808E-11</v>
      </c>
      <c r="D79" s="35">
        <f t="shared" si="18"/>
        <v>7.3557878435927235E-9</v>
      </c>
      <c r="E79" s="8">
        <f t="shared" si="13"/>
        <v>76.000000000000014</v>
      </c>
      <c r="F79" s="8">
        <f t="shared" si="14"/>
        <v>0.1</v>
      </c>
      <c r="G79" s="7">
        <v>3</v>
      </c>
      <c r="H79" s="35">
        <f t="shared" si="15"/>
        <v>3.0970295726275996</v>
      </c>
      <c r="I79" s="8">
        <v>0.5</v>
      </c>
      <c r="J79" s="7">
        <v>2</v>
      </c>
      <c r="K79" s="8">
        <v>4</v>
      </c>
      <c r="L79" s="8">
        <v>0.20069999999999999</v>
      </c>
      <c r="M79" s="8">
        <v>17</v>
      </c>
      <c r="N79" s="8">
        <v>24</v>
      </c>
      <c r="O79" s="1">
        <v>100</v>
      </c>
      <c r="P79" s="6">
        <f t="shared" si="10"/>
        <v>5.0174999999999997E-2</v>
      </c>
      <c r="Q79" s="7">
        <f t="shared" si="16"/>
        <v>0.11008691761317961</v>
      </c>
      <c r="R79" s="7">
        <f t="shared" si="11"/>
        <v>5.0174999999999997E-2</v>
      </c>
      <c r="S79" s="7">
        <f t="shared" si="17"/>
        <v>6.0384302090538099E-2</v>
      </c>
      <c r="T79" s="1">
        <f t="shared" si="19"/>
        <v>49.694130931255202</v>
      </c>
    </row>
    <row r="80" spans="1:20" x14ac:dyDescent="0.25">
      <c r="A80" s="8">
        <v>28.7</v>
      </c>
      <c r="B80" s="8">
        <v>12</v>
      </c>
      <c r="C80" s="35">
        <f t="shared" si="12"/>
        <v>9.6786682152535808E-11</v>
      </c>
      <c r="D80" s="35">
        <f t="shared" si="18"/>
        <v>7.4525745257452594E-9</v>
      </c>
      <c r="E80" s="8">
        <f t="shared" si="13"/>
        <v>77.000000000000028</v>
      </c>
      <c r="F80" s="8">
        <f t="shared" si="14"/>
        <v>0.1</v>
      </c>
      <c r="G80" s="7">
        <v>3</v>
      </c>
      <c r="H80" s="35">
        <f t="shared" si="15"/>
        <v>3.0974370064785237</v>
      </c>
      <c r="I80" s="8">
        <v>0.5</v>
      </c>
      <c r="J80" s="7">
        <v>2</v>
      </c>
      <c r="K80" s="8">
        <v>4</v>
      </c>
      <c r="L80" s="8">
        <v>0.20069999999999999</v>
      </c>
      <c r="M80" s="8">
        <v>17</v>
      </c>
      <c r="N80" s="8">
        <v>24</v>
      </c>
      <c r="O80" s="1">
        <v>100</v>
      </c>
      <c r="P80" s="6">
        <f t="shared" si="10"/>
        <v>5.0174999999999997E-2</v>
      </c>
      <c r="Q80" s="7">
        <f t="shared" si="16"/>
        <v>0.11012780360011985</v>
      </c>
      <c r="R80" s="7">
        <f t="shared" si="11"/>
        <v>5.0174999999999997E-2</v>
      </c>
      <c r="S80" s="7">
        <f t="shared" si="17"/>
        <v>6.0429163556485151E-2</v>
      </c>
      <c r="T80" s="1">
        <f t="shared" si="19"/>
        <v>46.350866616494109</v>
      </c>
    </row>
    <row r="81" spans="1:20" x14ac:dyDescent="0.25">
      <c r="A81" s="8">
        <v>28.7</v>
      </c>
      <c r="B81" s="8">
        <v>12</v>
      </c>
      <c r="C81" s="35">
        <f t="shared" si="12"/>
        <v>9.6786682152535808E-11</v>
      </c>
      <c r="D81" s="35">
        <f t="shared" si="18"/>
        <v>7.5493612078977944E-9</v>
      </c>
      <c r="E81" s="8">
        <f t="shared" si="13"/>
        <v>78.000000000000014</v>
      </c>
      <c r="F81" s="8">
        <f t="shared" si="14"/>
        <v>0.1</v>
      </c>
      <c r="G81" s="7">
        <v>3</v>
      </c>
      <c r="H81" s="35">
        <f t="shared" si="15"/>
        <v>3.0978147600733807</v>
      </c>
      <c r="I81" s="8">
        <v>0.5</v>
      </c>
      <c r="J81" s="7">
        <v>2</v>
      </c>
      <c r="K81" s="8">
        <v>4</v>
      </c>
      <c r="L81" s="8">
        <v>0.20069999999999999</v>
      </c>
      <c r="M81" s="8">
        <v>17</v>
      </c>
      <c r="N81" s="8">
        <v>24</v>
      </c>
      <c r="O81" s="1">
        <v>100</v>
      </c>
      <c r="P81" s="6">
        <f t="shared" si="10"/>
        <v>5.0174999999999997E-2</v>
      </c>
      <c r="Q81" s="7">
        <f t="shared" si="16"/>
        <v>0.11016571117336375</v>
      </c>
      <c r="R81" s="7">
        <f t="shared" si="11"/>
        <v>5.0174999999999997E-2</v>
      </c>
      <c r="S81" s="7">
        <f t="shared" si="17"/>
        <v>6.0470771890049846E-2</v>
      </c>
      <c r="T81" s="1">
        <f t="shared" si="19"/>
        <v>42.989730239043105</v>
      </c>
    </row>
    <row r="82" spans="1:20" x14ac:dyDescent="0.25">
      <c r="A82" s="8">
        <v>28.7</v>
      </c>
      <c r="B82" s="8">
        <v>12</v>
      </c>
      <c r="C82" s="35">
        <f t="shared" si="12"/>
        <v>9.6786682152535808E-11</v>
      </c>
      <c r="D82" s="35">
        <f t="shared" si="18"/>
        <v>7.6461478900503294E-9</v>
      </c>
      <c r="E82" s="8">
        <f t="shared" si="13"/>
        <v>79</v>
      </c>
      <c r="F82" s="8">
        <f t="shared" si="14"/>
        <v>0.1</v>
      </c>
      <c r="G82" s="7">
        <v>3</v>
      </c>
      <c r="H82" s="35">
        <f t="shared" si="15"/>
        <v>3.0981627183447662</v>
      </c>
      <c r="I82" s="8">
        <v>0.5</v>
      </c>
      <c r="J82" s="7">
        <v>2</v>
      </c>
      <c r="K82" s="8">
        <v>4</v>
      </c>
      <c r="L82" s="8">
        <v>0.20069999999999999</v>
      </c>
      <c r="M82" s="8">
        <v>17</v>
      </c>
      <c r="N82" s="8">
        <v>24</v>
      </c>
      <c r="O82" s="1">
        <v>100</v>
      </c>
      <c r="P82" s="6">
        <f t="shared" si="10"/>
        <v>5.0174999999999997E-2</v>
      </c>
      <c r="Q82" s="7">
        <f t="shared" si="16"/>
        <v>0.11020062878589729</v>
      </c>
      <c r="R82" s="7">
        <f t="shared" si="11"/>
        <v>5.0174999999999997E-2</v>
      </c>
      <c r="S82" s="7">
        <f t="shared" si="17"/>
        <v>6.0509111035411726E-2</v>
      </c>
      <c r="T82" s="1">
        <f t="shared" si="19"/>
        <v>39.612004987895034</v>
      </c>
    </row>
    <row r="83" spans="1:20" x14ac:dyDescent="0.25">
      <c r="A83" s="8">
        <v>28.7</v>
      </c>
      <c r="B83" s="8">
        <v>12</v>
      </c>
      <c r="C83" s="35">
        <f t="shared" si="12"/>
        <v>9.6786682152535808E-11</v>
      </c>
      <c r="D83" s="35">
        <f t="shared" si="18"/>
        <v>7.7429345722028644E-9</v>
      </c>
      <c r="E83" s="8">
        <f t="shared" si="13"/>
        <v>80</v>
      </c>
      <c r="F83" s="8">
        <f t="shared" si="14"/>
        <v>0.1</v>
      </c>
      <c r="G83" s="7">
        <v>3</v>
      </c>
      <c r="H83" s="35">
        <f t="shared" si="15"/>
        <v>3.0984807753012209</v>
      </c>
      <c r="I83" s="8">
        <v>0.5</v>
      </c>
      <c r="J83" s="7">
        <v>2</v>
      </c>
      <c r="K83" s="8">
        <v>4</v>
      </c>
      <c r="L83" s="8">
        <v>0.20069999999999999</v>
      </c>
      <c r="M83" s="8">
        <v>17</v>
      </c>
      <c r="N83" s="8">
        <v>24</v>
      </c>
      <c r="O83" s="1">
        <v>100</v>
      </c>
      <c r="P83" s="6">
        <f t="shared" si="10"/>
        <v>5.0174999999999997E-2</v>
      </c>
      <c r="Q83" s="7">
        <f t="shared" si="16"/>
        <v>0.11023254580147751</v>
      </c>
      <c r="R83" s="7">
        <f t="shared" si="11"/>
        <v>5.0174999999999997E-2</v>
      </c>
      <c r="S83" s="7">
        <f t="shared" si="17"/>
        <v>6.0544166187717186E-2</v>
      </c>
      <c r="T83" s="1">
        <f t="shared" si="19"/>
        <v>36.218983362000259</v>
      </c>
    </row>
    <row r="84" spans="1:20" x14ac:dyDescent="0.25">
      <c r="A84" s="8">
        <v>28.7</v>
      </c>
      <c r="B84" s="8">
        <v>12</v>
      </c>
      <c r="C84" s="35">
        <f t="shared" si="12"/>
        <v>9.6786682152535808E-11</v>
      </c>
      <c r="D84" s="35">
        <f t="shared" si="18"/>
        <v>7.8397212543553994E-9</v>
      </c>
      <c r="E84" s="8">
        <f t="shared" si="13"/>
        <v>80.999999999999986</v>
      </c>
      <c r="F84" s="8">
        <f t="shared" si="14"/>
        <v>0.1</v>
      </c>
      <c r="G84" s="7">
        <v>3</v>
      </c>
      <c r="H84" s="35">
        <f t="shared" si="15"/>
        <v>3.0987688340595136</v>
      </c>
      <c r="I84" s="8">
        <v>0.5</v>
      </c>
      <c r="J84" s="7">
        <v>2</v>
      </c>
      <c r="K84" s="8">
        <v>4</v>
      </c>
      <c r="L84" s="8">
        <v>0.20069999999999999</v>
      </c>
      <c r="M84" s="8">
        <v>17</v>
      </c>
      <c r="N84" s="8">
        <v>24</v>
      </c>
      <c r="O84" s="1">
        <v>100</v>
      </c>
      <c r="P84" s="6">
        <f t="shared" si="10"/>
        <v>5.0174999999999997E-2</v>
      </c>
      <c r="Q84" s="7">
        <f t="shared" si="16"/>
        <v>0.11026145249787218</v>
      </c>
      <c r="R84" s="7">
        <f t="shared" si="11"/>
        <v>5.0174999999999997E-2</v>
      </c>
      <c r="S84" s="7">
        <f t="shared" si="17"/>
        <v>6.0575923801397737E-2</v>
      </c>
      <c r="T84" s="1">
        <f t="shared" si="19"/>
        <v>32.811966454745431</v>
      </c>
    </row>
    <row r="85" spans="1:20" x14ac:dyDescent="0.25">
      <c r="A85" s="8">
        <v>28.7</v>
      </c>
      <c r="B85" s="8">
        <v>12</v>
      </c>
      <c r="C85" s="35">
        <f t="shared" si="12"/>
        <v>9.6786682152535808E-11</v>
      </c>
      <c r="D85" s="35">
        <f t="shared" si="18"/>
        <v>7.9365079365079345E-9</v>
      </c>
      <c r="E85" s="8">
        <f t="shared" si="13"/>
        <v>81.999999999999986</v>
      </c>
      <c r="F85" s="8">
        <f t="shared" si="14"/>
        <v>0.1</v>
      </c>
      <c r="G85" s="7">
        <v>3</v>
      </c>
      <c r="H85" s="35">
        <f t="shared" si="15"/>
        <v>3.0990268068741571</v>
      </c>
      <c r="I85" s="8">
        <v>0.5</v>
      </c>
      <c r="J85" s="7">
        <v>2</v>
      </c>
      <c r="K85" s="8">
        <v>4</v>
      </c>
      <c r="L85" s="8">
        <v>0.20069999999999999</v>
      </c>
      <c r="M85" s="8">
        <v>17</v>
      </c>
      <c r="N85" s="8">
        <v>24</v>
      </c>
      <c r="O85" s="1">
        <v>100</v>
      </c>
      <c r="P85" s="6">
        <f t="shared" si="10"/>
        <v>5.0174999999999997E-2</v>
      </c>
      <c r="Q85" s="7">
        <f t="shared" si="16"/>
        <v>0.11028734006982166</v>
      </c>
      <c r="R85" s="7">
        <f t="shared" si="11"/>
        <v>5.0174999999999997E-2</v>
      </c>
      <c r="S85" s="7">
        <f t="shared" si="17"/>
        <v>6.0604371597790183E-2</v>
      </c>
      <c r="T85" s="1">
        <f t="shared" si="19"/>
        <v>29.392263232675138</v>
      </c>
    </row>
    <row r="86" spans="1:20" x14ac:dyDescent="0.25">
      <c r="A86" s="8">
        <v>28.7</v>
      </c>
      <c r="B86" s="8">
        <v>12</v>
      </c>
      <c r="C86" s="35">
        <f t="shared" si="12"/>
        <v>9.6786682152535808E-11</v>
      </c>
      <c r="D86" s="35">
        <f t="shared" si="18"/>
        <v>8.0332946186604695E-9</v>
      </c>
      <c r="E86" s="8">
        <f t="shared" si="13"/>
        <v>82.999999999999972</v>
      </c>
      <c r="F86" s="8">
        <f t="shared" si="14"/>
        <v>0.1</v>
      </c>
      <c r="G86" s="7">
        <v>3</v>
      </c>
      <c r="H86" s="35">
        <f t="shared" si="15"/>
        <v>3.0992546151641323</v>
      </c>
      <c r="I86" s="8">
        <v>0.5</v>
      </c>
      <c r="J86" s="7">
        <v>2</v>
      </c>
      <c r="K86" s="8">
        <v>4</v>
      </c>
      <c r="L86" s="8">
        <v>0.20069999999999999</v>
      </c>
      <c r="M86" s="8">
        <v>17</v>
      </c>
      <c r="N86" s="8">
        <v>24</v>
      </c>
      <c r="O86" s="1">
        <v>100</v>
      </c>
      <c r="P86" s="6">
        <f t="shared" si="10"/>
        <v>5.0174999999999997E-2</v>
      </c>
      <c r="Q86" s="7">
        <f t="shared" si="16"/>
        <v>0.11031020063172066</v>
      </c>
      <c r="R86" s="7">
        <f t="shared" si="11"/>
        <v>5.0174999999999997E-2</v>
      </c>
      <c r="S86" s="7">
        <f t="shared" si="17"/>
        <v>6.0629498572050154E-2</v>
      </c>
      <c r="T86" s="1">
        <f t="shared" si="19"/>
        <v>25.961189805402682</v>
      </c>
    </row>
    <row r="87" spans="1:20" x14ac:dyDescent="0.25">
      <c r="A87" s="8">
        <v>28.7</v>
      </c>
      <c r="B87" s="8">
        <v>12</v>
      </c>
      <c r="C87" s="35">
        <f t="shared" si="12"/>
        <v>9.6786682152535808E-11</v>
      </c>
      <c r="D87" s="35">
        <f t="shared" si="18"/>
        <v>8.1300813008130045E-9</v>
      </c>
      <c r="E87" s="8">
        <f t="shared" si="13"/>
        <v>83.999999999999957</v>
      </c>
      <c r="F87" s="8">
        <f t="shared" si="14"/>
        <v>0.1</v>
      </c>
      <c r="G87" s="7">
        <v>3</v>
      </c>
      <c r="H87" s="35">
        <f t="shared" si="15"/>
        <v>3.0994521895368274</v>
      </c>
      <c r="I87" s="8">
        <v>0.5</v>
      </c>
      <c r="J87" s="7">
        <v>2</v>
      </c>
      <c r="K87" s="8">
        <v>4</v>
      </c>
      <c r="L87" s="8">
        <v>0.20069999999999999</v>
      </c>
      <c r="M87" s="8">
        <v>17</v>
      </c>
      <c r="N87" s="8">
        <v>24</v>
      </c>
      <c r="O87" s="1">
        <v>100</v>
      </c>
      <c r="P87" s="6">
        <f t="shared" si="10"/>
        <v>5.0174999999999997E-2</v>
      </c>
      <c r="Q87" s="7">
        <f t="shared" si="16"/>
        <v>0.11033002722002062</v>
      </c>
      <c r="R87" s="7">
        <f t="shared" si="11"/>
        <v>5.0174999999999997E-2</v>
      </c>
      <c r="S87" s="7">
        <f t="shared" si="17"/>
        <v>6.0651294999354725E-2</v>
      </c>
      <c r="T87" s="1">
        <f t="shared" si="19"/>
        <v>22.520068691082972</v>
      </c>
    </row>
    <row r="88" spans="1:20" x14ac:dyDescent="0.25">
      <c r="A88" s="8">
        <v>28.7</v>
      </c>
      <c r="B88" s="8">
        <v>12</v>
      </c>
      <c r="C88" s="35">
        <f t="shared" si="12"/>
        <v>9.6786682152535808E-11</v>
      </c>
      <c r="D88" s="35">
        <f t="shared" si="18"/>
        <v>8.2268679829655395E-9</v>
      </c>
      <c r="E88" s="8">
        <f t="shared" si="13"/>
        <v>84.999999999999957</v>
      </c>
      <c r="F88" s="8">
        <f t="shared" si="14"/>
        <v>0.1</v>
      </c>
      <c r="G88" s="7">
        <v>3</v>
      </c>
      <c r="H88" s="35">
        <f t="shared" si="15"/>
        <v>3.0996194698091744</v>
      </c>
      <c r="I88" s="8">
        <v>0.5</v>
      </c>
      <c r="J88" s="7">
        <v>2</v>
      </c>
      <c r="K88" s="8">
        <v>4</v>
      </c>
      <c r="L88" s="8">
        <v>0.20069999999999999</v>
      </c>
      <c r="M88" s="8">
        <v>17</v>
      </c>
      <c r="N88" s="8">
        <v>24</v>
      </c>
      <c r="O88" s="1">
        <v>100</v>
      </c>
      <c r="P88" s="6">
        <f t="shared" si="10"/>
        <v>5.0174999999999997E-2</v>
      </c>
      <c r="Q88" s="7">
        <f t="shared" si="16"/>
        <v>0.11034681379535063</v>
      </c>
      <c r="R88" s="7">
        <f t="shared" si="11"/>
        <v>5.0174999999999997E-2</v>
      </c>
      <c r="S88" s="7">
        <f t="shared" si="17"/>
        <v>6.0669752440387581E-2</v>
      </c>
      <c r="T88" s="1">
        <f t="shared" si="19"/>
        <v>19.070228075146375</v>
      </c>
    </row>
    <row r="89" spans="1:20" x14ac:dyDescent="0.25">
      <c r="A89" s="8">
        <v>28.7</v>
      </c>
      <c r="B89" s="8">
        <v>12</v>
      </c>
      <c r="C89" s="35">
        <f t="shared" si="12"/>
        <v>9.6786682152535808E-11</v>
      </c>
      <c r="D89" s="35">
        <f t="shared" si="18"/>
        <v>8.3236546651180745E-9</v>
      </c>
      <c r="E89" s="8">
        <f t="shared" si="13"/>
        <v>85.999999999999943</v>
      </c>
      <c r="F89" s="8">
        <f t="shared" si="14"/>
        <v>0.1</v>
      </c>
      <c r="G89" s="7">
        <v>3</v>
      </c>
      <c r="H89" s="35">
        <f t="shared" si="15"/>
        <v>3.0997564050259823</v>
      </c>
      <c r="I89" s="8">
        <v>0.5</v>
      </c>
      <c r="J89" s="7">
        <v>2</v>
      </c>
      <c r="K89" s="8">
        <v>4</v>
      </c>
      <c r="L89" s="8">
        <v>0.20069999999999999</v>
      </c>
      <c r="M89" s="8">
        <v>17</v>
      </c>
      <c r="N89" s="8">
        <v>24</v>
      </c>
      <c r="O89" s="1">
        <v>100</v>
      </c>
      <c r="P89" s="6">
        <f t="shared" si="10"/>
        <v>5.0174999999999997E-2</v>
      </c>
      <c r="Q89" s="7">
        <f t="shared" si="16"/>
        <v>0.11036055524435731</v>
      </c>
      <c r="R89" s="7">
        <f t="shared" si="11"/>
        <v>5.0174999999999997E-2</v>
      </c>
      <c r="S89" s="7">
        <f t="shared" si="17"/>
        <v>6.0684863746102866E-2</v>
      </c>
      <c r="T89" s="1">
        <f t="shared" si="19"/>
        <v>15.613001065032076</v>
      </c>
    </row>
    <row r="90" spans="1:20" x14ac:dyDescent="0.25">
      <c r="A90" s="8">
        <v>28.7</v>
      </c>
      <c r="B90" s="8">
        <v>12</v>
      </c>
      <c r="C90" s="35">
        <f t="shared" si="12"/>
        <v>9.6786682152535808E-11</v>
      </c>
      <c r="D90" s="35">
        <f t="shared" si="18"/>
        <v>8.4204413472706096E-9</v>
      </c>
      <c r="E90" s="8">
        <f t="shared" si="13"/>
        <v>86.999999999999943</v>
      </c>
      <c r="F90" s="8">
        <f t="shared" si="14"/>
        <v>0.1</v>
      </c>
      <c r="G90" s="7">
        <v>3</v>
      </c>
      <c r="H90" s="35">
        <f t="shared" si="15"/>
        <v>3.0998629534754576</v>
      </c>
      <c r="I90" s="8">
        <v>0.5</v>
      </c>
      <c r="J90" s="7">
        <v>2</v>
      </c>
      <c r="K90" s="8">
        <v>4</v>
      </c>
      <c r="L90" s="8">
        <v>0.20069999999999999</v>
      </c>
      <c r="M90" s="8">
        <v>17</v>
      </c>
      <c r="N90" s="8">
        <v>24</v>
      </c>
      <c r="O90" s="1">
        <v>100</v>
      </c>
      <c r="P90" s="6">
        <f t="shared" si="10"/>
        <v>5.0174999999999997E-2</v>
      </c>
      <c r="Q90" s="7">
        <f t="shared" si="16"/>
        <v>0.11037124738126217</v>
      </c>
      <c r="R90" s="7">
        <f t="shared" si="11"/>
        <v>5.0174999999999997E-2</v>
      </c>
      <c r="S90" s="7">
        <f t="shared" si="17"/>
        <v>6.0696623061762676E-2</v>
      </c>
      <c r="T90" s="1">
        <f t="shared" si="19"/>
        <v>12.149724939716585</v>
      </c>
    </row>
    <row r="91" spans="1:20" x14ac:dyDescent="0.25">
      <c r="A91" s="8">
        <v>28.7</v>
      </c>
      <c r="B91" s="8">
        <v>12</v>
      </c>
      <c r="C91" s="35">
        <f t="shared" si="12"/>
        <v>9.6786682152535808E-11</v>
      </c>
      <c r="D91" s="35">
        <f t="shared" si="18"/>
        <v>8.5172280294231446E-9</v>
      </c>
      <c r="E91" s="8">
        <f t="shared" si="13"/>
        <v>87.999999999999929</v>
      </c>
      <c r="F91" s="8">
        <f t="shared" si="14"/>
        <v>0.1</v>
      </c>
      <c r="G91" s="7">
        <v>3</v>
      </c>
      <c r="H91" s="35">
        <f t="shared" si="15"/>
        <v>3.0999390827019098</v>
      </c>
      <c r="I91" s="8">
        <v>0.5</v>
      </c>
      <c r="J91" s="7">
        <v>2</v>
      </c>
      <c r="K91" s="8">
        <v>4</v>
      </c>
      <c r="L91" s="8">
        <v>0.20069999999999999</v>
      </c>
      <c r="M91" s="8">
        <v>17</v>
      </c>
      <c r="N91" s="8">
        <v>24</v>
      </c>
      <c r="O91" s="1">
        <v>100</v>
      </c>
      <c r="P91" s="6">
        <f t="shared" si="10"/>
        <v>5.0174999999999997E-2</v>
      </c>
      <c r="Q91" s="7">
        <f t="shared" si="16"/>
        <v>0.11037888694913664</v>
      </c>
      <c r="R91" s="7">
        <f t="shared" si="11"/>
        <v>5.0174999999999997E-2</v>
      </c>
      <c r="S91" s="7">
        <f t="shared" si="17"/>
        <v>6.0705025830245569E-2</v>
      </c>
      <c r="T91" s="1">
        <f t="shared" si="19"/>
        <v>8.6817403965250559</v>
      </c>
    </row>
    <row r="92" spans="1:20" x14ac:dyDescent="0.25">
      <c r="A92" s="8">
        <v>28.7</v>
      </c>
      <c r="B92" s="8">
        <v>12</v>
      </c>
      <c r="C92" s="35">
        <f t="shared" si="12"/>
        <v>9.6786682152535808E-11</v>
      </c>
      <c r="D92" s="35">
        <f t="shared" si="18"/>
        <v>8.6140147115756796E-9</v>
      </c>
      <c r="E92" s="8">
        <f t="shared" si="13"/>
        <v>88.999999999999915</v>
      </c>
      <c r="F92" s="8">
        <f t="shared" si="14"/>
        <v>0.1</v>
      </c>
      <c r="G92" s="7">
        <v>3</v>
      </c>
      <c r="H92" s="35">
        <f t="shared" si="15"/>
        <v>3.0999847695156393</v>
      </c>
      <c r="I92" s="8">
        <v>0.5</v>
      </c>
      <c r="J92" s="7">
        <v>2</v>
      </c>
      <c r="K92" s="8">
        <v>4</v>
      </c>
      <c r="L92" s="8">
        <v>0.20069999999999999</v>
      </c>
      <c r="M92" s="8">
        <v>17</v>
      </c>
      <c r="N92" s="8">
        <v>24</v>
      </c>
      <c r="O92" s="1">
        <v>100</v>
      </c>
      <c r="P92" s="6">
        <f t="shared" si="10"/>
        <v>5.0174999999999997E-2</v>
      </c>
      <c r="Q92" s="7">
        <f t="shared" si="16"/>
        <v>0.1103834716208944</v>
      </c>
      <c r="R92" s="7">
        <f t="shared" si="11"/>
        <v>5.0174999999999997E-2</v>
      </c>
      <c r="S92" s="7">
        <f t="shared" si="17"/>
        <v>6.0710068794622818E-2</v>
      </c>
      <c r="T92" s="1">
        <f t="shared" si="19"/>
        <v>5.2103907945730858</v>
      </c>
    </row>
    <row r="93" spans="1:20" x14ac:dyDescent="0.25">
      <c r="A93" s="8">
        <v>28.7</v>
      </c>
      <c r="B93" s="8">
        <v>12</v>
      </c>
      <c r="C93" s="35">
        <f t="shared" si="12"/>
        <v>9.6786682152535808E-11</v>
      </c>
      <c r="D93" s="35">
        <f t="shared" si="18"/>
        <v>8.7108013937282146E-9</v>
      </c>
      <c r="E93" s="8">
        <f t="shared" si="13"/>
        <v>89.999999999999915</v>
      </c>
      <c r="F93" s="8">
        <f t="shared" si="14"/>
        <v>0.1</v>
      </c>
      <c r="G93" s="7">
        <v>3</v>
      </c>
      <c r="H93" s="35">
        <f t="shared" si="15"/>
        <v>3.1</v>
      </c>
      <c r="I93" s="8">
        <v>0.5</v>
      </c>
      <c r="J93" s="7">
        <v>2</v>
      </c>
      <c r="K93" s="8">
        <v>4</v>
      </c>
      <c r="L93" s="8">
        <v>0.20069999999999999</v>
      </c>
      <c r="M93" s="8">
        <v>17</v>
      </c>
      <c r="N93" s="8">
        <v>24</v>
      </c>
      <c r="O93" s="1">
        <v>100</v>
      </c>
      <c r="P93" s="6">
        <f t="shared" si="10"/>
        <v>5.0174999999999997E-2</v>
      </c>
      <c r="Q93" s="7">
        <f t="shared" si="16"/>
        <v>0.110385</v>
      </c>
      <c r="R93" s="7">
        <f t="shared" si="11"/>
        <v>5.0174999999999997E-2</v>
      </c>
      <c r="S93" s="7">
        <f t="shared" si="17"/>
        <v>6.0711750000000009E-2</v>
      </c>
      <c r="T93" s="1">
        <f t="shared" si="19"/>
        <v>1.7370213957135894</v>
      </c>
    </row>
    <row r="94" spans="1:20" x14ac:dyDescent="0.25">
      <c r="A94" s="8">
        <v>28.7</v>
      </c>
      <c r="B94" s="8">
        <v>12</v>
      </c>
      <c r="C94" s="35">
        <f t="shared" si="12"/>
        <v>9.6786682152535808E-11</v>
      </c>
      <c r="D94" s="35">
        <f t="shared" si="18"/>
        <v>8.8075880758807496E-9</v>
      </c>
      <c r="E94" s="8">
        <f t="shared" si="13"/>
        <v>90.999999999999901</v>
      </c>
      <c r="F94" s="8">
        <f t="shared" si="14"/>
        <v>0.1</v>
      </c>
      <c r="G94" s="7">
        <v>3</v>
      </c>
      <c r="H94" s="35">
        <f t="shared" si="15"/>
        <v>3.0999847695156393</v>
      </c>
      <c r="I94" s="8">
        <v>0.5</v>
      </c>
      <c r="J94" s="7">
        <v>2</v>
      </c>
      <c r="K94" s="8">
        <v>4</v>
      </c>
      <c r="L94" s="8">
        <v>0.20069999999999999</v>
      </c>
      <c r="M94" s="8">
        <v>17</v>
      </c>
      <c r="N94" s="8">
        <v>24</v>
      </c>
      <c r="O94" s="1">
        <v>100</v>
      </c>
      <c r="P94" s="6">
        <f t="shared" si="10"/>
        <v>5.0174999999999997E-2</v>
      </c>
      <c r="Q94" s="7">
        <f t="shared" si="16"/>
        <v>0.1103834716208944</v>
      </c>
      <c r="R94" s="7">
        <f t="shared" si="11"/>
        <v>5.0174999999999997E-2</v>
      </c>
      <c r="S94" s="7">
        <f t="shared" si="17"/>
        <v>6.0710068794622818E-2</v>
      </c>
      <c r="T94" s="1">
        <f t="shared" si="19"/>
        <v>0</v>
      </c>
    </row>
    <row r="95" spans="1:20" x14ac:dyDescent="0.25">
      <c r="A95" s="8">
        <v>28.7</v>
      </c>
      <c r="B95" s="8">
        <v>12</v>
      </c>
      <c r="C95" s="35">
        <f t="shared" si="12"/>
        <v>9.6786682152535808E-11</v>
      </c>
      <c r="D95" s="35">
        <f t="shared" si="18"/>
        <v>8.9043747580332847E-9</v>
      </c>
      <c r="E95" s="8">
        <f t="shared" si="13"/>
        <v>91.999999999999886</v>
      </c>
      <c r="F95" s="8">
        <f t="shared" si="14"/>
        <v>0.1</v>
      </c>
      <c r="G95" s="7">
        <v>3</v>
      </c>
      <c r="H95" s="35">
        <f t="shared" si="15"/>
        <v>3.0999390827019098</v>
      </c>
      <c r="I95" s="8">
        <v>0.5</v>
      </c>
      <c r="J95" s="7">
        <v>2</v>
      </c>
      <c r="K95" s="8">
        <v>4</v>
      </c>
      <c r="L95" s="8">
        <v>0.20069999999999999</v>
      </c>
      <c r="M95" s="8">
        <v>17</v>
      </c>
      <c r="N95" s="8">
        <v>24</v>
      </c>
      <c r="O95" s="1">
        <v>100</v>
      </c>
      <c r="P95" s="6">
        <f t="shared" si="10"/>
        <v>5.0174999999999997E-2</v>
      </c>
      <c r="Q95" s="7">
        <f t="shared" si="16"/>
        <v>0.11037888694913664</v>
      </c>
      <c r="R95" s="7">
        <f t="shared" si="11"/>
        <v>5.0174999999999997E-2</v>
      </c>
      <c r="S95" s="7">
        <f t="shared" si="17"/>
        <v>6.0705025830245569E-2</v>
      </c>
      <c r="T95" s="1">
        <f t="shared" si="19"/>
        <v>0</v>
      </c>
    </row>
    <row r="96" spans="1:20" x14ac:dyDescent="0.25">
      <c r="A96" s="8">
        <v>28.7</v>
      </c>
      <c r="B96" s="8">
        <v>12</v>
      </c>
      <c r="C96" s="35">
        <f t="shared" si="12"/>
        <v>9.6786682152535808E-11</v>
      </c>
      <c r="D96" s="35">
        <f t="shared" si="18"/>
        <v>9.0011614401858197E-9</v>
      </c>
      <c r="E96" s="8">
        <f t="shared" si="13"/>
        <v>92.999999999999886</v>
      </c>
      <c r="F96" s="8">
        <f t="shared" si="14"/>
        <v>0.1</v>
      </c>
      <c r="G96" s="7">
        <v>3</v>
      </c>
      <c r="H96" s="35">
        <f t="shared" si="15"/>
        <v>3.0998629534754576</v>
      </c>
      <c r="I96" s="8">
        <v>0.5</v>
      </c>
      <c r="J96" s="7">
        <v>2</v>
      </c>
      <c r="K96" s="8">
        <v>4</v>
      </c>
      <c r="L96" s="8">
        <v>0.20069999999999999</v>
      </c>
      <c r="M96" s="8">
        <v>17</v>
      </c>
      <c r="N96" s="8">
        <v>24</v>
      </c>
      <c r="O96" s="1">
        <v>100</v>
      </c>
      <c r="P96" s="6">
        <f t="shared" si="10"/>
        <v>5.0174999999999997E-2</v>
      </c>
      <c r="Q96" s="7">
        <f t="shared" si="16"/>
        <v>0.11037124738126217</v>
      </c>
      <c r="R96" s="7">
        <f t="shared" si="11"/>
        <v>5.0174999999999997E-2</v>
      </c>
      <c r="S96" s="7">
        <f t="shared" si="17"/>
        <v>6.0696623061762676E-2</v>
      </c>
      <c r="T96" s="1">
        <f t="shared" si="19"/>
        <v>0</v>
      </c>
    </row>
    <row r="97" spans="1:20" x14ac:dyDescent="0.25">
      <c r="A97" s="8">
        <v>28.7</v>
      </c>
      <c r="B97" s="8">
        <v>12</v>
      </c>
      <c r="C97" s="35">
        <f t="shared" si="12"/>
        <v>9.6786682152535808E-11</v>
      </c>
      <c r="D97" s="35">
        <f t="shared" si="18"/>
        <v>9.0979481223383547E-9</v>
      </c>
      <c r="E97" s="8">
        <f t="shared" si="13"/>
        <v>93.999999999999872</v>
      </c>
      <c r="F97" s="8">
        <f t="shared" si="14"/>
        <v>0.1</v>
      </c>
      <c r="G97" s="7">
        <v>3</v>
      </c>
      <c r="H97" s="35">
        <f t="shared" si="15"/>
        <v>3.0997564050259823</v>
      </c>
      <c r="I97" s="8">
        <v>0.5</v>
      </c>
      <c r="J97" s="7">
        <v>2</v>
      </c>
      <c r="K97" s="8">
        <v>4</v>
      </c>
      <c r="L97" s="8">
        <v>0.20069999999999999</v>
      </c>
      <c r="M97" s="8">
        <v>17</v>
      </c>
      <c r="N97" s="8">
        <v>24</v>
      </c>
      <c r="O97" s="1">
        <v>100</v>
      </c>
      <c r="P97" s="6">
        <f t="shared" si="10"/>
        <v>5.0174999999999997E-2</v>
      </c>
      <c r="Q97" s="7">
        <f t="shared" si="16"/>
        <v>0.11036055524435731</v>
      </c>
      <c r="R97" s="7">
        <f t="shared" si="11"/>
        <v>5.0174999999999997E-2</v>
      </c>
      <c r="S97" s="7">
        <f t="shared" si="17"/>
        <v>6.0684863746102866E-2</v>
      </c>
      <c r="T97" s="1">
        <f t="shared" si="19"/>
        <v>0</v>
      </c>
    </row>
    <row r="98" spans="1:20" x14ac:dyDescent="0.25">
      <c r="A98" s="8">
        <v>28.7</v>
      </c>
      <c r="B98" s="8">
        <v>12</v>
      </c>
      <c r="C98" s="35">
        <f t="shared" si="12"/>
        <v>9.6786682152535808E-11</v>
      </c>
      <c r="D98" s="35">
        <f t="shared" si="18"/>
        <v>9.1947348044908897E-9</v>
      </c>
      <c r="E98" s="8">
        <f t="shared" si="13"/>
        <v>94.999999999999872</v>
      </c>
      <c r="F98" s="8">
        <f t="shared" si="14"/>
        <v>0.1</v>
      </c>
      <c r="G98" s="7">
        <v>3</v>
      </c>
      <c r="H98" s="35">
        <f t="shared" si="15"/>
        <v>3.0996194698091744</v>
      </c>
      <c r="I98" s="8">
        <v>0.5</v>
      </c>
      <c r="J98" s="7">
        <v>2</v>
      </c>
      <c r="K98" s="8">
        <v>4</v>
      </c>
      <c r="L98" s="8">
        <v>0.20069999999999999</v>
      </c>
      <c r="M98" s="8">
        <v>17</v>
      </c>
      <c r="N98" s="8">
        <v>24</v>
      </c>
      <c r="O98" s="1">
        <v>100</v>
      </c>
      <c r="P98" s="6">
        <f t="shared" si="10"/>
        <v>5.0174999999999997E-2</v>
      </c>
      <c r="Q98" s="7">
        <f t="shared" si="16"/>
        <v>0.11034681379535063</v>
      </c>
      <c r="R98" s="7">
        <f t="shared" si="11"/>
        <v>5.0174999999999997E-2</v>
      </c>
      <c r="S98" s="7">
        <f t="shared" si="17"/>
        <v>6.0669752440387581E-2</v>
      </c>
      <c r="T98" s="1">
        <f t="shared" si="19"/>
        <v>0</v>
      </c>
    </row>
    <row r="99" spans="1:20" x14ac:dyDescent="0.25">
      <c r="A99" s="8">
        <v>28.7</v>
      </c>
      <c r="B99" s="8">
        <v>12</v>
      </c>
      <c r="C99" s="35">
        <f t="shared" si="12"/>
        <v>9.6786682152535808E-11</v>
      </c>
      <c r="D99" s="35">
        <f t="shared" si="18"/>
        <v>9.2915214866434247E-9</v>
      </c>
      <c r="E99" s="8">
        <f t="shared" si="13"/>
        <v>95.999999999999858</v>
      </c>
      <c r="F99" s="8">
        <f t="shared" si="14"/>
        <v>0.1</v>
      </c>
      <c r="G99" s="7">
        <v>3</v>
      </c>
      <c r="H99" s="35">
        <f t="shared" si="15"/>
        <v>3.0994521895368274</v>
      </c>
      <c r="I99" s="8">
        <v>0.5</v>
      </c>
      <c r="J99" s="7">
        <v>2</v>
      </c>
      <c r="K99" s="8">
        <v>4</v>
      </c>
      <c r="L99" s="8">
        <v>0.20069999999999999</v>
      </c>
      <c r="M99" s="8">
        <v>17</v>
      </c>
      <c r="N99" s="8">
        <v>24</v>
      </c>
      <c r="O99" s="1">
        <v>100</v>
      </c>
      <c r="P99" s="6">
        <f t="shared" si="10"/>
        <v>5.0174999999999997E-2</v>
      </c>
      <c r="Q99" s="7">
        <f t="shared" si="16"/>
        <v>0.11033002722002062</v>
      </c>
      <c r="R99" s="7">
        <f t="shared" si="11"/>
        <v>5.0174999999999997E-2</v>
      </c>
      <c r="S99" s="7">
        <f t="shared" si="17"/>
        <v>6.0651294999354725E-2</v>
      </c>
      <c r="T99" s="1">
        <f t="shared" si="19"/>
        <v>0</v>
      </c>
    </row>
    <row r="100" spans="1:20" x14ac:dyDescent="0.25">
      <c r="A100" s="8">
        <v>28.7</v>
      </c>
      <c r="B100" s="8">
        <v>12</v>
      </c>
      <c r="C100" s="35">
        <f t="shared" si="12"/>
        <v>9.6786682152535808E-11</v>
      </c>
      <c r="D100" s="35">
        <f t="shared" si="18"/>
        <v>9.3883081687959598E-9</v>
      </c>
      <c r="E100" s="8">
        <f t="shared" si="13"/>
        <v>96.999999999999844</v>
      </c>
      <c r="F100" s="8">
        <f t="shared" si="14"/>
        <v>0.1</v>
      </c>
      <c r="G100" s="7">
        <v>3</v>
      </c>
      <c r="H100" s="35">
        <f t="shared" si="15"/>
        <v>3.0992546151641323</v>
      </c>
      <c r="I100" s="8">
        <v>0.5</v>
      </c>
      <c r="J100" s="7">
        <v>2</v>
      </c>
      <c r="K100" s="8">
        <v>4</v>
      </c>
      <c r="L100" s="8">
        <v>0.20069999999999999</v>
      </c>
      <c r="M100" s="8">
        <v>17</v>
      </c>
      <c r="N100" s="8">
        <v>24</v>
      </c>
      <c r="O100" s="1">
        <v>100</v>
      </c>
      <c r="P100" s="6">
        <f t="shared" si="10"/>
        <v>5.0174999999999997E-2</v>
      </c>
      <c r="Q100" s="7">
        <f t="shared" si="16"/>
        <v>0.11031020063172066</v>
      </c>
      <c r="R100" s="7">
        <f t="shared" si="11"/>
        <v>5.0174999999999997E-2</v>
      </c>
      <c r="S100" s="7">
        <f t="shared" si="17"/>
        <v>6.0629498572050154E-2</v>
      </c>
      <c r="T100" s="1">
        <f t="shared" si="19"/>
        <v>0</v>
      </c>
    </row>
    <row r="101" spans="1:20" x14ac:dyDescent="0.25">
      <c r="A101" s="8">
        <v>28.7</v>
      </c>
      <c r="B101" s="8">
        <v>12</v>
      </c>
      <c r="C101" s="35">
        <f t="shared" si="12"/>
        <v>9.6786682152535808E-11</v>
      </c>
      <c r="D101" s="35">
        <f t="shared" si="18"/>
        <v>9.4850948509484948E-9</v>
      </c>
      <c r="E101" s="8">
        <f t="shared" si="13"/>
        <v>97.999999999999844</v>
      </c>
      <c r="F101" s="8">
        <f t="shared" si="14"/>
        <v>0.1</v>
      </c>
      <c r="G101" s="7">
        <v>3</v>
      </c>
      <c r="H101" s="35">
        <f t="shared" si="15"/>
        <v>3.0990268068741571</v>
      </c>
      <c r="I101" s="8">
        <v>0.5</v>
      </c>
      <c r="J101" s="7">
        <v>2</v>
      </c>
      <c r="K101" s="8">
        <v>4</v>
      </c>
      <c r="L101" s="8">
        <v>0.20069999999999999</v>
      </c>
      <c r="M101" s="8">
        <v>17</v>
      </c>
      <c r="N101" s="8">
        <v>24</v>
      </c>
      <c r="O101" s="1">
        <v>100</v>
      </c>
      <c r="P101" s="6">
        <f t="shared" si="10"/>
        <v>5.0174999999999997E-2</v>
      </c>
      <c r="Q101" s="7">
        <f t="shared" si="16"/>
        <v>0.11028734006982166</v>
      </c>
      <c r="R101" s="7">
        <f t="shared" si="11"/>
        <v>5.0174999999999997E-2</v>
      </c>
      <c r="S101" s="7">
        <f t="shared" si="17"/>
        <v>6.0604371597790183E-2</v>
      </c>
      <c r="T101" s="1">
        <f t="shared" si="19"/>
        <v>0</v>
      </c>
    </row>
    <row r="102" spans="1:20" x14ac:dyDescent="0.25">
      <c r="A102" s="8">
        <v>28.7</v>
      </c>
      <c r="B102" s="8">
        <v>12</v>
      </c>
      <c r="C102" s="35">
        <f t="shared" si="12"/>
        <v>9.6786682152535808E-11</v>
      </c>
      <c r="D102" s="35">
        <f t="shared" si="18"/>
        <v>9.5818815331010298E-9</v>
      </c>
      <c r="E102" s="8">
        <f t="shared" si="13"/>
        <v>98.999999999999844</v>
      </c>
      <c r="F102" s="8">
        <f t="shared" si="14"/>
        <v>0.1</v>
      </c>
      <c r="G102" s="7">
        <v>3</v>
      </c>
      <c r="H102" s="35">
        <f t="shared" si="15"/>
        <v>3.0987688340595136</v>
      </c>
      <c r="I102" s="8">
        <v>0.5</v>
      </c>
      <c r="J102" s="7">
        <v>2</v>
      </c>
      <c r="K102" s="8">
        <v>4</v>
      </c>
      <c r="L102" s="8">
        <v>0.20069999999999999</v>
      </c>
      <c r="M102" s="8">
        <v>17</v>
      </c>
      <c r="N102" s="8">
        <v>24</v>
      </c>
      <c r="O102" s="1">
        <v>100</v>
      </c>
      <c r="P102" s="6">
        <f t="shared" si="10"/>
        <v>5.0174999999999997E-2</v>
      </c>
      <c r="Q102" s="7">
        <f t="shared" si="16"/>
        <v>0.11026145249787218</v>
      </c>
      <c r="R102" s="7">
        <f t="shared" si="11"/>
        <v>5.0174999999999997E-2</v>
      </c>
      <c r="S102" s="7">
        <f t="shared" si="17"/>
        <v>6.0575923801397737E-2</v>
      </c>
      <c r="T102" s="1">
        <f t="shared" si="19"/>
        <v>0</v>
      </c>
    </row>
    <row r="103" spans="1:20" x14ac:dyDescent="0.25">
      <c r="A103" s="8">
        <v>28.7</v>
      </c>
      <c r="B103" s="8">
        <v>12</v>
      </c>
      <c r="C103" s="35">
        <f t="shared" si="12"/>
        <v>9.6786682152535808E-11</v>
      </c>
      <c r="D103" s="35">
        <f t="shared" si="18"/>
        <v>9.6786682152535648E-9</v>
      </c>
      <c r="E103" s="8">
        <f t="shared" si="13"/>
        <v>99.999999999999844</v>
      </c>
      <c r="F103" s="8">
        <f t="shared" si="14"/>
        <v>0.1</v>
      </c>
      <c r="G103" s="7">
        <v>3</v>
      </c>
      <c r="H103" s="35">
        <f t="shared" si="15"/>
        <v>3.0984807753012209</v>
      </c>
      <c r="I103" s="8">
        <v>0.5</v>
      </c>
      <c r="J103" s="7">
        <v>2</v>
      </c>
      <c r="K103" s="8">
        <v>4</v>
      </c>
      <c r="L103" s="8">
        <v>0.20069999999999999</v>
      </c>
      <c r="M103" s="8">
        <v>17</v>
      </c>
      <c r="N103" s="8">
        <v>24</v>
      </c>
      <c r="O103" s="1">
        <v>100</v>
      </c>
      <c r="P103" s="6">
        <f t="shared" si="10"/>
        <v>5.0174999999999997E-2</v>
      </c>
      <c r="Q103" s="7">
        <f t="shared" si="16"/>
        <v>0.11023254580147751</v>
      </c>
      <c r="R103" s="7">
        <f t="shared" si="11"/>
        <v>5.0174999999999997E-2</v>
      </c>
      <c r="S103" s="7">
        <f t="shared" si="17"/>
        <v>6.0544166187717186E-2</v>
      </c>
      <c r="T103" s="1">
        <f t="shared" si="19"/>
        <v>0</v>
      </c>
    </row>
    <row r="104" spans="1:20" x14ac:dyDescent="0.25">
      <c r="A104" s="8">
        <v>28.7</v>
      </c>
      <c r="B104" s="8">
        <v>12</v>
      </c>
      <c r="C104" s="35">
        <f t="shared" si="12"/>
        <v>9.6786682152535808E-11</v>
      </c>
      <c r="D104" s="35">
        <f t="shared" si="18"/>
        <v>9.7754548974060998E-9</v>
      </c>
      <c r="E104" s="8">
        <f t="shared" si="13"/>
        <v>100.99999999999983</v>
      </c>
      <c r="F104" s="8">
        <f t="shared" si="14"/>
        <v>0.1</v>
      </c>
      <c r="G104" s="7">
        <v>3</v>
      </c>
      <c r="H104" s="35">
        <f t="shared" si="15"/>
        <v>3.0981627183447666</v>
      </c>
      <c r="I104" s="8">
        <v>0.5</v>
      </c>
      <c r="J104" s="7">
        <v>2</v>
      </c>
      <c r="K104" s="8">
        <v>4</v>
      </c>
      <c r="L104" s="8">
        <v>0.20069999999999999</v>
      </c>
      <c r="M104" s="8">
        <v>17</v>
      </c>
      <c r="N104" s="8">
        <v>24</v>
      </c>
      <c r="O104" s="1">
        <v>100</v>
      </c>
      <c r="P104" s="6">
        <f t="shared" si="10"/>
        <v>5.0174999999999997E-2</v>
      </c>
      <c r="Q104" s="7">
        <f t="shared" si="16"/>
        <v>0.11020062878589733</v>
      </c>
      <c r="R104" s="7">
        <f t="shared" si="11"/>
        <v>5.0174999999999997E-2</v>
      </c>
      <c r="S104" s="7">
        <f t="shared" si="17"/>
        <v>6.0509111035411768E-2</v>
      </c>
      <c r="T104" s="1">
        <f t="shared" si="19"/>
        <v>0</v>
      </c>
    </row>
    <row r="105" spans="1:20" x14ac:dyDescent="0.25">
      <c r="A105" s="8">
        <v>28.7</v>
      </c>
      <c r="B105" s="8">
        <v>12</v>
      </c>
      <c r="C105" s="35">
        <f t="shared" si="12"/>
        <v>9.6786682152535808E-11</v>
      </c>
      <c r="D105" s="35">
        <f t="shared" si="18"/>
        <v>9.8722415795586349E-9</v>
      </c>
      <c r="E105" s="8">
        <f t="shared" si="13"/>
        <v>101.99999999999982</v>
      </c>
      <c r="F105" s="8">
        <f t="shared" si="14"/>
        <v>0.1</v>
      </c>
      <c r="G105" s="7">
        <v>3</v>
      </c>
      <c r="H105" s="35">
        <f t="shared" si="15"/>
        <v>3.0978147600733807</v>
      </c>
      <c r="I105" s="8">
        <v>0.5</v>
      </c>
      <c r="J105" s="7">
        <v>2</v>
      </c>
      <c r="K105" s="8">
        <v>4</v>
      </c>
      <c r="L105" s="8">
        <v>0.20069999999999999</v>
      </c>
      <c r="M105" s="8">
        <v>17</v>
      </c>
      <c r="N105" s="8">
        <v>24</v>
      </c>
      <c r="O105" s="1">
        <v>100</v>
      </c>
      <c r="P105" s="6">
        <f t="shared" si="10"/>
        <v>5.0174999999999997E-2</v>
      </c>
      <c r="Q105" s="7">
        <f t="shared" si="16"/>
        <v>0.11016571117336375</v>
      </c>
      <c r="R105" s="7">
        <f t="shared" si="11"/>
        <v>5.0174999999999997E-2</v>
      </c>
      <c r="S105" s="7">
        <f t="shared" si="17"/>
        <v>6.0470771890049846E-2</v>
      </c>
      <c r="T105" s="1">
        <f t="shared" si="19"/>
        <v>0</v>
      </c>
    </row>
    <row r="106" spans="1:20" x14ac:dyDescent="0.25">
      <c r="A106" s="8">
        <v>28.7</v>
      </c>
      <c r="B106" s="8">
        <v>12</v>
      </c>
      <c r="C106" s="35">
        <f t="shared" si="12"/>
        <v>9.6786682152535808E-11</v>
      </c>
      <c r="D106" s="35">
        <f t="shared" si="18"/>
        <v>9.9690282617111699E-9</v>
      </c>
      <c r="E106" s="8">
        <f t="shared" si="13"/>
        <v>102.99999999999982</v>
      </c>
      <c r="F106" s="8">
        <f t="shared" si="14"/>
        <v>0.1</v>
      </c>
      <c r="G106" s="7">
        <v>3</v>
      </c>
      <c r="H106" s="35">
        <f t="shared" si="15"/>
        <v>3.0974370064785237</v>
      </c>
      <c r="I106" s="8">
        <v>0.5</v>
      </c>
      <c r="J106" s="7">
        <v>2</v>
      </c>
      <c r="K106" s="8">
        <v>4</v>
      </c>
      <c r="L106" s="8">
        <v>0.20069999999999999</v>
      </c>
      <c r="M106" s="8">
        <v>17</v>
      </c>
      <c r="N106" s="8">
        <v>24</v>
      </c>
      <c r="O106" s="1">
        <v>100</v>
      </c>
      <c r="P106" s="6">
        <f t="shared" si="10"/>
        <v>5.0174999999999997E-2</v>
      </c>
      <c r="Q106" s="7">
        <f t="shared" si="16"/>
        <v>0.11012780360011985</v>
      </c>
      <c r="R106" s="7">
        <f t="shared" si="11"/>
        <v>5.0174999999999997E-2</v>
      </c>
      <c r="S106" s="7">
        <f t="shared" si="17"/>
        <v>6.0429163556485151E-2</v>
      </c>
      <c r="T106" s="1">
        <f t="shared" si="19"/>
        <v>0</v>
      </c>
    </row>
    <row r="107" spans="1:20" x14ac:dyDescent="0.25">
      <c r="A107" s="8">
        <v>28.7</v>
      </c>
      <c r="B107" s="8">
        <v>12</v>
      </c>
      <c r="C107" s="35">
        <f t="shared" si="12"/>
        <v>9.6786682152535808E-11</v>
      </c>
      <c r="D107" s="35">
        <f t="shared" si="18"/>
        <v>1.0065814943863705E-8</v>
      </c>
      <c r="E107" s="8">
        <f t="shared" si="13"/>
        <v>103.9999999999998</v>
      </c>
      <c r="F107" s="8">
        <f t="shared" si="14"/>
        <v>0.1</v>
      </c>
      <c r="G107" s="7">
        <v>3</v>
      </c>
      <c r="H107" s="35">
        <f t="shared" si="15"/>
        <v>3.0970295726275996</v>
      </c>
      <c r="I107" s="8">
        <v>0.5</v>
      </c>
      <c r="J107" s="7">
        <v>2</v>
      </c>
      <c r="K107" s="8">
        <v>4</v>
      </c>
      <c r="L107" s="8">
        <v>0.20069999999999999</v>
      </c>
      <c r="M107" s="8">
        <v>17</v>
      </c>
      <c r="N107" s="8">
        <v>24</v>
      </c>
      <c r="O107" s="1">
        <v>100</v>
      </c>
      <c r="P107" s="6">
        <f t="shared" si="10"/>
        <v>5.0174999999999997E-2</v>
      </c>
      <c r="Q107" s="7">
        <f t="shared" si="16"/>
        <v>0.11008691761317961</v>
      </c>
      <c r="R107" s="7">
        <f t="shared" si="11"/>
        <v>5.0174999999999997E-2</v>
      </c>
      <c r="S107" s="7">
        <f t="shared" si="17"/>
        <v>6.0384302090538099E-2</v>
      </c>
      <c r="T107" s="1">
        <f t="shared" si="19"/>
        <v>0</v>
      </c>
    </row>
    <row r="108" spans="1:20" x14ac:dyDescent="0.25">
      <c r="A108" s="8">
        <v>28.7</v>
      </c>
      <c r="B108" s="8">
        <v>12</v>
      </c>
      <c r="C108" s="35">
        <f t="shared" si="12"/>
        <v>9.6786682152535808E-11</v>
      </c>
      <c r="D108" s="35">
        <f t="shared" si="18"/>
        <v>1.016260162601624E-8</v>
      </c>
      <c r="E108" s="8">
        <f t="shared" si="13"/>
        <v>104.9999999999998</v>
      </c>
      <c r="F108" s="8">
        <f t="shared" si="14"/>
        <v>0.1</v>
      </c>
      <c r="G108" s="7">
        <v>3</v>
      </c>
      <c r="H108" s="35">
        <f t="shared" si="15"/>
        <v>3.0965925826289071</v>
      </c>
      <c r="I108" s="8">
        <v>0.5</v>
      </c>
      <c r="J108" s="7">
        <v>2</v>
      </c>
      <c r="K108" s="8">
        <v>4</v>
      </c>
      <c r="L108" s="8">
        <v>0.20069999999999999</v>
      </c>
      <c r="M108" s="8">
        <v>17</v>
      </c>
      <c r="N108" s="8">
        <v>24</v>
      </c>
      <c r="O108" s="1">
        <v>100</v>
      </c>
      <c r="P108" s="6">
        <f t="shared" si="10"/>
        <v>5.0174999999999997E-2</v>
      </c>
      <c r="Q108" s="7">
        <f t="shared" si="16"/>
        <v>0.11004306566681082</v>
      </c>
      <c r="R108" s="7">
        <f t="shared" si="11"/>
        <v>5.0174999999999997E-2</v>
      </c>
      <c r="S108" s="7">
        <f t="shared" si="17"/>
        <v>6.0336204789985255E-2</v>
      </c>
      <c r="T108" s="1">
        <f t="shared" si="19"/>
        <v>0</v>
      </c>
    </row>
    <row r="109" spans="1:20" x14ac:dyDescent="0.25">
      <c r="A109" s="8">
        <v>28.7</v>
      </c>
      <c r="B109" s="8">
        <v>12</v>
      </c>
      <c r="C109" s="35">
        <f t="shared" si="12"/>
        <v>9.6786682152535808E-11</v>
      </c>
      <c r="D109" s="35">
        <f t="shared" si="18"/>
        <v>1.0259388308168775E-8</v>
      </c>
      <c r="E109" s="8">
        <f t="shared" si="13"/>
        <v>105.99999999999979</v>
      </c>
      <c r="F109" s="8">
        <f t="shared" si="14"/>
        <v>0.1</v>
      </c>
      <c r="G109" s="7">
        <v>3</v>
      </c>
      <c r="H109" s="35">
        <f t="shared" si="15"/>
        <v>3.0961261695938318</v>
      </c>
      <c r="I109" s="8">
        <v>0.5</v>
      </c>
      <c r="J109" s="7">
        <v>2</v>
      </c>
      <c r="K109" s="8">
        <v>4</v>
      </c>
      <c r="L109" s="8">
        <v>0.20069999999999999</v>
      </c>
      <c r="M109" s="8">
        <v>17</v>
      </c>
      <c r="N109" s="8">
        <v>24</v>
      </c>
      <c r="O109" s="1">
        <v>100</v>
      </c>
      <c r="P109" s="6">
        <f t="shared" si="10"/>
        <v>5.0174999999999997E-2</v>
      </c>
      <c r="Q109" s="7">
        <f t="shared" si="16"/>
        <v>0.10999626111874101</v>
      </c>
      <c r="R109" s="7">
        <f t="shared" si="11"/>
        <v>5.0174999999999997E-2</v>
      </c>
      <c r="S109" s="7">
        <f t="shared" si="17"/>
        <v>6.0284890184864257E-2</v>
      </c>
      <c r="T109" s="1">
        <f t="shared" si="19"/>
        <v>0</v>
      </c>
    </row>
    <row r="110" spans="1:20" x14ac:dyDescent="0.25">
      <c r="A110" s="8">
        <v>28.7</v>
      </c>
      <c r="B110" s="8">
        <v>12</v>
      </c>
      <c r="C110" s="35">
        <f t="shared" si="12"/>
        <v>9.6786682152535808E-11</v>
      </c>
      <c r="D110" s="35">
        <f t="shared" si="18"/>
        <v>1.035617499032131E-8</v>
      </c>
      <c r="E110" s="8">
        <f t="shared" si="13"/>
        <v>106.99999999999977</v>
      </c>
      <c r="F110" s="8">
        <f t="shared" si="14"/>
        <v>0.1</v>
      </c>
      <c r="G110" s="7">
        <v>3</v>
      </c>
      <c r="H110" s="35">
        <f t="shared" si="15"/>
        <v>3.0956304755963036</v>
      </c>
      <c r="I110" s="8">
        <v>0.5</v>
      </c>
      <c r="J110" s="7">
        <v>2</v>
      </c>
      <c r="K110" s="8">
        <v>4</v>
      </c>
      <c r="L110" s="8">
        <v>0.20069999999999999</v>
      </c>
      <c r="M110" s="8">
        <v>17</v>
      </c>
      <c r="N110" s="8">
        <v>24</v>
      </c>
      <c r="O110" s="1">
        <v>100</v>
      </c>
      <c r="P110" s="6">
        <f t="shared" si="10"/>
        <v>5.0174999999999997E-2</v>
      </c>
      <c r="Q110" s="7">
        <f t="shared" si="16"/>
        <v>0.10994651822608906</v>
      </c>
      <c r="R110" s="7">
        <f t="shared" si="11"/>
        <v>5.0174999999999997E-2</v>
      </c>
      <c r="S110" s="7">
        <f t="shared" si="17"/>
        <v>6.0230378027103806E-2</v>
      </c>
      <c r="T110" s="1">
        <f t="shared" si="19"/>
        <v>0</v>
      </c>
    </row>
    <row r="111" spans="1:20" x14ac:dyDescent="0.25">
      <c r="A111" s="8">
        <v>28.7</v>
      </c>
      <c r="B111" s="8">
        <v>12</v>
      </c>
      <c r="C111" s="35">
        <f t="shared" si="12"/>
        <v>9.6786682152535808E-11</v>
      </c>
      <c r="D111" s="35">
        <f t="shared" si="18"/>
        <v>1.0452961672473845E-8</v>
      </c>
      <c r="E111" s="8">
        <f t="shared" si="13"/>
        <v>107.99999999999977</v>
      </c>
      <c r="F111" s="8">
        <f t="shared" si="14"/>
        <v>0.1</v>
      </c>
      <c r="G111" s="7">
        <v>3</v>
      </c>
      <c r="H111" s="35">
        <f t="shared" si="15"/>
        <v>3.0951056516295155</v>
      </c>
      <c r="I111" s="8">
        <v>0.5</v>
      </c>
      <c r="J111" s="7">
        <v>2</v>
      </c>
      <c r="K111" s="8">
        <v>4</v>
      </c>
      <c r="L111" s="8">
        <v>0.20069999999999999</v>
      </c>
      <c r="M111" s="8">
        <v>17</v>
      </c>
      <c r="N111" s="8">
        <v>24</v>
      </c>
      <c r="O111" s="1">
        <v>100</v>
      </c>
      <c r="P111" s="6">
        <f t="shared" si="10"/>
        <v>5.0174999999999997E-2</v>
      </c>
      <c r="Q111" s="7">
        <f t="shared" si="16"/>
        <v>0.10989385214102187</v>
      </c>
      <c r="R111" s="7">
        <f t="shared" si="11"/>
        <v>5.0174999999999997E-2</v>
      </c>
      <c r="S111" s="7">
        <f t="shared" si="17"/>
        <v>6.0172689279485693E-2</v>
      </c>
      <c r="T111" s="1">
        <f t="shared" si="19"/>
        <v>0</v>
      </c>
    </row>
    <row r="112" spans="1:20" x14ac:dyDescent="0.25">
      <c r="A112" s="8">
        <v>28.7</v>
      </c>
      <c r="B112" s="8">
        <v>12</v>
      </c>
      <c r="C112" s="35">
        <f t="shared" si="12"/>
        <v>9.6786682152535808E-11</v>
      </c>
      <c r="D112" s="35">
        <f t="shared" si="18"/>
        <v>1.054974835462638E-8</v>
      </c>
      <c r="E112" s="8">
        <f t="shared" si="13"/>
        <v>108.99999999999976</v>
      </c>
      <c r="F112" s="8">
        <f t="shared" si="14"/>
        <v>0.1</v>
      </c>
      <c r="G112" s="7">
        <v>3</v>
      </c>
      <c r="H112" s="35">
        <f t="shared" si="15"/>
        <v>3.094551857559932</v>
      </c>
      <c r="I112" s="8">
        <v>0.5</v>
      </c>
      <c r="J112" s="7">
        <v>2</v>
      </c>
      <c r="K112" s="8">
        <v>4</v>
      </c>
      <c r="L112" s="8">
        <v>0.20069999999999999</v>
      </c>
      <c r="M112" s="8">
        <v>17</v>
      </c>
      <c r="N112" s="8">
        <v>24</v>
      </c>
      <c r="O112" s="1">
        <v>100</v>
      </c>
      <c r="P112" s="6">
        <f t="shared" si="10"/>
        <v>5.0174999999999997E-2</v>
      </c>
      <c r="Q112" s="7">
        <f t="shared" si="16"/>
        <v>0.10983827890613918</v>
      </c>
      <c r="R112" s="7">
        <f t="shared" si="11"/>
        <v>5.0174999999999997E-2</v>
      </c>
      <c r="S112" s="7">
        <f t="shared" si="17"/>
        <v>6.0111846103950269E-2</v>
      </c>
      <c r="T112" s="1">
        <f t="shared" si="19"/>
        <v>0</v>
      </c>
    </row>
    <row r="113" spans="1:20" x14ac:dyDescent="0.25">
      <c r="A113" s="8">
        <v>28.7</v>
      </c>
      <c r="B113" s="8">
        <v>12</v>
      </c>
      <c r="C113" s="35">
        <f t="shared" si="12"/>
        <v>9.6786682152535808E-11</v>
      </c>
      <c r="D113" s="35">
        <f t="shared" si="18"/>
        <v>1.0646535036778915E-8</v>
      </c>
      <c r="E113" s="8">
        <f t="shared" si="13"/>
        <v>109.99999999999974</v>
      </c>
      <c r="F113" s="8">
        <f t="shared" si="14"/>
        <v>0.1</v>
      </c>
      <c r="G113" s="7">
        <v>3</v>
      </c>
      <c r="H113" s="35">
        <f t="shared" si="15"/>
        <v>3.0939692620785908</v>
      </c>
      <c r="I113" s="8">
        <v>0.5</v>
      </c>
      <c r="J113" s="7">
        <v>2</v>
      </c>
      <c r="K113" s="8">
        <v>4</v>
      </c>
      <c r="L113" s="8">
        <v>0.20069999999999999</v>
      </c>
      <c r="M113" s="8">
        <v>17</v>
      </c>
      <c r="N113" s="8">
        <v>24</v>
      </c>
      <c r="O113" s="1">
        <v>100</v>
      </c>
      <c r="P113" s="6">
        <f t="shared" si="10"/>
        <v>5.0174999999999997E-2</v>
      </c>
      <c r="Q113" s="7">
        <f t="shared" si="16"/>
        <v>0.10977981544958658</v>
      </c>
      <c r="R113" s="7">
        <f t="shared" si="11"/>
        <v>5.0174999999999997E-2</v>
      </c>
      <c r="S113" s="7">
        <f t="shared" si="17"/>
        <v>6.0047871849254059E-2</v>
      </c>
      <c r="T113" s="1">
        <f t="shared" si="19"/>
        <v>0</v>
      </c>
    </row>
    <row r="114" spans="1:20" x14ac:dyDescent="0.25">
      <c r="A114" s="8">
        <v>28.7</v>
      </c>
      <c r="B114" s="8">
        <v>12</v>
      </c>
      <c r="C114" s="35">
        <f t="shared" si="12"/>
        <v>9.6786682152535808E-11</v>
      </c>
      <c r="D114" s="35">
        <f t="shared" si="18"/>
        <v>1.074332171893145E-8</v>
      </c>
      <c r="E114" s="8">
        <f t="shared" si="13"/>
        <v>110.99999999999973</v>
      </c>
      <c r="F114" s="8">
        <f t="shared" si="14"/>
        <v>0.1</v>
      </c>
      <c r="G114" s="7">
        <v>3</v>
      </c>
      <c r="H114" s="35">
        <f t="shared" si="15"/>
        <v>3.0933580426497205</v>
      </c>
      <c r="I114" s="8">
        <v>0.5</v>
      </c>
      <c r="J114" s="7">
        <v>2</v>
      </c>
      <c r="K114" s="8">
        <v>4</v>
      </c>
      <c r="L114" s="8">
        <v>0.20069999999999999</v>
      </c>
      <c r="M114" s="8">
        <v>17</v>
      </c>
      <c r="N114" s="8">
        <v>24</v>
      </c>
      <c r="O114" s="1">
        <v>100</v>
      </c>
      <c r="P114" s="6">
        <f t="shared" si="10"/>
        <v>5.0174999999999997E-2</v>
      </c>
      <c r="Q114" s="7">
        <f t="shared" si="16"/>
        <v>0.10971847957989944</v>
      </c>
      <c r="R114" s="7">
        <f t="shared" si="11"/>
        <v>5.0174999999999997E-2</v>
      </c>
      <c r="S114" s="7">
        <f t="shared" si="17"/>
        <v>5.9980791037991088E-2</v>
      </c>
      <c r="T114" s="1">
        <f t="shared" si="19"/>
        <v>0</v>
      </c>
    </row>
    <row r="115" spans="1:20" x14ac:dyDescent="0.25">
      <c r="A115" s="8">
        <v>28.7</v>
      </c>
      <c r="B115" s="8">
        <v>12</v>
      </c>
      <c r="C115" s="35">
        <f t="shared" si="12"/>
        <v>9.6786682152535808E-11</v>
      </c>
      <c r="D115" s="35">
        <f t="shared" si="18"/>
        <v>1.0840108401083985E-8</v>
      </c>
      <c r="E115" s="8">
        <f t="shared" si="13"/>
        <v>111.99999999999972</v>
      </c>
      <c r="F115" s="8">
        <f t="shared" si="14"/>
        <v>0.1</v>
      </c>
      <c r="G115" s="7">
        <v>3</v>
      </c>
      <c r="H115" s="35">
        <f t="shared" si="15"/>
        <v>3.0927183854566791</v>
      </c>
      <c r="I115" s="8">
        <v>0.5</v>
      </c>
      <c r="J115" s="7">
        <v>2</v>
      </c>
      <c r="K115" s="8">
        <v>4</v>
      </c>
      <c r="L115" s="8">
        <v>0.20069999999999999</v>
      </c>
      <c r="M115" s="8">
        <v>17</v>
      </c>
      <c r="N115" s="8">
        <v>24</v>
      </c>
      <c r="O115" s="1">
        <v>100</v>
      </c>
      <c r="P115" s="6">
        <f t="shared" si="10"/>
        <v>5.0174999999999997E-2</v>
      </c>
      <c r="Q115" s="7">
        <f t="shared" si="16"/>
        <v>0.10965428998057775</v>
      </c>
      <c r="R115" s="7">
        <f t="shared" si="11"/>
        <v>5.0174999999999997E-2</v>
      </c>
      <c r="S115" s="7">
        <f t="shared" si="17"/>
        <v>5.9910629352987702E-2</v>
      </c>
      <c r="T115" s="1">
        <f t="shared" si="19"/>
        <v>0</v>
      </c>
    </row>
    <row r="116" spans="1:20" x14ac:dyDescent="0.25">
      <c r="A116" s="8">
        <v>28.7</v>
      </c>
      <c r="B116" s="8">
        <v>12</v>
      </c>
      <c r="C116" s="35">
        <f t="shared" si="12"/>
        <v>9.6786682152535808E-11</v>
      </c>
      <c r="D116" s="35">
        <f t="shared" si="18"/>
        <v>1.093689508323652E-8</v>
      </c>
      <c r="E116" s="8">
        <f t="shared" si="13"/>
        <v>112.99999999999972</v>
      </c>
      <c r="F116" s="8">
        <f t="shared" si="14"/>
        <v>0.1</v>
      </c>
      <c r="G116" s="7">
        <v>3</v>
      </c>
      <c r="H116" s="35">
        <f t="shared" si="15"/>
        <v>3.0920504853452444</v>
      </c>
      <c r="I116" s="8">
        <v>0.5</v>
      </c>
      <c r="J116" s="7">
        <v>2</v>
      </c>
      <c r="K116" s="8">
        <v>4</v>
      </c>
      <c r="L116" s="8">
        <v>0.20069999999999999</v>
      </c>
      <c r="M116" s="8">
        <v>17</v>
      </c>
      <c r="N116" s="8">
        <v>24</v>
      </c>
      <c r="O116" s="1">
        <v>100</v>
      </c>
      <c r="P116" s="6">
        <f t="shared" si="10"/>
        <v>5.0174999999999997E-2</v>
      </c>
      <c r="Q116" s="7">
        <f t="shared" si="16"/>
        <v>0.10958726620439527</v>
      </c>
      <c r="R116" s="7">
        <f t="shared" si="11"/>
        <v>5.0174999999999997E-2</v>
      </c>
      <c r="S116" s="7">
        <f t="shared" si="17"/>
        <v>5.9837413623084174E-2</v>
      </c>
      <c r="T116" s="1">
        <f t="shared" si="19"/>
        <v>0</v>
      </c>
    </row>
    <row r="117" spans="1:20" x14ac:dyDescent="0.25">
      <c r="A117" s="8">
        <v>28.7</v>
      </c>
      <c r="B117" s="8">
        <v>12</v>
      </c>
      <c r="C117" s="35">
        <f t="shared" si="12"/>
        <v>9.6786682152535808E-11</v>
      </c>
      <c r="D117" s="35">
        <f t="shared" si="18"/>
        <v>1.1033681765389055E-8</v>
      </c>
      <c r="E117" s="8">
        <f t="shared" si="13"/>
        <v>113.9999999999997</v>
      </c>
      <c r="F117" s="8">
        <f t="shared" si="14"/>
        <v>0.1</v>
      </c>
      <c r="G117" s="7">
        <v>3</v>
      </c>
      <c r="H117" s="35">
        <f t="shared" si="15"/>
        <v>3.0913545457642604</v>
      </c>
      <c r="I117" s="8">
        <v>0.5</v>
      </c>
      <c r="J117" s="7">
        <v>2</v>
      </c>
      <c r="K117" s="8">
        <v>4</v>
      </c>
      <c r="L117" s="8">
        <v>0.20069999999999999</v>
      </c>
      <c r="M117" s="8">
        <v>17</v>
      </c>
      <c r="N117" s="8">
        <v>24</v>
      </c>
      <c r="O117" s="1">
        <v>100</v>
      </c>
      <c r="P117" s="6">
        <f t="shared" si="10"/>
        <v>5.0174999999999997E-2</v>
      </c>
      <c r="Q117" s="7">
        <f t="shared" si="16"/>
        <v>0.10951742866744352</v>
      </c>
      <c r="R117" s="7">
        <f t="shared" si="11"/>
        <v>5.0174999999999997E-2</v>
      </c>
      <c r="S117" s="7">
        <f t="shared" si="17"/>
        <v>5.97611718083138E-2</v>
      </c>
      <c r="T117" s="1">
        <f t="shared" si="19"/>
        <v>0</v>
      </c>
    </row>
    <row r="118" spans="1:20" x14ac:dyDescent="0.25">
      <c r="A118" s="8">
        <v>28.7</v>
      </c>
      <c r="B118" s="8">
        <v>12</v>
      </c>
      <c r="C118" s="35">
        <f t="shared" si="12"/>
        <v>9.6786682152535808E-11</v>
      </c>
      <c r="D118" s="35">
        <f t="shared" si="18"/>
        <v>1.113046844754159E-8</v>
      </c>
      <c r="E118" s="8">
        <f t="shared" si="13"/>
        <v>114.99999999999972</v>
      </c>
      <c r="F118" s="8">
        <f t="shared" si="14"/>
        <v>0.1</v>
      </c>
      <c r="G118" s="7">
        <v>3</v>
      </c>
      <c r="H118" s="35">
        <f t="shared" si="15"/>
        <v>3.0906307787036651</v>
      </c>
      <c r="I118" s="8">
        <v>0.5</v>
      </c>
      <c r="J118" s="7">
        <v>2</v>
      </c>
      <c r="K118" s="8">
        <v>4</v>
      </c>
      <c r="L118" s="8">
        <v>0.20069999999999999</v>
      </c>
      <c r="M118" s="8">
        <v>17</v>
      </c>
      <c r="N118" s="8">
        <v>24</v>
      </c>
      <c r="O118" s="1">
        <v>100</v>
      </c>
      <c r="P118" s="6">
        <f t="shared" si="10"/>
        <v>5.0174999999999997E-2</v>
      </c>
      <c r="Q118" s="7">
        <f t="shared" si="16"/>
        <v>0.10944479864291279</v>
      </c>
      <c r="R118" s="7">
        <f t="shared" si="11"/>
        <v>5.0174999999999997E-2</v>
      </c>
      <c r="S118" s="7">
        <f t="shared" si="17"/>
        <v>5.9681932984492904E-2</v>
      </c>
      <c r="T118" s="1">
        <f t="shared" si="19"/>
        <v>0</v>
      </c>
    </row>
    <row r="119" spans="1:20" x14ac:dyDescent="0.25">
      <c r="A119" s="8">
        <v>28.7</v>
      </c>
      <c r="B119" s="8">
        <v>12</v>
      </c>
      <c r="C119" s="35">
        <f t="shared" si="12"/>
        <v>9.6786682152535808E-11</v>
      </c>
      <c r="D119" s="35">
        <f t="shared" si="18"/>
        <v>1.1227255129694125E-8</v>
      </c>
      <c r="E119" s="8">
        <f t="shared" si="13"/>
        <v>115.99999999999972</v>
      </c>
      <c r="F119" s="8">
        <f t="shared" si="14"/>
        <v>0.1</v>
      </c>
      <c r="G119" s="7">
        <v>3</v>
      </c>
      <c r="H119" s="35">
        <f t="shared" si="15"/>
        <v>3.0898794046299169</v>
      </c>
      <c r="I119" s="8">
        <v>0.5</v>
      </c>
      <c r="J119" s="7">
        <v>2</v>
      </c>
      <c r="K119" s="8">
        <v>4</v>
      </c>
      <c r="L119" s="8">
        <v>0.20069999999999999</v>
      </c>
      <c r="M119" s="8">
        <v>17</v>
      </c>
      <c r="N119" s="8">
        <v>24</v>
      </c>
      <c r="O119" s="1">
        <v>100</v>
      </c>
      <c r="P119" s="6">
        <f t="shared" si="10"/>
        <v>5.0174999999999997E-2</v>
      </c>
      <c r="Q119" s="7">
        <f t="shared" si="16"/>
        <v>0.10936939825461216</v>
      </c>
      <c r="R119" s="7">
        <f t="shared" si="11"/>
        <v>5.0174999999999997E-2</v>
      </c>
      <c r="S119" s="7">
        <f t="shared" si="17"/>
        <v>5.9599727327234495E-2</v>
      </c>
      <c r="T119" s="1">
        <f t="shared" si="19"/>
        <v>0</v>
      </c>
    </row>
    <row r="120" spans="1:20" x14ac:dyDescent="0.25">
      <c r="A120" s="8">
        <v>28.7</v>
      </c>
      <c r="B120" s="8">
        <v>12</v>
      </c>
      <c r="C120" s="35">
        <f t="shared" si="12"/>
        <v>9.6786682152535808E-11</v>
      </c>
      <c r="D120" s="35">
        <f t="shared" si="18"/>
        <v>1.132404181184666E-8</v>
      </c>
      <c r="E120" s="8">
        <f t="shared" si="13"/>
        <v>116.9999999999997</v>
      </c>
      <c r="F120" s="8">
        <f t="shared" si="14"/>
        <v>0.1</v>
      </c>
      <c r="G120" s="7">
        <v>3</v>
      </c>
      <c r="H120" s="35">
        <f t="shared" si="15"/>
        <v>3.0891006524188369</v>
      </c>
      <c r="I120" s="8">
        <v>0.5</v>
      </c>
      <c r="J120" s="7">
        <v>2</v>
      </c>
      <c r="K120" s="8">
        <v>4</v>
      </c>
      <c r="L120" s="8">
        <v>0.20069999999999999</v>
      </c>
      <c r="M120" s="8">
        <v>17</v>
      </c>
      <c r="N120" s="8">
        <v>24</v>
      </c>
      <c r="O120" s="1">
        <v>100</v>
      </c>
      <c r="P120" s="6">
        <f t="shared" si="10"/>
        <v>5.0174999999999997E-2</v>
      </c>
      <c r="Q120" s="7">
        <f t="shared" si="16"/>
        <v>0.10929125047023028</v>
      </c>
      <c r="R120" s="7">
        <f t="shared" si="11"/>
        <v>5.0174999999999997E-2</v>
      </c>
      <c r="S120" s="7">
        <f t="shared" si="17"/>
        <v>5.9514586095399155E-2</v>
      </c>
      <c r="T120" s="1">
        <f t="shared" si="19"/>
        <v>0</v>
      </c>
    </row>
    <row r="121" spans="1:20" x14ac:dyDescent="0.25">
      <c r="A121" s="8">
        <v>28.7</v>
      </c>
      <c r="B121" s="8">
        <v>12</v>
      </c>
      <c r="C121" s="35">
        <f t="shared" si="12"/>
        <v>9.6786682152535808E-11</v>
      </c>
      <c r="D121" s="35">
        <f t="shared" si="18"/>
        <v>1.1420828493999195E-8</v>
      </c>
      <c r="E121" s="8">
        <f t="shared" si="13"/>
        <v>117.9999999999997</v>
      </c>
      <c r="F121" s="8">
        <f t="shared" si="14"/>
        <v>0.1</v>
      </c>
      <c r="G121" s="7">
        <v>3</v>
      </c>
      <c r="H121" s="35">
        <f t="shared" si="15"/>
        <v>3.0882947592858931</v>
      </c>
      <c r="I121" s="8">
        <v>0.5</v>
      </c>
      <c r="J121" s="7">
        <v>2</v>
      </c>
      <c r="K121" s="8">
        <v>4</v>
      </c>
      <c r="L121" s="8">
        <v>0.20069999999999999</v>
      </c>
      <c r="M121" s="8">
        <v>17</v>
      </c>
      <c r="N121" s="8">
        <v>24</v>
      </c>
      <c r="O121" s="1">
        <v>100</v>
      </c>
      <c r="P121" s="6">
        <f t="shared" si="10"/>
        <v>5.0174999999999997E-2</v>
      </c>
      <c r="Q121" s="7">
        <f t="shared" si="16"/>
        <v>0.10921037909433937</v>
      </c>
      <c r="R121" s="7">
        <f t="shared" si="11"/>
        <v>5.0174999999999997E-2</v>
      </c>
      <c r="S121" s="7">
        <f t="shared" si="17"/>
        <v>5.9426541613997595E-2</v>
      </c>
      <c r="T121" s="1">
        <f t="shared" si="19"/>
        <v>0</v>
      </c>
    </row>
    <row r="122" spans="1:20" x14ac:dyDescent="0.25">
      <c r="A122" s="8">
        <v>28.7</v>
      </c>
      <c r="B122" s="8">
        <v>12</v>
      </c>
      <c r="C122" s="35">
        <f t="shared" si="12"/>
        <v>9.6786682152535808E-11</v>
      </c>
      <c r="D122" s="35">
        <f t="shared" si="18"/>
        <v>1.151761517615173E-8</v>
      </c>
      <c r="E122" s="8">
        <f t="shared" si="13"/>
        <v>118.99999999999969</v>
      </c>
      <c r="F122" s="8">
        <f t="shared" si="14"/>
        <v>0.1</v>
      </c>
      <c r="G122" s="7">
        <v>3</v>
      </c>
      <c r="H122" s="35">
        <f t="shared" si="15"/>
        <v>3.0874619707139397</v>
      </c>
      <c r="I122" s="8">
        <v>0.5</v>
      </c>
      <c r="J122" s="7">
        <v>2</v>
      </c>
      <c r="K122" s="8">
        <v>4</v>
      </c>
      <c r="L122" s="8">
        <v>0.20069999999999999</v>
      </c>
      <c r="M122" s="8">
        <v>17</v>
      </c>
      <c r="N122" s="8">
        <v>24</v>
      </c>
      <c r="O122" s="1">
        <v>100</v>
      </c>
      <c r="P122" s="6">
        <f t="shared" si="10"/>
        <v>5.0174999999999997E-2</v>
      </c>
      <c r="Q122" s="7">
        <f t="shared" si="16"/>
        <v>0.10912680876114385</v>
      </c>
      <c r="R122" s="7">
        <f t="shared" si="11"/>
        <v>5.0174999999999997E-2</v>
      </c>
      <c r="S122" s="7">
        <f t="shared" si="17"/>
        <v>5.9335627256558346E-2</v>
      </c>
      <c r="T122" s="1">
        <f t="shared" si="19"/>
        <v>0</v>
      </c>
    </row>
    <row r="123" spans="1:20" x14ac:dyDescent="0.25">
      <c r="A123" s="8">
        <v>28.7</v>
      </c>
      <c r="B123" s="8">
        <v>12</v>
      </c>
      <c r="C123" s="35">
        <f t="shared" si="12"/>
        <v>9.6786682152535808E-11</v>
      </c>
      <c r="D123" s="35">
        <f t="shared" si="18"/>
        <v>1.1614401858304265E-8</v>
      </c>
      <c r="E123" s="8">
        <f t="shared" si="13"/>
        <v>119.99999999999967</v>
      </c>
      <c r="F123" s="8">
        <f t="shared" si="14"/>
        <v>0.1</v>
      </c>
      <c r="G123" s="7">
        <v>3</v>
      </c>
      <c r="H123" s="35">
        <f t="shared" si="15"/>
        <v>3.0866025403784443</v>
      </c>
      <c r="I123" s="8">
        <v>0.5</v>
      </c>
      <c r="J123" s="7">
        <v>2</v>
      </c>
      <c r="K123" s="8">
        <v>4</v>
      </c>
      <c r="L123" s="8">
        <v>0.20069999999999999</v>
      </c>
      <c r="M123" s="8">
        <v>17</v>
      </c>
      <c r="N123" s="8">
        <v>24</v>
      </c>
      <c r="O123" s="1">
        <v>100</v>
      </c>
      <c r="P123" s="6">
        <f t="shared" si="10"/>
        <v>5.0174999999999997E-2</v>
      </c>
      <c r="Q123" s="7">
        <f t="shared" si="16"/>
        <v>0.10904056492697688</v>
      </c>
      <c r="R123" s="7">
        <f t="shared" si="11"/>
        <v>5.0174999999999997E-2</v>
      </c>
      <c r="S123" s="7">
        <f t="shared" si="17"/>
        <v>5.9241877426976883E-2</v>
      </c>
      <c r="T123" s="1">
        <f t="shared" si="19"/>
        <v>0</v>
      </c>
    </row>
    <row r="124" spans="1:20" x14ac:dyDescent="0.25">
      <c r="A124" s="8">
        <v>28.7</v>
      </c>
      <c r="B124" s="8">
        <v>12</v>
      </c>
      <c r="C124" s="35">
        <f t="shared" si="12"/>
        <v>9.6786682152535808E-11</v>
      </c>
      <c r="D124" s="35">
        <f t="shared" si="18"/>
        <v>1.17111885404568E-8</v>
      </c>
      <c r="E124" s="8">
        <f t="shared" si="13"/>
        <v>120.99999999999967</v>
      </c>
      <c r="F124" s="8">
        <f t="shared" si="14"/>
        <v>0.1</v>
      </c>
      <c r="G124" s="7">
        <v>3</v>
      </c>
      <c r="H124" s="35">
        <f t="shared" si="15"/>
        <v>3.0857167300702115</v>
      </c>
      <c r="I124" s="8">
        <v>0.5</v>
      </c>
      <c r="J124" s="7">
        <v>2</v>
      </c>
      <c r="K124" s="8">
        <v>4</v>
      </c>
      <c r="L124" s="8">
        <v>0.20069999999999999</v>
      </c>
      <c r="M124" s="8">
        <v>17</v>
      </c>
      <c r="N124" s="8">
        <v>24</v>
      </c>
      <c r="O124" s="1">
        <v>100</v>
      </c>
      <c r="P124" s="6">
        <f t="shared" si="10"/>
        <v>5.0174999999999997E-2</v>
      </c>
      <c r="Q124" s="7">
        <f t="shared" si="16"/>
        <v>0.10895167386254571</v>
      </c>
      <c r="R124" s="7">
        <f t="shared" si="11"/>
        <v>5.0174999999999997E-2</v>
      </c>
      <c r="S124" s="7">
        <f t="shared" si="17"/>
        <v>5.9145327540859639E-2</v>
      </c>
      <c r="T124" s="1">
        <f t="shared" si="19"/>
        <v>0</v>
      </c>
    </row>
    <row r="125" spans="1:20" x14ac:dyDescent="0.25">
      <c r="A125" s="8">
        <v>28.7</v>
      </c>
      <c r="B125" s="8">
        <v>12</v>
      </c>
      <c r="C125" s="35">
        <f t="shared" si="12"/>
        <v>9.6786682152535808E-11</v>
      </c>
      <c r="D125" s="35">
        <f t="shared" si="18"/>
        <v>1.1807975222609335E-8</v>
      </c>
      <c r="E125" s="8">
        <f t="shared" si="13"/>
        <v>121.99999999999966</v>
      </c>
      <c r="F125" s="8">
        <f t="shared" si="14"/>
        <v>0.1</v>
      </c>
      <c r="G125" s="7">
        <v>3</v>
      </c>
      <c r="H125" s="35">
        <f t="shared" si="15"/>
        <v>3.0848048096156431</v>
      </c>
      <c r="I125" s="8">
        <v>0.5</v>
      </c>
      <c r="J125" s="7">
        <v>2</v>
      </c>
      <c r="K125" s="8">
        <v>4</v>
      </c>
      <c r="L125" s="8">
        <v>0.20069999999999999</v>
      </c>
      <c r="M125" s="8">
        <v>17</v>
      </c>
      <c r="N125" s="8">
        <v>24</v>
      </c>
      <c r="O125" s="1">
        <v>100</v>
      </c>
      <c r="P125" s="6">
        <f t="shared" si="10"/>
        <v>5.0174999999999997E-2</v>
      </c>
      <c r="Q125" s="7">
        <f t="shared" si="16"/>
        <v>0.10886016264492977</v>
      </c>
      <c r="R125" s="7">
        <f t="shared" si="11"/>
        <v>5.0174999999999997E-2</v>
      </c>
      <c r="S125" s="7">
        <f t="shared" si="17"/>
        <v>5.9046014006380494E-2</v>
      </c>
      <c r="T125" s="1">
        <f t="shared" si="19"/>
        <v>0</v>
      </c>
    </row>
    <row r="126" spans="1:20" x14ac:dyDescent="0.25">
      <c r="A126" s="8">
        <v>28.7</v>
      </c>
      <c r="B126" s="8">
        <v>12</v>
      </c>
      <c r="C126" s="35">
        <f t="shared" si="12"/>
        <v>9.6786682152535808E-11</v>
      </c>
      <c r="D126" s="35">
        <f t="shared" si="18"/>
        <v>1.190476190476187E-8</v>
      </c>
      <c r="E126" s="8">
        <f t="shared" si="13"/>
        <v>122.99999999999966</v>
      </c>
      <c r="F126" s="8">
        <f t="shared" si="14"/>
        <v>0.1</v>
      </c>
      <c r="G126" s="7">
        <v>3</v>
      </c>
      <c r="H126" s="35">
        <f t="shared" si="15"/>
        <v>3.0838670567945425</v>
      </c>
      <c r="I126" s="8">
        <v>0.5</v>
      </c>
      <c r="J126" s="7">
        <v>2</v>
      </c>
      <c r="K126" s="8">
        <v>4</v>
      </c>
      <c r="L126" s="8">
        <v>0.20069999999999999</v>
      </c>
      <c r="M126" s="8">
        <v>17</v>
      </c>
      <c r="N126" s="8">
        <v>24</v>
      </c>
      <c r="O126" s="1">
        <v>100</v>
      </c>
      <c r="P126" s="6">
        <f t="shared" si="10"/>
        <v>5.0174999999999997E-2</v>
      </c>
      <c r="Q126" s="7">
        <f t="shared" si="16"/>
        <v>0.10876605914933234</v>
      </c>
      <c r="R126" s="7">
        <f t="shared" si="11"/>
        <v>5.0174999999999997E-2</v>
      </c>
      <c r="S126" s="7">
        <f t="shared" si="17"/>
        <v>5.8943974204663983E-2</v>
      </c>
      <c r="T126" s="1">
        <f t="shared" si="19"/>
        <v>0</v>
      </c>
    </row>
    <row r="127" spans="1:20" x14ac:dyDescent="0.25">
      <c r="A127" s="8">
        <v>28.7</v>
      </c>
      <c r="B127" s="8">
        <v>12</v>
      </c>
      <c r="C127" s="35">
        <f t="shared" si="12"/>
        <v>9.6786682152535808E-11</v>
      </c>
      <c r="D127" s="35">
        <f t="shared" si="18"/>
        <v>1.2001548586914405E-8</v>
      </c>
      <c r="E127" s="8">
        <f t="shared" si="13"/>
        <v>123.99999999999964</v>
      </c>
      <c r="F127" s="8">
        <f t="shared" si="14"/>
        <v>0.1</v>
      </c>
      <c r="G127" s="7">
        <v>3</v>
      </c>
      <c r="H127" s="35">
        <f t="shared" si="15"/>
        <v>3.0829037572555045</v>
      </c>
      <c r="I127" s="8">
        <v>0.5</v>
      </c>
      <c r="J127" s="7">
        <v>2</v>
      </c>
      <c r="K127" s="8">
        <v>4</v>
      </c>
      <c r="L127" s="8">
        <v>0.20069999999999999</v>
      </c>
      <c r="M127" s="8">
        <v>17</v>
      </c>
      <c r="N127" s="8">
        <v>24</v>
      </c>
      <c r="O127" s="1">
        <v>100</v>
      </c>
      <c r="P127" s="6">
        <f t="shared" si="10"/>
        <v>5.0174999999999997E-2</v>
      </c>
      <c r="Q127" s="7">
        <f t="shared" si="16"/>
        <v>0.10866939204058987</v>
      </c>
      <c r="R127" s="7">
        <f t="shared" si="11"/>
        <v>5.0174999999999997E-2</v>
      </c>
      <c r="S127" s="7">
        <f t="shared" si="17"/>
        <v>5.8839246469713093E-2</v>
      </c>
      <c r="T127" s="1">
        <f t="shared" si="19"/>
        <v>0</v>
      </c>
    </row>
    <row r="128" spans="1:20" x14ac:dyDescent="0.25">
      <c r="A128" s="8">
        <v>28.7</v>
      </c>
      <c r="B128" s="8">
        <v>12</v>
      </c>
      <c r="C128" s="35">
        <f t="shared" si="12"/>
        <v>9.6786682152535808E-11</v>
      </c>
      <c r="D128" s="35">
        <f t="shared" si="18"/>
        <v>1.209833526906694E-8</v>
      </c>
      <c r="E128" s="8">
        <f t="shared" si="13"/>
        <v>124.99999999999963</v>
      </c>
      <c r="F128" s="8">
        <f t="shared" si="14"/>
        <v>0.1</v>
      </c>
      <c r="G128" s="7">
        <v>3</v>
      </c>
      <c r="H128" s="35">
        <f t="shared" si="15"/>
        <v>3.0819152044288995</v>
      </c>
      <c r="I128" s="8">
        <v>0.5</v>
      </c>
      <c r="J128" s="7">
        <v>2</v>
      </c>
      <c r="K128" s="8">
        <v>4</v>
      </c>
      <c r="L128" s="8">
        <v>0.20069999999999999</v>
      </c>
      <c r="M128" s="8">
        <v>17</v>
      </c>
      <c r="N128" s="8">
        <v>24</v>
      </c>
      <c r="O128" s="1">
        <v>100</v>
      </c>
      <c r="P128" s="6">
        <f t="shared" si="10"/>
        <v>5.0174999999999997E-2</v>
      </c>
      <c r="Q128" s="7">
        <f t="shared" si="16"/>
        <v>0.10857019076444006</v>
      </c>
      <c r="R128" s="7">
        <f t="shared" si="11"/>
        <v>5.0174999999999997E-2</v>
      </c>
      <c r="S128" s="7">
        <f t="shared" si="17"/>
        <v>5.8731870067896895E-2</v>
      </c>
      <c r="T128" s="1">
        <f t="shared" si="19"/>
        <v>0</v>
      </c>
    </row>
    <row r="129" spans="1:20" x14ac:dyDescent="0.25">
      <c r="A129" s="8">
        <v>28.7</v>
      </c>
      <c r="B129" s="8">
        <v>12</v>
      </c>
      <c r="C129" s="35">
        <f t="shared" si="12"/>
        <v>9.6786682152535808E-11</v>
      </c>
      <c r="D129" s="35">
        <f t="shared" si="18"/>
        <v>1.2195121951219475E-8</v>
      </c>
      <c r="E129" s="8">
        <f t="shared" si="13"/>
        <v>125.99999999999963</v>
      </c>
      <c r="F129" s="8">
        <f t="shared" si="14"/>
        <v>0.1</v>
      </c>
      <c r="G129" s="7">
        <v>3</v>
      </c>
      <c r="H129" s="35">
        <f t="shared" si="15"/>
        <v>3.0809016994374954</v>
      </c>
      <c r="I129" s="8">
        <v>0.5</v>
      </c>
      <c r="J129" s="7">
        <v>2</v>
      </c>
      <c r="K129" s="8">
        <v>4</v>
      </c>
      <c r="L129" s="8">
        <v>0.20069999999999999</v>
      </c>
      <c r="M129" s="8">
        <v>17</v>
      </c>
      <c r="N129" s="8">
        <v>24</v>
      </c>
      <c r="O129" s="1">
        <v>100</v>
      </c>
      <c r="P129" s="6">
        <f t="shared" si="10"/>
        <v>5.0174999999999997E-2</v>
      </c>
      <c r="Q129" s="7">
        <f t="shared" si="16"/>
        <v>0.10846848553855265</v>
      </c>
      <c r="R129" s="7">
        <f t="shared" si="11"/>
        <v>5.0174999999999997E-2</v>
      </c>
      <c r="S129" s="7">
        <f t="shared" si="17"/>
        <v>5.8621885177016476E-2</v>
      </c>
      <c r="T129" s="1">
        <f t="shared" si="19"/>
        <v>0</v>
      </c>
    </row>
    <row r="130" spans="1:20" x14ac:dyDescent="0.25">
      <c r="A130" s="8">
        <v>28.7</v>
      </c>
      <c r="B130" s="8">
        <v>12</v>
      </c>
      <c r="C130" s="35">
        <f t="shared" si="12"/>
        <v>9.6786682152535808E-11</v>
      </c>
      <c r="D130" s="35">
        <f t="shared" si="18"/>
        <v>1.229190863337201E-8</v>
      </c>
      <c r="E130" s="8">
        <f t="shared" si="13"/>
        <v>126.99999999999962</v>
      </c>
      <c r="F130" s="8">
        <f t="shared" si="14"/>
        <v>0.1</v>
      </c>
      <c r="G130" s="7">
        <v>3</v>
      </c>
      <c r="H130" s="35">
        <f t="shared" si="15"/>
        <v>3.0798635510047299</v>
      </c>
      <c r="I130" s="8">
        <v>0.5</v>
      </c>
      <c r="J130" s="7">
        <v>2</v>
      </c>
      <c r="K130" s="8">
        <v>4</v>
      </c>
      <c r="L130" s="8">
        <v>0.20069999999999999</v>
      </c>
      <c r="M130" s="8">
        <v>17</v>
      </c>
      <c r="N130" s="8">
        <v>24</v>
      </c>
      <c r="O130" s="1">
        <v>100</v>
      </c>
      <c r="P130" s="6">
        <f t="shared" si="10"/>
        <v>5.0174999999999997E-2</v>
      </c>
      <c r="Q130" s="7">
        <f t="shared" si="16"/>
        <v>0.10836430734332464</v>
      </c>
      <c r="R130" s="7">
        <f t="shared" si="11"/>
        <v>5.0174999999999997E-2</v>
      </c>
      <c r="S130" s="7">
        <f t="shared" si="17"/>
        <v>5.8509332864965236E-2</v>
      </c>
      <c r="T130" s="1">
        <f t="shared" si="19"/>
        <v>0</v>
      </c>
    </row>
    <row r="131" spans="1:20" x14ac:dyDescent="0.25">
      <c r="A131" s="8">
        <v>28.7</v>
      </c>
      <c r="B131" s="8">
        <v>12</v>
      </c>
      <c r="C131" s="35">
        <f t="shared" si="12"/>
        <v>9.6786682152535808E-11</v>
      </c>
      <c r="D131" s="35">
        <f t="shared" si="18"/>
        <v>1.2388695315524545E-8</v>
      </c>
      <c r="E131" s="8">
        <f t="shared" si="13"/>
        <v>127.99999999999962</v>
      </c>
      <c r="F131" s="8">
        <f t="shared" si="14"/>
        <v>0.1</v>
      </c>
      <c r="G131" s="7">
        <v>3</v>
      </c>
      <c r="H131" s="35">
        <f t="shared" si="15"/>
        <v>3.0788010753606727</v>
      </c>
      <c r="I131" s="8">
        <v>0.5</v>
      </c>
      <c r="J131" s="7">
        <v>2</v>
      </c>
      <c r="K131" s="8">
        <v>4</v>
      </c>
      <c r="L131" s="8">
        <v>0.20069999999999999</v>
      </c>
      <c r="M131" s="8">
        <v>17</v>
      </c>
      <c r="N131" s="8">
        <v>24</v>
      </c>
      <c r="O131" s="1">
        <v>100</v>
      </c>
      <c r="P131" s="6">
        <f t="shared" si="10"/>
        <v>5.0174999999999997E-2</v>
      </c>
      <c r="Q131" s="7">
        <f t="shared" si="16"/>
        <v>0.1082576879124435</v>
      </c>
      <c r="R131" s="7">
        <f t="shared" si="11"/>
        <v>5.0174999999999997E-2</v>
      </c>
      <c r="S131" s="7">
        <f t="shared" si="17"/>
        <v>5.8394255068002075E-2</v>
      </c>
      <c r="T131" s="1">
        <f t="shared" si="19"/>
        <v>0</v>
      </c>
    </row>
    <row r="132" spans="1:20" x14ac:dyDescent="0.25">
      <c r="A132" s="8">
        <v>28.7</v>
      </c>
      <c r="B132" s="8">
        <v>12</v>
      </c>
      <c r="C132" s="35">
        <f t="shared" si="12"/>
        <v>9.6786682152535808E-11</v>
      </c>
      <c r="D132" s="35">
        <f t="shared" si="18"/>
        <v>1.248548199767708E-8</v>
      </c>
      <c r="E132" s="8">
        <f t="shared" si="13"/>
        <v>128.9999999999996</v>
      </c>
      <c r="F132" s="8">
        <f t="shared" si="14"/>
        <v>0.1</v>
      </c>
      <c r="G132" s="7">
        <v>3</v>
      </c>
      <c r="H132" s="35">
        <f t="shared" si="15"/>
        <v>3.0777145961456975</v>
      </c>
      <c r="I132" s="8">
        <v>0.5</v>
      </c>
      <c r="J132" s="7">
        <v>2</v>
      </c>
      <c r="K132" s="8">
        <v>4</v>
      </c>
      <c r="L132" s="8">
        <v>0.20069999999999999</v>
      </c>
      <c r="M132" s="8">
        <v>17</v>
      </c>
      <c r="N132" s="8">
        <v>24</v>
      </c>
      <c r="O132" s="1">
        <v>100</v>
      </c>
      <c r="P132" s="6">
        <f t="shared" ref="P132:P195" si="20">L132/(K132-J132)^2</f>
        <v>5.0174999999999997E-2</v>
      </c>
      <c r="Q132" s="7">
        <f t="shared" si="16"/>
        <v>0.10814865972322074</v>
      </c>
      <c r="R132" s="7">
        <f t="shared" ref="R132:R195" si="21">P132*(G132-J132)^2</f>
        <v>5.0174999999999997E-2</v>
      </c>
      <c r="S132" s="7">
        <f t="shared" si="17"/>
        <v>5.8276694568654655E-2</v>
      </c>
      <c r="T132" s="1">
        <f t="shared" si="19"/>
        <v>0</v>
      </c>
    </row>
    <row r="133" spans="1:20" x14ac:dyDescent="0.25">
      <c r="A133" s="8">
        <v>28.7</v>
      </c>
      <c r="B133" s="8">
        <v>12</v>
      </c>
      <c r="C133" s="35">
        <f t="shared" ref="C133:C196" si="22">1/(A133*1000000)/$C$2</f>
        <v>9.6786682152535808E-11</v>
      </c>
      <c r="D133" s="35">
        <f t="shared" si="18"/>
        <v>1.2582268679829615E-8</v>
      </c>
      <c r="E133" s="8">
        <f t="shared" ref="E133:E196" si="23">D133*360*(A133*1000000)</f>
        <v>129.9999999999996</v>
      </c>
      <c r="F133" s="8">
        <f t="shared" ref="F133:F196" si="24">$F$2</f>
        <v>0.1</v>
      </c>
      <c r="G133" s="7">
        <v>3</v>
      </c>
      <c r="H133" s="35">
        <f t="shared" ref="H133:H196" si="25">G133+F133*SIN(2*PI()*A133*1000000*D133)</f>
        <v>3.0766044443118981</v>
      </c>
      <c r="I133" s="8">
        <v>0.5</v>
      </c>
      <c r="J133" s="7">
        <v>2</v>
      </c>
      <c r="K133" s="8">
        <v>4</v>
      </c>
      <c r="L133" s="8">
        <v>0.20069999999999999</v>
      </c>
      <c r="M133" s="8">
        <v>17</v>
      </c>
      <c r="N133" s="8">
        <v>24</v>
      </c>
      <c r="O133" s="1">
        <v>100</v>
      </c>
      <c r="P133" s="6">
        <f t="shared" si="20"/>
        <v>5.0174999999999997E-2</v>
      </c>
      <c r="Q133" s="7">
        <f t="shared" ref="Q133:Q196" si="26">2*P133*(H133-J133)</f>
        <v>0.10803725598669897</v>
      </c>
      <c r="R133" s="7">
        <f t="shared" si="21"/>
        <v>5.0174999999999997E-2</v>
      </c>
      <c r="S133" s="7">
        <f t="shared" ref="S133:S196" si="27">P133*(H133-J133)^2</f>
        <v>5.8156694973271153E-2</v>
      </c>
      <c r="T133" s="1">
        <f t="shared" si="19"/>
        <v>0</v>
      </c>
    </row>
    <row r="134" spans="1:20" x14ac:dyDescent="0.25">
      <c r="A134" s="8">
        <v>28.7</v>
      </c>
      <c r="B134" s="8">
        <v>12</v>
      </c>
      <c r="C134" s="35">
        <f t="shared" si="22"/>
        <v>9.6786682152535808E-11</v>
      </c>
      <c r="D134" s="35">
        <f t="shared" ref="D134:D197" si="28">D133+C134</f>
        <v>1.267905536198215E-8</v>
      </c>
      <c r="E134" s="8">
        <f t="shared" si="23"/>
        <v>130.99999999999957</v>
      </c>
      <c r="F134" s="8">
        <f t="shared" si="24"/>
        <v>0.1</v>
      </c>
      <c r="G134" s="7">
        <v>3</v>
      </c>
      <c r="H134" s="35">
        <f t="shared" si="25"/>
        <v>3.0754709580222777</v>
      </c>
      <c r="I134" s="8">
        <v>0.5</v>
      </c>
      <c r="J134" s="7">
        <v>2</v>
      </c>
      <c r="K134" s="8">
        <v>4</v>
      </c>
      <c r="L134" s="8">
        <v>0.20069999999999999</v>
      </c>
      <c r="M134" s="8">
        <v>17</v>
      </c>
      <c r="N134" s="8">
        <v>24</v>
      </c>
      <c r="O134" s="1">
        <v>100</v>
      </c>
      <c r="P134" s="6">
        <f t="shared" si="20"/>
        <v>5.0174999999999997E-2</v>
      </c>
      <c r="Q134" s="7">
        <f t="shared" si="26"/>
        <v>0.10792351063753555</v>
      </c>
      <c r="R134" s="7">
        <f t="shared" si="21"/>
        <v>5.0174999999999997E-2</v>
      </c>
      <c r="S134" s="7">
        <f t="shared" si="27"/>
        <v>5.8034300689238927E-2</v>
      </c>
      <c r="T134" s="1">
        <f t="shared" ref="T134:T197" si="29">IF(S134-S133&gt;0, O134*0.000001*(S134-S133)/C134, 0)</f>
        <v>0</v>
      </c>
    </row>
    <row r="135" spans="1:20" x14ac:dyDescent="0.25">
      <c r="A135" s="8">
        <v>28.7</v>
      </c>
      <c r="B135" s="8">
        <v>12</v>
      </c>
      <c r="C135" s="35">
        <f t="shared" si="22"/>
        <v>9.6786682152535808E-11</v>
      </c>
      <c r="D135" s="35">
        <f t="shared" si="28"/>
        <v>1.2775842044134685E-8</v>
      </c>
      <c r="E135" s="8">
        <f t="shared" si="23"/>
        <v>131.99999999999957</v>
      </c>
      <c r="F135" s="8">
        <f t="shared" si="24"/>
        <v>0.1</v>
      </c>
      <c r="G135" s="7">
        <v>3</v>
      </c>
      <c r="H135" s="35">
        <f t="shared" si="25"/>
        <v>3.0743144825477398</v>
      </c>
      <c r="I135" s="8">
        <v>0.5</v>
      </c>
      <c r="J135" s="7">
        <v>2</v>
      </c>
      <c r="K135" s="8">
        <v>4</v>
      </c>
      <c r="L135" s="8">
        <v>0.20069999999999999</v>
      </c>
      <c r="M135" s="8">
        <v>17</v>
      </c>
      <c r="N135" s="8">
        <v>24</v>
      </c>
      <c r="O135" s="1">
        <v>100</v>
      </c>
      <c r="P135" s="6">
        <f t="shared" si="20"/>
        <v>5.0174999999999997E-2</v>
      </c>
      <c r="Q135" s="7">
        <f t="shared" si="26"/>
        <v>0.10780745832366567</v>
      </c>
      <c r="R135" s="7">
        <f t="shared" si="21"/>
        <v>5.0174999999999997E-2</v>
      </c>
      <c r="S135" s="7">
        <f t="shared" si="27"/>
        <v>5.7909556901887961E-2</v>
      </c>
      <c r="T135" s="1">
        <f t="shared" si="29"/>
        <v>0</v>
      </c>
    </row>
    <row r="136" spans="1:20" x14ac:dyDescent="0.25">
      <c r="A136" s="8">
        <v>28.7</v>
      </c>
      <c r="B136" s="8">
        <v>12</v>
      </c>
      <c r="C136" s="35">
        <f t="shared" si="22"/>
        <v>9.6786682152535808E-11</v>
      </c>
      <c r="D136" s="35">
        <f t="shared" si="28"/>
        <v>1.287262872628722E-8</v>
      </c>
      <c r="E136" s="8">
        <f t="shared" si="23"/>
        <v>132.99999999999957</v>
      </c>
      <c r="F136" s="8">
        <f t="shared" si="24"/>
        <v>0.1</v>
      </c>
      <c r="G136" s="7">
        <v>3</v>
      </c>
      <c r="H136" s="35">
        <f t="shared" si="25"/>
        <v>3.0731353701619177</v>
      </c>
      <c r="I136" s="8">
        <v>0.5</v>
      </c>
      <c r="J136" s="7">
        <v>2</v>
      </c>
      <c r="K136" s="8">
        <v>4</v>
      </c>
      <c r="L136" s="8">
        <v>0.20069999999999999</v>
      </c>
      <c r="M136" s="8">
        <v>17</v>
      </c>
      <c r="N136" s="8">
        <v>24</v>
      </c>
      <c r="O136" s="1">
        <v>100</v>
      </c>
      <c r="P136" s="6">
        <f t="shared" si="20"/>
        <v>5.0174999999999997E-2</v>
      </c>
      <c r="Q136" s="7">
        <f t="shared" si="26"/>
        <v>0.10768913439574844</v>
      </c>
      <c r="R136" s="7">
        <f t="shared" si="21"/>
        <v>5.0174999999999997E-2</v>
      </c>
      <c r="S136" s="7">
        <f t="shared" si="27"/>
        <v>5.7782509551099009E-2</v>
      </c>
      <c r="T136" s="1">
        <f t="shared" si="29"/>
        <v>0</v>
      </c>
    </row>
    <row r="137" spans="1:20" x14ac:dyDescent="0.25">
      <c r="A137" s="8">
        <v>28.7</v>
      </c>
      <c r="B137" s="8">
        <v>12</v>
      </c>
      <c r="C137" s="35">
        <f t="shared" si="22"/>
        <v>9.6786682152535808E-11</v>
      </c>
      <c r="D137" s="35">
        <f t="shared" si="28"/>
        <v>1.2969415408439755E-8</v>
      </c>
      <c r="E137" s="8">
        <f t="shared" si="23"/>
        <v>133.99999999999955</v>
      </c>
      <c r="F137" s="8">
        <f t="shared" si="24"/>
        <v>0.1</v>
      </c>
      <c r="G137" s="7">
        <v>3</v>
      </c>
      <c r="H137" s="35">
        <f t="shared" si="25"/>
        <v>3.0719339800338656</v>
      </c>
      <c r="I137" s="8">
        <v>0.5</v>
      </c>
      <c r="J137" s="7">
        <v>2</v>
      </c>
      <c r="K137" s="8">
        <v>4</v>
      </c>
      <c r="L137" s="8">
        <v>0.20069999999999999</v>
      </c>
      <c r="M137" s="8">
        <v>17</v>
      </c>
      <c r="N137" s="8">
        <v>24</v>
      </c>
      <c r="O137" s="1">
        <v>100</v>
      </c>
      <c r="P137" s="6">
        <f t="shared" si="20"/>
        <v>5.0174999999999997E-2</v>
      </c>
      <c r="Q137" s="7">
        <f t="shared" si="26"/>
        <v>0.10756857489639841</v>
      </c>
      <c r="R137" s="7">
        <f t="shared" si="21"/>
        <v>5.0174999999999997E-2</v>
      </c>
      <c r="S137" s="7">
        <f t="shared" si="27"/>
        <v>5.7653205307633661E-2</v>
      </c>
      <c r="T137" s="1">
        <f t="shared" si="29"/>
        <v>0</v>
      </c>
    </row>
    <row r="138" spans="1:20" x14ac:dyDescent="0.25">
      <c r="A138" s="8">
        <v>28.7</v>
      </c>
      <c r="B138" s="8">
        <v>12</v>
      </c>
      <c r="C138" s="35">
        <f t="shared" si="22"/>
        <v>9.6786682152535808E-11</v>
      </c>
      <c r="D138" s="35">
        <f t="shared" si="28"/>
        <v>1.3066202090592291E-8</v>
      </c>
      <c r="E138" s="8">
        <f t="shared" si="23"/>
        <v>134.99999999999955</v>
      </c>
      <c r="F138" s="8">
        <f t="shared" si="24"/>
        <v>0.1</v>
      </c>
      <c r="G138" s="7">
        <v>3</v>
      </c>
      <c r="H138" s="35">
        <f t="shared" si="25"/>
        <v>3.0707106781186555</v>
      </c>
      <c r="I138" s="8">
        <v>0.5</v>
      </c>
      <c r="J138" s="7">
        <v>2</v>
      </c>
      <c r="K138" s="8">
        <v>4</v>
      </c>
      <c r="L138" s="8">
        <v>0.20069999999999999</v>
      </c>
      <c r="M138" s="8">
        <v>17</v>
      </c>
      <c r="N138" s="8">
        <v>24</v>
      </c>
      <c r="O138" s="1">
        <v>100</v>
      </c>
      <c r="P138" s="6">
        <f t="shared" si="20"/>
        <v>5.0174999999999997E-2</v>
      </c>
      <c r="Q138" s="7">
        <f t="shared" si="26"/>
        <v>0.10744581654920707</v>
      </c>
      <c r="R138" s="7">
        <f t="shared" si="21"/>
        <v>5.0174999999999997E-2</v>
      </c>
      <c r="S138" s="7">
        <f t="shared" si="27"/>
        <v>5.7521691549207082E-2</v>
      </c>
      <c r="T138" s="1">
        <f t="shared" si="29"/>
        <v>0</v>
      </c>
    </row>
    <row r="139" spans="1:20" x14ac:dyDescent="0.25">
      <c r="A139" s="8">
        <v>28.7</v>
      </c>
      <c r="B139" s="8">
        <v>12</v>
      </c>
      <c r="C139" s="35">
        <f t="shared" si="22"/>
        <v>9.6786682152535808E-11</v>
      </c>
      <c r="D139" s="35">
        <f t="shared" si="28"/>
        <v>1.3162988772744826E-8</v>
      </c>
      <c r="E139" s="8">
        <f t="shared" si="23"/>
        <v>135.99999999999955</v>
      </c>
      <c r="F139" s="8">
        <f t="shared" si="24"/>
        <v>0.1</v>
      </c>
      <c r="G139" s="7">
        <v>3</v>
      </c>
      <c r="H139" s="35">
        <f t="shared" si="25"/>
        <v>3.0694658370459003</v>
      </c>
      <c r="I139" s="8">
        <v>0.5</v>
      </c>
      <c r="J139" s="7">
        <v>2</v>
      </c>
      <c r="K139" s="8">
        <v>4</v>
      </c>
      <c r="L139" s="8">
        <v>0.20069999999999999</v>
      </c>
      <c r="M139" s="8">
        <v>17</v>
      </c>
      <c r="N139" s="8">
        <v>24</v>
      </c>
      <c r="O139" s="1">
        <v>100</v>
      </c>
      <c r="P139" s="6">
        <f t="shared" si="20"/>
        <v>5.0174999999999997E-2</v>
      </c>
      <c r="Q139" s="7">
        <f t="shared" si="26"/>
        <v>0.10732089674755609</v>
      </c>
      <c r="R139" s="7">
        <f t="shared" si="21"/>
        <v>5.0174999999999997E-2</v>
      </c>
      <c r="S139" s="7">
        <f t="shared" si="27"/>
        <v>5.7388016336320853E-2</v>
      </c>
      <c r="T139" s="1">
        <f t="shared" si="29"/>
        <v>0</v>
      </c>
    </row>
    <row r="140" spans="1:20" x14ac:dyDescent="0.25">
      <c r="A140" s="8">
        <v>28.7</v>
      </c>
      <c r="B140" s="8">
        <v>12</v>
      </c>
      <c r="C140" s="35">
        <f t="shared" si="22"/>
        <v>9.6786682152535808E-11</v>
      </c>
      <c r="D140" s="35">
        <f t="shared" si="28"/>
        <v>1.3259775454897361E-8</v>
      </c>
      <c r="E140" s="8">
        <f t="shared" si="23"/>
        <v>136.99999999999955</v>
      </c>
      <c r="F140" s="8">
        <f t="shared" si="24"/>
        <v>0.1</v>
      </c>
      <c r="G140" s="7">
        <v>3</v>
      </c>
      <c r="H140" s="35">
        <f t="shared" si="25"/>
        <v>3.0681998360062503</v>
      </c>
      <c r="I140" s="8">
        <v>0.5</v>
      </c>
      <c r="J140" s="7">
        <v>2</v>
      </c>
      <c r="K140" s="8">
        <v>4</v>
      </c>
      <c r="L140" s="8">
        <v>0.20069999999999999</v>
      </c>
      <c r="M140" s="8">
        <v>17</v>
      </c>
      <c r="N140" s="8">
        <v>24</v>
      </c>
      <c r="O140" s="1">
        <v>100</v>
      </c>
      <c r="P140" s="6">
        <f t="shared" si="20"/>
        <v>5.0174999999999997E-2</v>
      </c>
      <c r="Q140" s="7">
        <f t="shared" si="26"/>
        <v>0.10719385354322722</v>
      </c>
      <c r="R140" s="7">
        <f t="shared" si="21"/>
        <v>5.0174999999999997E-2</v>
      </c>
      <c r="S140" s="7">
        <f t="shared" si="27"/>
        <v>5.7252228387876664E-2</v>
      </c>
      <c r="T140" s="1">
        <f t="shared" si="29"/>
        <v>0</v>
      </c>
    </row>
    <row r="141" spans="1:20" x14ac:dyDescent="0.25">
      <c r="A141" s="8">
        <v>28.7</v>
      </c>
      <c r="B141" s="8">
        <v>12</v>
      </c>
      <c r="C141" s="35">
        <f t="shared" si="22"/>
        <v>9.6786682152535808E-11</v>
      </c>
      <c r="D141" s="35">
        <f t="shared" si="28"/>
        <v>1.3356562137049896E-8</v>
      </c>
      <c r="E141" s="8">
        <f t="shared" si="23"/>
        <v>137.99999999999952</v>
      </c>
      <c r="F141" s="8">
        <f t="shared" si="24"/>
        <v>0.1</v>
      </c>
      <c r="G141" s="7">
        <v>3</v>
      </c>
      <c r="H141" s="35">
        <f t="shared" si="25"/>
        <v>3.0669130606358865</v>
      </c>
      <c r="I141" s="8">
        <v>0.5</v>
      </c>
      <c r="J141" s="7">
        <v>2</v>
      </c>
      <c r="K141" s="8">
        <v>4</v>
      </c>
      <c r="L141" s="8">
        <v>0.20069999999999999</v>
      </c>
      <c r="M141" s="8">
        <v>17</v>
      </c>
      <c r="N141" s="8">
        <v>24</v>
      </c>
      <c r="O141" s="1">
        <v>100</v>
      </c>
      <c r="P141" s="6">
        <f t="shared" si="20"/>
        <v>5.0174999999999997E-2</v>
      </c>
      <c r="Q141" s="7">
        <f t="shared" si="26"/>
        <v>0.1070647256348112</v>
      </c>
      <c r="R141" s="7">
        <f t="shared" si="21"/>
        <v>5.0174999999999997E-2</v>
      </c>
      <c r="S141" s="7">
        <f t="shared" si="27"/>
        <v>5.7114377056588943E-2</v>
      </c>
      <c r="T141" s="1">
        <f t="shared" si="29"/>
        <v>0</v>
      </c>
    </row>
    <row r="142" spans="1:20" x14ac:dyDescent="0.25">
      <c r="A142" s="8">
        <v>28.7</v>
      </c>
      <c r="B142" s="8">
        <v>12</v>
      </c>
      <c r="C142" s="35">
        <f t="shared" si="22"/>
        <v>9.6786682152535808E-11</v>
      </c>
      <c r="D142" s="35">
        <f t="shared" si="28"/>
        <v>1.3453348819202431E-8</v>
      </c>
      <c r="E142" s="8">
        <f t="shared" si="23"/>
        <v>138.99999999999952</v>
      </c>
      <c r="F142" s="8">
        <f t="shared" si="24"/>
        <v>0.1</v>
      </c>
      <c r="G142" s="7">
        <v>3</v>
      </c>
      <c r="H142" s="35">
        <f t="shared" si="25"/>
        <v>3.0656059028990512</v>
      </c>
      <c r="I142" s="8">
        <v>0.5</v>
      </c>
      <c r="J142" s="7">
        <v>2</v>
      </c>
      <c r="K142" s="8">
        <v>4</v>
      </c>
      <c r="L142" s="8">
        <v>0.20069999999999999</v>
      </c>
      <c r="M142" s="8">
        <v>17</v>
      </c>
      <c r="N142" s="8">
        <v>24</v>
      </c>
      <c r="O142" s="1">
        <v>100</v>
      </c>
      <c r="P142" s="6">
        <f t="shared" si="20"/>
        <v>5.0174999999999997E-2</v>
      </c>
      <c r="Q142" s="7">
        <f t="shared" si="26"/>
        <v>0.10693355235591978</v>
      </c>
      <c r="R142" s="7">
        <f t="shared" si="21"/>
        <v>5.0174999999999997E-2</v>
      </c>
      <c r="S142" s="7">
        <f t="shared" si="27"/>
        <v>5.6974512304216435E-2</v>
      </c>
      <c r="T142" s="1">
        <f t="shared" si="29"/>
        <v>0</v>
      </c>
    </row>
    <row r="143" spans="1:20" x14ac:dyDescent="0.25">
      <c r="A143" s="8">
        <v>28.7</v>
      </c>
      <c r="B143" s="8">
        <v>12</v>
      </c>
      <c r="C143" s="35">
        <f t="shared" si="22"/>
        <v>9.6786682152535808E-11</v>
      </c>
      <c r="D143" s="35">
        <f t="shared" si="28"/>
        <v>1.3550135501354966E-8</v>
      </c>
      <c r="E143" s="8">
        <f t="shared" si="23"/>
        <v>139.99999999999952</v>
      </c>
      <c r="F143" s="8">
        <f t="shared" si="24"/>
        <v>0.1</v>
      </c>
      <c r="G143" s="7">
        <v>3</v>
      </c>
      <c r="H143" s="35">
        <f t="shared" si="25"/>
        <v>3.0642787609686546</v>
      </c>
      <c r="I143" s="8">
        <v>0.5</v>
      </c>
      <c r="J143" s="7">
        <v>2</v>
      </c>
      <c r="K143" s="8">
        <v>4</v>
      </c>
      <c r="L143" s="8">
        <v>0.20069999999999999</v>
      </c>
      <c r="M143" s="8">
        <v>17</v>
      </c>
      <c r="N143" s="8">
        <v>24</v>
      </c>
      <c r="O143" s="1">
        <v>100</v>
      </c>
      <c r="P143" s="6">
        <f t="shared" si="20"/>
        <v>5.0174999999999997E-2</v>
      </c>
      <c r="Q143" s="7">
        <f t="shared" si="26"/>
        <v>0.10680037366320448</v>
      </c>
      <c r="R143" s="7">
        <f t="shared" si="21"/>
        <v>5.0174999999999997E-2</v>
      </c>
      <c r="S143" s="7">
        <f t="shared" si="27"/>
        <v>5.68326846766323E-2</v>
      </c>
      <c r="T143" s="1">
        <f t="shared" si="29"/>
        <v>0</v>
      </c>
    </row>
    <row r="144" spans="1:20" x14ac:dyDescent="0.25">
      <c r="A144" s="8">
        <v>28.7</v>
      </c>
      <c r="B144" s="8">
        <v>12</v>
      </c>
      <c r="C144" s="35">
        <f t="shared" si="22"/>
        <v>9.6786682152535808E-11</v>
      </c>
      <c r="D144" s="35">
        <f t="shared" si="28"/>
        <v>1.3646922183507501E-8</v>
      </c>
      <c r="E144" s="8">
        <f t="shared" si="23"/>
        <v>140.99999999999949</v>
      </c>
      <c r="F144" s="8">
        <f t="shared" si="24"/>
        <v>0.1</v>
      </c>
      <c r="G144" s="7">
        <v>3</v>
      </c>
      <c r="H144" s="35">
        <f t="shared" si="25"/>
        <v>3.0629320391049846</v>
      </c>
      <c r="I144" s="8">
        <v>0.5</v>
      </c>
      <c r="J144" s="7">
        <v>2</v>
      </c>
      <c r="K144" s="8">
        <v>4</v>
      </c>
      <c r="L144" s="8">
        <v>0.20069999999999999</v>
      </c>
      <c r="M144" s="8">
        <v>17</v>
      </c>
      <c r="N144" s="8">
        <v>24</v>
      </c>
      <c r="O144" s="1">
        <v>100</v>
      </c>
      <c r="P144" s="6">
        <f t="shared" si="20"/>
        <v>5.0174999999999997E-2</v>
      </c>
      <c r="Q144" s="7">
        <f t="shared" si="26"/>
        <v>0.10666523012418519</v>
      </c>
      <c r="R144" s="7">
        <f t="shared" si="21"/>
        <v>5.0174999999999997E-2</v>
      </c>
      <c r="S144" s="7">
        <f t="shared" si="27"/>
        <v>5.6688945278751304E-2</v>
      </c>
      <c r="T144" s="1">
        <f t="shared" si="29"/>
        <v>0</v>
      </c>
    </row>
    <row r="145" spans="1:20" x14ac:dyDescent="0.25">
      <c r="A145" s="8">
        <v>28.7</v>
      </c>
      <c r="B145" s="8">
        <v>12</v>
      </c>
      <c r="C145" s="35">
        <f t="shared" si="22"/>
        <v>9.6786682152535808E-11</v>
      </c>
      <c r="D145" s="35">
        <f t="shared" si="28"/>
        <v>1.3743708865660036E-8</v>
      </c>
      <c r="E145" s="8">
        <f t="shared" si="23"/>
        <v>141.99999999999949</v>
      </c>
      <c r="F145" s="8">
        <f t="shared" si="24"/>
        <v>0.1</v>
      </c>
      <c r="G145" s="7">
        <v>3</v>
      </c>
      <c r="H145" s="35">
        <f t="shared" si="25"/>
        <v>3.0615661475325666</v>
      </c>
      <c r="I145" s="8">
        <v>0.5</v>
      </c>
      <c r="J145" s="7">
        <v>2</v>
      </c>
      <c r="K145" s="8">
        <v>4</v>
      </c>
      <c r="L145" s="8">
        <v>0.20069999999999999</v>
      </c>
      <c r="M145" s="8">
        <v>17</v>
      </c>
      <c r="N145" s="8">
        <v>24</v>
      </c>
      <c r="O145" s="1">
        <v>100</v>
      </c>
      <c r="P145" s="6">
        <f t="shared" si="20"/>
        <v>5.0174999999999997E-2</v>
      </c>
      <c r="Q145" s="7">
        <f t="shared" si="26"/>
        <v>0.10652816290489306</v>
      </c>
      <c r="R145" s="7">
        <f t="shared" si="21"/>
        <v>5.0174999999999997E-2</v>
      </c>
      <c r="S145" s="7">
        <f t="shared" si="27"/>
        <v>5.6543345749334499E-2</v>
      </c>
      <c r="T145" s="1">
        <f t="shared" si="29"/>
        <v>0</v>
      </c>
    </row>
    <row r="146" spans="1:20" x14ac:dyDescent="0.25">
      <c r="A146" s="8">
        <v>28.7</v>
      </c>
      <c r="B146" s="8">
        <v>12</v>
      </c>
      <c r="C146" s="35">
        <f t="shared" si="22"/>
        <v>9.6786682152535808E-11</v>
      </c>
      <c r="D146" s="35">
        <f t="shared" si="28"/>
        <v>1.3840495547812571E-8</v>
      </c>
      <c r="E146" s="8">
        <f t="shared" si="23"/>
        <v>142.99999999999949</v>
      </c>
      <c r="F146" s="8">
        <f t="shared" si="24"/>
        <v>0.1</v>
      </c>
      <c r="G146" s="7">
        <v>3</v>
      </c>
      <c r="H146" s="35">
        <f t="shared" si="25"/>
        <v>3.0601815023152055</v>
      </c>
      <c r="I146" s="8">
        <v>0.5</v>
      </c>
      <c r="J146" s="7">
        <v>2</v>
      </c>
      <c r="K146" s="8">
        <v>4</v>
      </c>
      <c r="L146" s="8">
        <v>0.20069999999999999</v>
      </c>
      <c r="M146" s="8">
        <v>17</v>
      </c>
      <c r="N146" s="8">
        <v>24</v>
      </c>
      <c r="O146" s="1">
        <v>100</v>
      </c>
      <c r="P146" s="6">
        <f t="shared" si="20"/>
        <v>5.0174999999999997E-2</v>
      </c>
      <c r="Q146" s="7">
        <f t="shared" si="26"/>
        <v>0.10638921375733086</v>
      </c>
      <c r="R146" s="7">
        <f t="shared" si="21"/>
        <v>5.0174999999999997E-2</v>
      </c>
      <c r="S146" s="7">
        <f t="shared" si="27"/>
        <v>5.6395938235690286E-2</v>
      </c>
      <c r="T146" s="1">
        <f t="shared" si="29"/>
        <v>0</v>
      </c>
    </row>
    <row r="147" spans="1:20" x14ac:dyDescent="0.25">
      <c r="A147" s="8">
        <v>28.7</v>
      </c>
      <c r="B147" s="8">
        <v>12</v>
      </c>
      <c r="C147" s="35">
        <f t="shared" si="22"/>
        <v>9.6786682152535808E-11</v>
      </c>
      <c r="D147" s="35">
        <f t="shared" si="28"/>
        <v>1.3937282229965106E-8</v>
      </c>
      <c r="E147" s="8">
        <f t="shared" si="23"/>
        <v>143.99999999999946</v>
      </c>
      <c r="F147" s="8">
        <f t="shared" si="24"/>
        <v>0.1</v>
      </c>
      <c r="G147" s="7">
        <v>3</v>
      </c>
      <c r="H147" s="35">
        <f t="shared" si="25"/>
        <v>3.0587785252292479</v>
      </c>
      <c r="I147" s="8">
        <v>0.5</v>
      </c>
      <c r="J147" s="7">
        <v>2</v>
      </c>
      <c r="K147" s="8">
        <v>4</v>
      </c>
      <c r="L147" s="8">
        <v>0.20069999999999999</v>
      </c>
      <c r="M147" s="8">
        <v>17</v>
      </c>
      <c r="N147" s="8">
        <v>24</v>
      </c>
      <c r="O147" s="1">
        <v>100</v>
      </c>
      <c r="P147" s="6">
        <f t="shared" si="20"/>
        <v>5.0174999999999997E-2</v>
      </c>
      <c r="Q147" s="7">
        <f t="shared" si="26"/>
        <v>0.10624842500675502</v>
      </c>
      <c r="R147" s="7">
        <f t="shared" si="21"/>
        <v>5.0174999999999997E-2</v>
      </c>
      <c r="S147" s="7">
        <f t="shared" si="27"/>
        <v>5.6246775368291209E-2</v>
      </c>
      <c r="T147" s="1">
        <f t="shared" si="29"/>
        <v>0</v>
      </c>
    </row>
    <row r="148" spans="1:20" x14ac:dyDescent="0.25">
      <c r="A148" s="8">
        <v>28.7</v>
      </c>
      <c r="B148" s="8">
        <v>12</v>
      </c>
      <c r="C148" s="35">
        <f t="shared" si="22"/>
        <v>9.6786682152535808E-11</v>
      </c>
      <c r="D148" s="35">
        <f t="shared" si="28"/>
        <v>1.4034068912117641E-8</v>
      </c>
      <c r="E148" s="8">
        <f t="shared" si="23"/>
        <v>144.99999999999946</v>
      </c>
      <c r="F148" s="8">
        <f t="shared" si="24"/>
        <v>0.1</v>
      </c>
      <c r="G148" s="7">
        <v>3</v>
      </c>
      <c r="H148" s="35">
        <f t="shared" si="25"/>
        <v>3.0573576436351053</v>
      </c>
      <c r="I148" s="8">
        <v>0.5</v>
      </c>
      <c r="J148" s="7">
        <v>2</v>
      </c>
      <c r="K148" s="8">
        <v>4</v>
      </c>
      <c r="L148" s="8">
        <v>0.20069999999999999</v>
      </c>
      <c r="M148" s="8">
        <v>17</v>
      </c>
      <c r="N148" s="8">
        <v>24</v>
      </c>
      <c r="O148" s="1">
        <v>100</v>
      </c>
      <c r="P148" s="6">
        <f t="shared" si="20"/>
        <v>5.0174999999999997E-2</v>
      </c>
      <c r="Q148" s="7">
        <f t="shared" si="26"/>
        <v>0.10610583953878282</v>
      </c>
      <c r="R148" s="7">
        <f t="shared" si="21"/>
        <v>5.0174999999999997E-2</v>
      </c>
      <c r="S148" s="7">
        <f t="shared" si="27"/>
        <v>5.6095910235325987E-2</v>
      </c>
      <c r="T148" s="1">
        <f t="shared" si="29"/>
        <v>0</v>
      </c>
    </row>
    <row r="149" spans="1:20" x14ac:dyDescent="0.25">
      <c r="A149" s="8">
        <v>28.7</v>
      </c>
      <c r="B149" s="8">
        <v>12</v>
      </c>
      <c r="C149" s="35">
        <f t="shared" si="22"/>
        <v>9.6786682152535808E-11</v>
      </c>
      <c r="D149" s="35">
        <f t="shared" si="28"/>
        <v>1.4130855594270176E-8</v>
      </c>
      <c r="E149" s="8">
        <f t="shared" si="23"/>
        <v>145.99999999999946</v>
      </c>
      <c r="F149" s="8">
        <f t="shared" si="24"/>
        <v>0.1</v>
      </c>
      <c r="G149" s="7">
        <v>3</v>
      </c>
      <c r="H149" s="35">
        <f t="shared" si="25"/>
        <v>3.0559192903470755</v>
      </c>
      <c r="I149" s="8">
        <v>0.5</v>
      </c>
      <c r="J149" s="7">
        <v>2</v>
      </c>
      <c r="K149" s="8">
        <v>4</v>
      </c>
      <c r="L149" s="8">
        <v>0.20069999999999999</v>
      </c>
      <c r="M149" s="8">
        <v>17</v>
      </c>
      <c r="N149" s="8">
        <v>24</v>
      </c>
      <c r="O149" s="1">
        <v>100</v>
      </c>
      <c r="P149" s="6">
        <f t="shared" si="20"/>
        <v>5.0174999999999997E-2</v>
      </c>
      <c r="Q149" s="7">
        <f t="shared" si="26"/>
        <v>0.10596150078632903</v>
      </c>
      <c r="R149" s="7">
        <f t="shared" si="21"/>
        <v>5.0174999999999997E-2</v>
      </c>
      <c r="S149" s="7">
        <f t="shared" si="27"/>
        <v>5.594339635720582E-2</v>
      </c>
      <c r="T149" s="1">
        <f t="shared" si="29"/>
        <v>0</v>
      </c>
    </row>
    <row r="150" spans="1:20" x14ac:dyDescent="0.25">
      <c r="A150" s="8">
        <v>28.7</v>
      </c>
      <c r="B150" s="8">
        <v>12</v>
      </c>
      <c r="C150" s="35">
        <f t="shared" si="22"/>
        <v>9.6786682152535808E-11</v>
      </c>
      <c r="D150" s="35">
        <f t="shared" si="28"/>
        <v>1.4227642276422711E-8</v>
      </c>
      <c r="E150" s="8">
        <f t="shared" si="23"/>
        <v>146.99999999999946</v>
      </c>
      <c r="F150" s="8">
        <f t="shared" si="24"/>
        <v>0.1</v>
      </c>
      <c r="G150" s="7">
        <v>3</v>
      </c>
      <c r="H150" s="35">
        <f t="shared" si="25"/>
        <v>3.0544639035015035</v>
      </c>
      <c r="I150" s="8">
        <v>0.5</v>
      </c>
      <c r="J150" s="7">
        <v>2</v>
      </c>
      <c r="K150" s="8">
        <v>4</v>
      </c>
      <c r="L150" s="8">
        <v>0.20069999999999999</v>
      </c>
      <c r="M150" s="8">
        <v>17</v>
      </c>
      <c r="N150" s="8">
        <v>24</v>
      </c>
      <c r="O150" s="1">
        <v>100</v>
      </c>
      <c r="P150" s="6">
        <f t="shared" si="20"/>
        <v>5.0174999999999997E-2</v>
      </c>
      <c r="Q150" s="7">
        <f t="shared" si="26"/>
        <v>0.10581545271637588</v>
      </c>
      <c r="R150" s="7">
        <f t="shared" si="21"/>
        <v>5.0174999999999997E-2</v>
      </c>
      <c r="S150" s="7">
        <f t="shared" si="27"/>
        <v>5.5789287661044233E-2</v>
      </c>
      <c r="T150" s="1">
        <f t="shared" si="29"/>
        <v>0</v>
      </c>
    </row>
    <row r="151" spans="1:20" x14ac:dyDescent="0.25">
      <c r="A151" s="8">
        <v>28.7</v>
      </c>
      <c r="B151" s="8">
        <v>12</v>
      </c>
      <c r="C151" s="35">
        <f t="shared" si="22"/>
        <v>9.6786682152535808E-11</v>
      </c>
      <c r="D151" s="35">
        <f t="shared" si="28"/>
        <v>1.4324428958575246E-8</v>
      </c>
      <c r="E151" s="8">
        <f t="shared" si="23"/>
        <v>147.99999999999943</v>
      </c>
      <c r="F151" s="8">
        <f t="shared" si="24"/>
        <v>0.1</v>
      </c>
      <c r="G151" s="7">
        <v>3</v>
      </c>
      <c r="H151" s="35">
        <f t="shared" si="25"/>
        <v>3.0529919264233212</v>
      </c>
      <c r="I151" s="8">
        <v>0.5</v>
      </c>
      <c r="J151" s="7">
        <v>2</v>
      </c>
      <c r="K151" s="8">
        <v>4</v>
      </c>
      <c r="L151" s="8">
        <v>0.20069999999999999</v>
      </c>
      <c r="M151" s="8">
        <v>17</v>
      </c>
      <c r="N151" s="8">
        <v>24</v>
      </c>
      <c r="O151" s="1">
        <v>100</v>
      </c>
      <c r="P151" s="6">
        <f t="shared" si="20"/>
        <v>5.0174999999999997E-2</v>
      </c>
      <c r="Q151" s="7">
        <f t="shared" si="26"/>
        <v>0.10566773981658027</v>
      </c>
      <c r="R151" s="7">
        <f t="shared" si="21"/>
        <v>5.0174999999999997E-2</v>
      </c>
      <c r="S151" s="7">
        <f t="shared" si="27"/>
        <v>5.5633638455129565E-2</v>
      </c>
      <c r="T151" s="1">
        <f t="shared" si="29"/>
        <v>0</v>
      </c>
    </row>
    <row r="152" spans="1:20" x14ac:dyDescent="0.25">
      <c r="A152" s="8">
        <v>28.7</v>
      </c>
      <c r="B152" s="8">
        <v>12</v>
      </c>
      <c r="C152" s="35">
        <f t="shared" si="22"/>
        <v>9.6786682152535808E-11</v>
      </c>
      <c r="D152" s="35">
        <f t="shared" si="28"/>
        <v>1.4421215640727781E-8</v>
      </c>
      <c r="E152" s="8">
        <f t="shared" si="23"/>
        <v>148.99999999999943</v>
      </c>
      <c r="F152" s="8">
        <f t="shared" si="24"/>
        <v>0.1</v>
      </c>
      <c r="G152" s="7">
        <v>3</v>
      </c>
      <c r="H152" s="35">
        <f t="shared" si="25"/>
        <v>3.0515038074910064</v>
      </c>
      <c r="I152" s="8">
        <v>0.5</v>
      </c>
      <c r="J152" s="7">
        <v>2</v>
      </c>
      <c r="K152" s="8">
        <v>4</v>
      </c>
      <c r="L152" s="8">
        <v>0.20069999999999999</v>
      </c>
      <c r="M152" s="8">
        <v>17</v>
      </c>
      <c r="N152" s="8">
        <v>24</v>
      </c>
      <c r="O152" s="1">
        <v>100</v>
      </c>
      <c r="P152" s="6">
        <f t="shared" si="20"/>
        <v>5.0174999999999997E-2</v>
      </c>
      <c r="Q152" s="7">
        <f t="shared" si="26"/>
        <v>0.10551840708172248</v>
      </c>
      <c r="R152" s="7">
        <f t="shared" si="21"/>
        <v>5.0174999999999997E-2</v>
      </c>
      <c r="S152" s="7">
        <f t="shared" si="27"/>
        <v>5.5476503403408581E-2</v>
      </c>
      <c r="T152" s="1">
        <f t="shared" si="29"/>
        <v>0</v>
      </c>
    </row>
    <row r="153" spans="1:20" x14ac:dyDescent="0.25">
      <c r="A153" s="8">
        <v>28.7</v>
      </c>
      <c r="B153" s="8">
        <v>12</v>
      </c>
      <c r="C153" s="35">
        <f t="shared" si="22"/>
        <v>9.6786682152535808E-11</v>
      </c>
      <c r="D153" s="35">
        <f t="shared" si="28"/>
        <v>1.4518002322880316E-8</v>
      </c>
      <c r="E153" s="8">
        <f t="shared" si="23"/>
        <v>149.99999999999943</v>
      </c>
      <c r="F153" s="8">
        <f t="shared" si="24"/>
        <v>0.1</v>
      </c>
      <c r="G153" s="7">
        <v>3</v>
      </c>
      <c r="H153" s="35">
        <f t="shared" si="25"/>
        <v>3.0500000000000007</v>
      </c>
      <c r="I153" s="8">
        <v>0.5</v>
      </c>
      <c r="J153" s="7">
        <v>2</v>
      </c>
      <c r="K153" s="8">
        <v>4</v>
      </c>
      <c r="L153" s="8">
        <v>0.20069999999999999</v>
      </c>
      <c r="M153" s="8">
        <v>17</v>
      </c>
      <c r="N153" s="8">
        <v>24</v>
      </c>
      <c r="O153" s="1">
        <v>100</v>
      </c>
      <c r="P153" s="6">
        <f t="shared" si="20"/>
        <v>5.0174999999999997E-2</v>
      </c>
      <c r="Q153" s="7">
        <f t="shared" si="26"/>
        <v>0.10536750000000007</v>
      </c>
      <c r="R153" s="7">
        <f t="shared" si="21"/>
        <v>5.0174999999999997E-2</v>
      </c>
      <c r="S153" s="7">
        <f t="shared" si="27"/>
        <v>5.5317937500000074E-2</v>
      </c>
      <c r="T153" s="1">
        <f t="shared" si="29"/>
        <v>0</v>
      </c>
    </row>
    <row r="154" spans="1:20" x14ac:dyDescent="0.25">
      <c r="A154" s="8">
        <v>28.7</v>
      </c>
      <c r="B154" s="8">
        <v>12</v>
      </c>
      <c r="C154" s="35">
        <f t="shared" si="22"/>
        <v>9.6786682152535808E-11</v>
      </c>
      <c r="D154" s="35">
        <f t="shared" si="28"/>
        <v>1.4614789005032851E-8</v>
      </c>
      <c r="E154" s="8">
        <f t="shared" si="23"/>
        <v>150.9999999999994</v>
      </c>
      <c r="F154" s="8">
        <f t="shared" si="24"/>
        <v>0.1</v>
      </c>
      <c r="G154" s="7">
        <v>3</v>
      </c>
      <c r="H154" s="35">
        <f t="shared" si="25"/>
        <v>3.0484809620246347</v>
      </c>
      <c r="I154" s="8">
        <v>0.5</v>
      </c>
      <c r="J154" s="7">
        <v>2</v>
      </c>
      <c r="K154" s="8">
        <v>4</v>
      </c>
      <c r="L154" s="8">
        <v>0.20069999999999999</v>
      </c>
      <c r="M154" s="8">
        <v>17</v>
      </c>
      <c r="N154" s="8">
        <v>24</v>
      </c>
      <c r="O154" s="1">
        <v>100</v>
      </c>
      <c r="P154" s="6">
        <f t="shared" si="20"/>
        <v>5.0174999999999997E-2</v>
      </c>
      <c r="Q154" s="7">
        <f t="shared" si="26"/>
        <v>0.10521506453917209</v>
      </c>
      <c r="R154" s="7">
        <f t="shared" si="21"/>
        <v>5.0174999999999997E-2</v>
      </c>
      <c r="S154" s="7">
        <f t="shared" si="27"/>
        <v>5.5157996043757582E-2</v>
      </c>
      <c r="T154" s="1">
        <f t="shared" si="29"/>
        <v>0</v>
      </c>
    </row>
    <row r="155" spans="1:20" x14ac:dyDescent="0.25">
      <c r="A155" s="8">
        <v>28.7</v>
      </c>
      <c r="B155" s="8">
        <v>12</v>
      </c>
      <c r="C155" s="35">
        <f t="shared" si="22"/>
        <v>9.6786682152535808E-11</v>
      </c>
      <c r="D155" s="35">
        <f t="shared" si="28"/>
        <v>1.4711575687185386E-8</v>
      </c>
      <c r="E155" s="8">
        <f t="shared" si="23"/>
        <v>151.9999999999994</v>
      </c>
      <c r="F155" s="8">
        <f t="shared" si="24"/>
        <v>0.1</v>
      </c>
      <c r="G155" s="7">
        <v>3</v>
      </c>
      <c r="H155" s="35">
        <f t="shared" si="25"/>
        <v>3.0469471562785899</v>
      </c>
      <c r="I155" s="8">
        <v>0.5</v>
      </c>
      <c r="J155" s="7">
        <v>2</v>
      </c>
      <c r="K155" s="8">
        <v>4</v>
      </c>
      <c r="L155" s="8">
        <v>0.20069999999999999</v>
      </c>
      <c r="M155" s="8">
        <v>17</v>
      </c>
      <c r="N155" s="8">
        <v>24</v>
      </c>
      <c r="O155" s="1">
        <v>100</v>
      </c>
      <c r="P155" s="6">
        <f t="shared" si="20"/>
        <v>5.0174999999999997E-2</v>
      </c>
      <c r="Q155" s="7">
        <f t="shared" si="26"/>
        <v>0.10506114713255649</v>
      </c>
      <c r="R155" s="7">
        <f t="shared" si="21"/>
        <v>5.0174999999999997E-2</v>
      </c>
      <c r="S155" s="7">
        <f t="shared" si="27"/>
        <v>5.4996734612898272E-2</v>
      </c>
      <c r="T155" s="1">
        <f t="shared" si="29"/>
        <v>0</v>
      </c>
    </row>
    <row r="156" spans="1:20" x14ac:dyDescent="0.25">
      <c r="A156" s="8">
        <v>28.7</v>
      </c>
      <c r="B156" s="8">
        <v>12</v>
      </c>
      <c r="C156" s="35">
        <f t="shared" si="22"/>
        <v>9.6786682152535808E-11</v>
      </c>
      <c r="D156" s="35">
        <f t="shared" si="28"/>
        <v>1.4808362369337921E-8</v>
      </c>
      <c r="E156" s="8">
        <f t="shared" si="23"/>
        <v>152.9999999999994</v>
      </c>
      <c r="F156" s="8">
        <f t="shared" si="24"/>
        <v>0.1</v>
      </c>
      <c r="G156" s="7">
        <v>3</v>
      </c>
      <c r="H156" s="35">
        <f t="shared" si="25"/>
        <v>3.0453990499739554</v>
      </c>
      <c r="I156" s="8">
        <v>0.5</v>
      </c>
      <c r="J156" s="7">
        <v>2</v>
      </c>
      <c r="K156" s="8">
        <v>4</v>
      </c>
      <c r="L156" s="8">
        <v>0.20069999999999999</v>
      </c>
      <c r="M156" s="8">
        <v>17</v>
      </c>
      <c r="N156" s="8">
        <v>24</v>
      </c>
      <c r="O156" s="1">
        <v>100</v>
      </c>
      <c r="P156" s="6">
        <f t="shared" si="20"/>
        <v>5.0174999999999997E-2</v>
      </c>
      <c r="Q156" s="7">
        <f t="shared" si="26"/>
        <v>0.10490579466488642</v>
      </c>
      <c r="R156" s="7">
        <f t="shared" si="21"/>
        <v>5.0174999999999997E-2</v>
      </c>
      <c r="S156" s="7">
        <f t="shared" si="27"/>
        <v>5.4834209039717544E-2</v>
      </c>
      <c r="T156" s="1">
        <f t="shared" si="29"/>
        <v>0</v>
      </c>
    </row>
    <row r="157" spans="1:20" x14ac:dyDescent="0.25">
      <c r="A157" s="8">
        <v>28.7</v>
      </c>
      <c r="B157" s="8">
        <v>12</v>
      </c>
      <c r="C157" s="35">
        <f t="shared" si="22"/>
        <v>9.6786682152535808E-11</v>
      </c>
      <c r="D157" s="35">
        <f t="shared" si="28"/>
        <v>1.4905149051490456E-8</v>
      </c>
      <c r="E157" s="8">
        <f t="shared" si="23"/>
        <v>153.99999999999937</v>
      </c>
      <c r="F157" s="8">
        <f t="shared" si="24"/>
        <v>0.1</v>
      </c>
      <c r="G157" s="7">
        <v>3</v>
      </c>
      <c r="H157" s="35">
        <f t="shared" si="25"/>
        <v>3.0438371146789085</v>
      </c>
      <c r="I157" s="8">
        <v>0.5</v>
      </c>
      <c r="J157" s="7">
        <v>2</v>
      </c>
      <c r="K157" s="8">
        <v>4</v>
      </c>
      <c r="L157" s="8">
        <v>0.20069999999999999</v>
      </c>
      <c r="M157" s="8">
        <v>17</v>
      </c>
      <c r="N157" s="8">
        <v>24</v>
      </c>
      <c r="O157" s="1">
        <v>100</v>
      </c>
      <c r="P157" s="6">
        <f t="shared" si="20"/>
        <v>5.0174999999999997E-2</v>
      </c>
      <c r="Q157" s="7">
        <f t="shared" si="26"/>
        <v>0.10474905445802846</v>
      </c>
      <c r="R157" s="7">
        <f t="shared" si="21"/>
        <v>5.0174999999999997E-2</v>
      </c>
      <c r="S157" s="7">
        <f t="shared" si="27"/>
        <v>5.4670475385406148E-2</v>
      </c>
      <c r="T157" s="1">
        <f t="shared" si="29"/>
        <v>0</v>
      </c>
    </row>
    <row r="158" spans="1:20" x14ac:dyDescent="0.25">
      <c r="A158" s="8">
        <v>28.7</v>
      </c>
      <c r="B158" s="8">
        <v>12</v>
      </c>
      <c r="C158" s="35">
        <f t="shared" si="22"/>
        <v>9.6786682152535808E-11</v>
      </c>
      <c r="D158" s="35">
        <f t="shared" si="28"/>
        <v>1.5001935733642993E-8</v>
      </c>
      <c r="E158" s="8">
        <f t="shared" si="23"/>
        <v>154.9999999999994</v>
      </c>
      <c r="F158" s="8">
        <f t="shared" si="24"/>
        <v>0.1</v>
      </c>
      <c r="G158" s="7">
        <v>3</v>
      </c>
      <c r="H158" s="35">
        <f t="shared" si="25"/>
        <v>3.0422618261740708</v>
      </c>
      <c r="I158" s="8">
        <v>0.5</v>
      </c>
      <c r="J158" s="7">
        <v>2</v>
      </c>
      <c r="K158" s="8">
        <v>4</v>
      </c>
      <c r="L158" s="8">
        <v>0.20069999999999999</v>
      </c>
      <c r="M158" s="8">
        <v>17</v>
      </c>
      <c r="N158" s="8">
        <v>24</v>
      </c>
      <c r="O158" s="1">
        <v>100</v>
      </c>
      <c r="P158" s="6">
        <f t="shared" si="20"/>
        <v>5.0174999999999997E-2</v>
      </c>
      <c r="Q158" s="7">
        <f t="shared" si="26"/>
        <v>0.10459097425656801</v>
      </c>
      <c r="R158" s="7">
        <f t="shared" si="21"/>
        <v>5.0174999999999997E-2</v>
      </c>
      <c r="S158" s="7">
        <f t="shared" si="27"/>
        <v>5.4505589914987891E-2</v>
      </c>
      <c r="T158" s="1">
        <f t="shared" si="29"/>
        <v>0</v>
      </c>
    </row>
    <row r="159" spans="1:20" x14ac:dyDescent="0.25">
      <c r="A159" s="8">
        <v>28.7</v>
      </c>
      <c r="B159" s="8">
        <v>12</v>
      </c>
      <c r="C159" s="35">
        <f t="shared" si="22"/>
        <v>9.6786682152535808E-11</v>
      </c>
      <c r="D159" s="35">
        <f t="shared" si="28"/>
        <v>1.5098722415795529E-8</v>
      </c>
      <c r="E159" s="8">
        <f t="shared" si="23"/>
        <v>155.99999999999943</v>
      </c>
      <c r="F159" s="8">
        <f t="shared" si="24"/>
        <v>0.1</v>
      </c>
      <c r="G159" s="7">
        <v>3</v>
      </c>
      <c r="H159" s="35">
        <f t="shared" si="25"/>
        <v>3.0406736643075809</v>
      </c>
      <c r="I159" s="8">
        <v>0.5</v>
      </c>
      <c r="J159" s="7">
        <v>2</v>
      </c>
      <c r="K159" s="8">
        <v>4</v>
      </c>
      <c r="L159" s="8">
        <v>0.20069999999999999</v>
      </c>
      <c r="M159" s="8">
        <v>17</v>
      </c>
      <c r="N159" s="8">
        <v>24</v>
      </c>
      <c r="O159" s="1">
        <v>100</v>
      </c>
      <c r="P159" s="6">
        <f t="shared" si="20"/>
        <v>5.0174999999999997E-2</v>
      </c>
      <c r="Q159" s="7">
        <f t="shared" si="26"/>
        <v>0.10443160221326574</v>
      </c>
      <c r="R159" s="7">
        <f t="shared" si="21"/>
        <v>5.0174999999999997E-2</v>
      </c>
      <c r="S159" s="7">
        <f t="shared" si="27"/>
        <v>5.4339609072395469E-2</v>
      </c>
      <c r="T159" s="1">
        <f t="shared" si="29"/>
        <v>0</v>
      </c>
    </row>
    <row r="160" spans="1:20" x14ac:dyDescent="0.25">
      <c r="A160" s="8">
        <v>28.7</v>
      </c>
      <c r="B160" s="8">
        <v>12</v>
      </c>
      <c r="C160" s="35">
        <f t="shared" si="22"/>
        <v>9.6786682152535808E-11</v>
      </c>
      <c r="D160" s="35">
        <f t="shared" si="28"/>
        <v>1.5195509097948066E-8</v>
      </c>
      <c r="E160" s="8">
        <f t="shared" si="23"/>
        <v>156.9999999999994</v>
      </c>
      <c r="F160" s="8">
        <f t="shared" si="24"/>
        <v>0.1</v>
      </c>
      <c r="G160" s="7">
        <v>3</v>
      </c>
      <c r="H160" s="35">
        <f t="shared" si="25"/>
        <v>3.0390731128489281</v>
      </c>
      <c r="I160" s="8">
        <v>0.5</v>
      </c>
      <c r="J160" s="7">
        <v>2</v>
      </c>
      <c r="K160" s="8">
        <v>4</v>
      </c>
      <c r="L160" s="8">
        <v>0.20069999999999999</v>
      </c>
      <c r="M160" s="8">
        <v>17</v>
      </c>
      <c r="N160" s="8">
        <v>24</v>
      </c>
      <c r="O160" s="1">
        <v>100</v>
      </c>
      <c r="P160" s="6">
        <f t="shared" si="20"/>
        <v>5.0174999999999997E-2</v>
      </c>
      <c r="Q160" s="7">
        <f t="shared" si="26"/>
        <v>0.10427098687438993</v>
      </c>
      <c r="R160" s="7">
        <f t="shared" si="21"/>
        <v>5.0174999999999997E-2</v>
      </c>
      <c r="S160" s="7">
        <f t="shared" si="27"/>
        <v>5.4172589455701033E-2</v>
      </c>
      <c r="T160" s="1">
        <f t="shared" si="29"/>
        <v>0</v>
      </c>
    </row>
    <row r="161" spans="1:20" x14ac:dyDescent="0.25">
      <c r="A161" s="8">
        <v>28.7</v>
      </c>
      <c r="B161" s="8">
        <v>12</v>
      </c>
      <c r="C161" s="35">
        <f t="shared" si="22"/>
        <v>9.6786682152535808E-11</v>
      </c>
      <c r="D161" s="35">
        <f t="shared" si="28"/>
        <v>1.5292295780100603E-8</v>
      </c>
      <c r="E161" s="8">
        <f t="shared" si="23"/>
        <v>157.99999999999943</v>
      </c>
      <c r="F161" s="8">
        <f t="shared" si="24"/>
        <v>0.1</v>
      </c>
      <c r="G161" s="7">
        <v>3</v>
      </c>
      <c r="H161" s="35">
        <f t="shared" si="25"/>
        <v>3.0374606593415923</v>
      </c>
      <c r="I161" s="8">
        <v>0.5</v>
      </c>
      <c r="J161" s="7">
        <v>2</v>
      </c>
      <c r="K161" s="8">
        <v>4</v>
      </c>
      <c r="L161" s="8">
        <v>0.20069999999999999</v>
      </c>
      <c r="M161" s="8">
        <v>17</v>
      </c>
      <c r="N161" s="8">
        <v>24</v>
      </c>
      <c r="O161" s="1">
        <v>100</v>
      </c>
      <c r="P161" s="6">
        <f t="shared" si="20"/>
        <v>5.0174999999999997E-2</v>
      </c>
      <c r="Q161" s="7">
        <f t="shared" si="26"/>
        <v>0.10410917716492878</v>
      </c>
      <c r="R161" s="7">
        <f t="shared" si="21"/>
        <v>5.0174999999999997E-2</v>
      </c>
      <c r="S161" s="7">
        <f t="shared" si="27"/>
        <v>5.4004587792518821E-2</v>
      </c>
      <c r="T161" s="1">
        <f t="shared" si="29"/>
        <v>0</v>
      </c>
    </row>
    <row r="162" spans="1:20" x14ac:dyDescent="0.25">
      <c r="A162" s="8">
        <v>28.7</v>
      </c>
      <c r="B162" s="8">
        <v>12</v>
      </c>
      <c r="C162" s="35">
        <f t="shared" si="22"/>
        <v>9.6786682152535808E-11</v>
      </c>
      <c r="D162" s="35">
        <f t="shared" si="28"/>
        <v>1.5389082462253139E-8</v>
      </c>
      <c r="E162" s="8">
        <f t="shared" si="23"/>
        <v>158.99999999999943</v>
      </c>
      <c r="F162" s="8">
        <f t="shared" si="24"/>
        <v>0.1</v>
      </c>
      <c r="G162" s="7">
        <v>3</v>
      </c>
      <c r="H162" s="35">
        <f t="shared" si="25"/>
        <v>3.0358367949545308</v>
      </c>
      <c r="I162" s="8">
        <v>0.5</v>
      </c>
      <c r="J162" s="7">
        <v>2</v>
      </c>
      <c r="K162" s="8">
        <v>4</v>
      </c>
      <c r="L162" s="8">
        <v>0.20069999999999999</v>
      </c>
      <c r="M162" s="8">
        <v>17</v>
      </c>
      <c r="N162" s="8">
        <v>24</v>
      </c>
      <c r="O162" s="1">
        <v>100</v>
      </c>
      <c r="P162" s="6">
        <f t="shared" si="20"/>
        <v>5.0174999999999997E-2</v>
      </c>
      <c r="Q162" s="7">
        <f t="shared" si="26"/>
        <v>0.10394622237368717</v>
      </c>
      <c r="R162" s="7">
        <f t="shared" si="21"/>
        <v>5.0174999999999997E-2</v>
      </c>
      <c r="S162" s="7">
        <f t="shared" si="27"/>
        <v>5.383566091559553E-2</v>
      </c>
      <c r="T162" s="1">
        <f t="shared" si="29"/>
        <v>0</v>
      </c>
    </row>
    <row r="163" spans="1:20" x14ac:dyDescent="0.25">
      <c r="A163" s="8">
        <v>28.7</v>
      </c>
      <c r="B163" s="8">
        <v>12</v>
      </c>
      <c r="C163" s="35">
        <f t="shared" si="22"/>
        <v>9.6786682152535808E-11</v>
      </c>
      <c r="D163" s="35">
        <f t="shared" si="28"/>
        <v>1.5485869144405676E-8</v>
      </c>
      <c r="E163" s="8">
        <f t="shared" si="23"/>
        <v>159.99999999999943</v>
      </c>
      <c r="F163" s="8">
        <f t="shared" si="24"/>
        <v>0.1</v>
      </c>
      <c r="G163" s="7">
        <v>3</v>
      </c>
      <c r="H163" s="35">
        <f t="shared" si="25"/>
        <v>3.0342020143325676</v>
      </c>
      <c r="I163" s="8">
        <v>0.5</v>
      </c>
      <c r="J163" s="7">
        <v>2</v>
      </c>
      <c r="K163" s="8">
        <v>4</v>
      </c>
      <c r="L163" s="8">
        <v>0.20069999999999999</v>
      </c>
      <c r="M163" s="8">
        <v>17</v>
      </c>
      <c r="N163" s="8">
        <v>24</v>
      </c>
      <c r="O163" s="1">
        <v>100</v>
      </c>
      <c r="P163" s="6">
        <f t="shared" si="20"/>
        <v>5.0174999999999997E-2</v>
      </c>
      <c r="Q163" s="7">
        <f t="shared" si="26"/>
        <v>0.10378217213827316</v>
      </c>
      <c r="R163" s="7">
        <f t="shared" si="21"/>
        <v>5.0174999999999997E-2</v>
      </c>
      <c r="S163" s="7">
        <f t="shared" si="27"/>
        <v>5.3665865738605684E-2</v>
      </c>
      <c r="T163" s="1">
        <f t="shared" si="29"/>
        <v>0</v>
      </c>
    </row>
    <row r="164" spans="1:20" x14ac:dyDescent="0.25">
      <c r="A164" s="8">
        <v>28.7</v>
      </c>
      <c r="B164" s="8">
        <v>12</v>
      </c>
      <c r="C164" s="35">
        <f t="shared" si="22"/>
        <v>9.6786682152535808E-11</v>
      </c>
      <c r="D164" s="35">
        <f t="shared" si="28"/>
        <v>1.5582655826558213E-8</v>
      </c>
      <c r="E164" s="8">
        <f t="shared" si="23"/>
        <v>160.99999999999946</v>
      </c>
      <c r="F164" s="8">
        <f t="shared" si="24"/>
        <v>0.1</v>
      </c>
      <c r="G164" s="7">
        <v>3</v>
      </c>
      <c r="H164" s="35">
        <f t="shared" si="25"/>
        <v>3.0325568154457168</v>
      </c>
      <c r="I164" s="8">
        <v>0.5</v>
      </c>
      <c r="J164" s="7">
        <v>2</v>
      </c>
      <c r="K164" s="8">
        <v>4</v>
      </c>
      <c r="L164" s="8">
        <v>0.20069999999999999</v>
      </c>
      <c r="M164" s="8">
        <v>17</v>
      </c>
      <c r="N164" s="8">
        <v>24</v>
      </c>
      <c r="O164" s="1">
        <v>100</v>
      </c>
      <c r="P164" s="6">
        <f t="shared" si="20"/>
        <v>5.0174999999999997E-2</v>
      </c>
      <c r="Q164" s="7">
        <f t="shared" si="26"/>
        <v>0.10361707642997767</v>
      </c>
      <c r="R164" s="7">
        <f t="shared" si="21"/>
        <v>5.0174999999999997E-2</v>
      </c>
      <c r="S164" s="7">
        <f t="shared" si="27"/>
        <v>5.3495259232166595E-2</v>
      </c>
      <c r="T164" s="1">
        <f t="shared" si="29"/>
        <v>0</v>
      </c>
    </row>
    <row r="165" spans="1:20" x14ac:dyDescent="0.25">
      <c r="A165" s="8">
        <v>28.7</v>
      </c>
      <c r="B165" s="8">
        <v>12</v>
      </c>
      <c r="C165" s="35">
        <f t="shared" si="22"/>
        <v>9.6786682152535808E-11</v>
      </c>
      <c r="D165" s="35">
        <f t="shared" si="28"/>
        <v>1.5679442508710749E-8</v>
      </c>
      <c r="E165" s="8">
        <f t="shared" si="23"/>
        <v>161.99999999999946</v>
      </c>
      <c r="F165" s="8">
        <f t="shared" si="24"/>
        <v>0.1</v>
      </c>
      <c r="G165" s="7">
        <v>3</v>
      </c>
      <c r="H165" s="35">
        <f t="shared" si="25"/>
        <v>3.0309016994374955</v>
      </c>
      <c r="I165" s="8">
        <v>0.5</v>
      </c>
      <c r="J165" s="7">
        <v>2</v>
      </c>
      <c r="K165" s="8">
        <v>4</v>
      </c>
      <c r="L165" s="8">
        <v>0.20069999999999999</v>
      </c>
      <c r="M165" s="8">
        <v>17</v>
      </c>
      <c r="N165" s="8">
        <v>24</v>
      </c>
      <c r="O165" s="1">
        <v>100</v>
      </c>
      <c r="P165" s="6">
        <f t="shared" si="20"/>
        <v>5.0174999999999997E-2</v>
      </c>
      <c r="Q165" s="7">
        <f t="shared" si="26"/>
        <v>0.10345098553855267</v>
      </c>
      <c r="R165" s="7">
        <f t="shared" si="21"/>
        <v>5.0174999999999997E-2</v>
      </c>
      <c r="S165" s="7">
        <f t="shared" si="27"/>
        <v>5.3323898400088866E-2</v>
      </c>
      <c r="T165" s="1">
        <f t="shared" si="29"/>
        <v>0</v>
      </c>
    </row>
    <row r="166" spans="1:20" x14ac:dyDescent="0.25">
      <c r="A166" s="8">
        <v>28.7</v>
      </c>
      <c r="B166" s="8">
        <v>12</v>
      </c>
      <c r="C166" s="35">
        <f t="shared" si="22"/>
        <v>9.6786682152535808E-11</v>
      </c>
      <c r="D166" s="35">
        <f t="shared" si="28"/>
        <v>1.5776229190863286E-8</v>
      </c>
      <c r="E166" s="8">
        <f t="shared" si="23"/>
        <v>162.99999999999949</v>
      </c>
      <c r="F166" s="8">
        <f t="shared" si="24"/>
        <v>0.1</v>
      </c>
      <c r="G166" s="7">
        <v>3</v>
      </c>
      <c r="H166" s="35">
        <f t="shared" si="25"/>
        <v>3.0292371704722747</v>
      </c>
      <c r="I166" s="8">
        <v>0.5</v>
      </c>
      <c r="J166" s="7">
        <v>2</v>
      </c>
      <c r="K166" s="8">
        <v>4</v>
      </c>
      <c r="L166" s="8">
        <v>0.20069999999999999</v>
      </c>
      <c r="M166" s="8">
        <v>17</v>
      </c>
      <c r="N166" s="8">
        <v>24</v>
      </c>
      <c r="O166" s="1">
        <v>100</v>
      </c>
      <c r="P166" s="6">
        <f t="shared" si="20"/>
        <v>5.0174999999999997E-2</v>
      </c>
      <c r="Q166" s="7">
        <f t="shared" si="26"/>
        <v>0.10328395005689275</v>
      </c>
      <c r="R166" s="7">
        <f t="shared" si="21"/>
        <v>5.0174999999999997E-2</v>
      </c>
      <c r="S166" s="7">
        <f t="shared" si="27"/>
        <v>5.3151840255878026E-2</v>
      </c>
      <c r="T166" s="1">
        <f t="shared" si="29"/>
        <v>0</v>
      </c>
    </row>
    <row r="167" spans="1:20" x14ac:dyDescent="0.25">
      <c r="A167" s="8">
        <v>28.7</v>
      </c>
      <c r="B167" s="8">
        <v>12</v>
      </c>
      <c r="C167" s="35">
        <f t="shared" si="22"/>
        <v>9.6786682152535808E-11</v>
      </c>
      <c r="D167" s="35">
        <f t="shared" si="28"/>
        <v>1.5873015873015823E-8</v>
      </c>
      <c r="E167" s="8">
        <f t="shared" si="23"/>
        <v>163.99999999999946</v>
      </c>
      <c r="F167" s="8">
        <f t="shared" si="24"/>
        <v>0.1</v>
      </c>
      <c r="G167" s="7">
        <v>3</v>
      </c>
      <c r="H167" s="35">
        <f t="shared" si="25"/>
        <v>3.0275637355817007</v>
      </c>
      <c r="I167" s="8">
        <v>0.5</v>
      </c>
      <c r="J167" s="7">
        <v>2</v>
      </c>
      <c r="K167" s="8">
        <v>4</v>
      </c>
      <c r="L167" s="8">
        <v>0.20069999999999999</v>
      </c>
      <c r="M167" s="8">
        <v>17</v>
      </c>
      <c r="N167" s="8">
        <v>24</v>
      </c>
      <c r="O167" s="1">
        <v>100</v>
      </c>
      <c r="P167" s="6">
        <f t="shared" si="20"/>
        <v>5.0174999999999997E-2</v>
      </c>
      <c r="Q167" s="7">
        <f t="shared" si="26"/>
        <v>0.10311602086562366</v>
      </c>
      <c r="R167" s="7">
        <f t="shared" si="21"/>
        <v>5.0174999999999997E-2</v>
      </c>
      <c r="S167" s="7">
        <f t="shared" si="27"/>
        <v>5.2979141799500418E-2</v>
      </c>
      <c r="T167" s="1">
        <f t="shared" si="29"/>
        <v>0</v>
      </c>
    </row>
    <row r="168" spans="1:20" x14ac:dyDescent="0.25">
      <c r="A168" s="8">
        <v>28.7</v>
      </c>
      <c r="B168" s="8">
        <v>12</v>
      </c>
      <c r="C168" s="35">
        <f t="shared" si="22"/>
        <v>9.6786682152535808E-11</v>
      </c>
      <c r="D168" s="35">
        <f t="shared" si="28"/>
        <v>1.5969802555168359E-8</v>
      </c>
      <c r="E168" s="8">
        <f t="shared" si="23"/>
        <v>164.99999999999949</v>
      </c>
      <c r="F168" s="8">
        <f t="shared" si="24"/>
        <v>0.1</v>
      </c>
      <c r="G168" s="7">
        <v>3</v>
      </c>
      <c r="H168" s="35">
        <f t="shared" si="25"/>
        <v>3.025881904510253</v>
      </c>
      <c r="I168" s="8">
        <v>0.5</v>
      </c>
      <c r="J168" s="7">
        <v>2</v>
      </c>
      <c r="K168" s="8">
        <v>4</v>
      </c>
      <c r="L168" s="8">
        <v>0.20069999999999999</v>
      </c>
      <c r="M168" s="8">
        <v>17</v>
      </c>
      <c r="N168" s="8">
        <v>24</v>
      </c>
      <c r="O168" s="1">
        <v>100</v>
      </c>
      <c r="P168" s="6">
        <f t="shared" si="20"/>
        <v>5.0174999999999997E-2</v>
      </c>
      <c r="Q168" s="7">
        <f t="shared" si="26"/>
        <v>0.10294724911760388</v>
      </c>
      <c r="R168" s="7">
        <f t="shared" si="21"/>
        <v>5.0174999999999997E-2</v>
      </c>
      <c r="S168" s="7">
        <f t="shared" si="27"/>
        <v>5.2805859994429466E-2</v>
      </c>
      <c r="T168" s="1">
        <f t="shared" si="29"/>
        <v>0</v>
      </c>
    </row>
    <row r="169" spans="1:20" x14ac:dyDescent="0.25">
      <c r="A169" s="8">
        <v>28.7</v>
      </c>
      <c r="B169" s="8">
        <v>12</v>
      </c>
      <c r="C169" s="35">
        <f t="shared" si="22"/>
        <v>9.6786682152535808E-11</v>
      </c>
      <c r="D169" s="35">
        <f t="shared" si="28"/>
        <v>1.6066589237320896E-8</v>
      </c>
      <c r="E169" s="8">
        <f t="shared" si="23"/>
        <v>165.99999999999952</v>
      </c>
      <c r="F169" s="8">
        <f t="shared" si="24"/>
        <v>0.1</v>
      </c>
      <c r="G169" s="7">
        <v>3</v>
      </c>
      <c r="H169" s="35">
        <f t="shared" si="25"/>
        <v>3.0241921895599675</v>
      </c>
      <c r="I169" s="8">
        <v>0.5</v>
      </c>
      <c r="J169" s="7">
        <v>2</v>
      </c>
      <c r="K169" s="8">
        <v>4</v>
      </c>
      <c r="L169" s="8">
        <v>0.20069999999999999</v>
      </c>
      <c r="M169" s="8">
        <v>17</v>
      </c>
      <c r="N169" s="8">
        <v>24</v>
      </c>
      <c r="O169" s="1">
        <v>100</v>
      </c>
      <c r="P169" s="6">
        <f t="shared" si="20"/>
        <v>5.0174999999999997E-2</v>
      </c>
      <c r="Q169" s="7">
        <f t="shared" si="26"/>
        <v>0.10277768622234273</v>
      </c>
      <c r="R169" s="7">
        <f t="shared" si="21"/>
        <v>5.0174999999999997E-2</v>
      </c>
      <c r="S169" s="7">
        <f t="shared" si="27"/>
        <v>5.2632051744984254E-2</v>
      </c>
      <c r="T169" s="1">
        <f t="shared" si="29"/>
        <v>0</v>
      </c>
    </row>
    <row r="170" spans="1:20" x14ac:dyDescent="0.25">
      <c r="A170" s="8">
        <v>28.7</v>
      </c>
      <c r="B170" s="8">
        <v>12</v>
      </c>
      <c r="C170" s="35">
        <f t="shared" si="22"/>
        <v>9.6786682152535808E-11</v>
      </c>
      <c r="D170" s="35">
        <f t="shared" si="28"/>
        <v>1.6163375919473433E-8</v>
      </c>
      <c r="E170" s="8">
        <f t="shared" si="23"/>
        <v>166.99999999999949</v>
      </c>
      <c r="F170" s="8">
        <f t="shared" si="24"/>
        <v>0.1</v>
      </c>
      <c r="G170" s="7">
        <v>3</v>
      </c>
      <c r="H170" s="35">
        <f t="shared" si="25"/>
        <v>3.0224951054343872</v>
      </c>
      <c r="I170" s="8">
        <v>0.5</v>
      </c>
      <c r="J170" s="7">
        <v>2</v>
      </c>
      <c r="K170" s="8">
        <v>4</v>
      </c>
      <c r="L170" s="8">
        <v>0.20069999999999999</v>
      </c>
      <c r="M170" s="8">
        <v>17</v>
      </c>
      <c r="N170" s="8">
        <v>24</v>
      </c>
      <c r="O170" s="1">
        <v>100</v>
      </c>
      <c r="P170" s="6">
        <f t="shared" si="20"/>
        <v>5.0174999999999997E-2</v>
      </c>
      <c r="Q170" s="7">
        <f t="shared" si="26"/>
        <v>0.10260738383034075</v>
      </c>
      <c r="R170" s="7">
        <f t="shared" si="21"/>
        <v>5.0174999999999997E-2</v>
      </c>
      <c r="S170" s="7">
        <f t="shared" si="27"/>
        <v>5.2457773873975447E-2</v>
      </c>
      <c r="T170" s="1">
        <f t="shared" si="29"/>
        <v>0</v>
      </c>
    </row>
    <row r="171" spans="1:20" x14ac:dyDescent="0.25">
      <c r="A171" s="8">
        <v>28.7</v>
      </c>
      <c r="B171" s="8">
        <v>12</v>
      </c>
      <c r="C171" s="35">
        <f t="shared" si="22"/>
        <v>9.6786682152535808E-11</v>
      </c>
      <c r="D171" s="35">
        <f t="shared" si="28"/>
        <v>1.6260162601625969E-8</v>
      </c>
      <c r="E171" s="8">
        <f t="shared" si="23"/>
        <v>167.99999999999952</v>
      </c>
      <c r="F171" s="8">
        <f t="shared" si="24"/>
        <v>0.1</v>
      </c>
      <c r="G171" s="7">
        <v>3</v>
      </c>
      <c r="H171" s="35">
        <f t="shared" si="25"/>
        <v>3.0207911690817766</v>
      </c>
      <c r="I171" s="8">
        <v>0.5</v>
      </c>
      <c r="J171" s="7">
        <v>2</v>
      </c>
      <c r="K171" s="8">
        <v>4</v>
      </c>
      <c r="L171" s="8">
        <v>0.20069999999999999</v>
      </c>
      <c r="M171" s="8">
        <v>17</v>
      </c>
      <c r="N171" s="8">
        <v>24</v>
      </c>
      <c r="O171" s="1">
        <v>100</v>
      </c>
      <c r="P171" s="6">
        <f t="shared" si="20"/>
        <v>5.0174999999999997E-2</v>
      </c>
      <c r="Q171" s="7">
        <f t="shared" si="26"/>
        <v>0.10243639381735628</v>
      </c>
      <c r="R171" s="7">
        <f t="shared" si="21"/>
        <v>5.0174999999999997E-2</v>
      </c>
      <c r="S171" s="7">
        <f t="shared" si="27"/>
        <v>5.2283083100670188E-2</v>
      </c>
      <c r="T171" s="1">
        <f t="shared" si="29"/>
        <v>0</v>
      </c>
    </row>
    <row r="172" spans="1:20" x14ac:dyDescent="0.25">
      <c r="A172" s="8">
        <v>28.7</v>
      </c>
      <c r="B172" s="8">
        <v>12</v>
      </c>
      <c r="C172" s="35">
        <f t="shared" si="22"/>
        <v>9.6786682152535808E-11</v>
      </c>
      <c r="D172" s="35">
        <f t="shared" si="28"/>
        <v>1.6356949283778506E-8</v>
      </c>
      <c r="E172" s="8">
        <f t="shared" si="23"/>
        <v>168.99999999999952</v>
      </c>
      <c r="F172" s="8">
        <f t="shared" si="24"/>
        <v>0.1</v>
      </c>
      <c r="G172" s="7">
        <v>3</v>
      </c>
      <c r="H172" s="35">
        <f t="shared" si="25"/>
        <v>3.0190808995376552</v>
      </c>
      <c r="I172" s="8">
        <v>0.5</v>
      </c>
      <c r="J172" s="7">
        <v>2</v>
      </c>
      <c r="K172" s="8">
        <v>4</v>
      </c>
      <c r="L172" s="8">
        <v>0.20069999999999999</v>
      </c>
      <c r="M172" s="8">
        <v>17</v>
      </c>
      <c r="N172" s="8">
        <v>24</v>
      </c>
      <c r="O172" s="1">
        <v>100</v>
      </c>
      <c r="P172" s="6">
        <f t="shared" si="20"/>
        <v>5.0174999999999997E-2</v>
      </c>
      <c r="Q172" s="7">
        <f t="shared" si="26"/>
        <v>0.1022647682686037</v>
      </c>
      <c r="R172" s="7">
        <f t="shared" si="21"/>
        <v>5.0174999999999997E-2</v>
      </c>
      <c r="S172" s="7">
        <f t="shared" si="27"/>
        <v>5.2108036019089261E-2</v>
      </c>
      <c r="T172" s="1">
        <f t="shared" si="29"/>
        <v>0</v>
      </c>
    </row>
    <row r="173" spans="1:20" x14ac:dyDescent="0.25">
      <c r="A173" s="8">
        <v>28.7</v>
      </c>
      <c r="B173" s="8">
        <v>12</v>
      </c>
      <c r="C173" s="35">
        <f t="shared" si="22"/>
        <v>9.6786682152535808E-11</v>
      </c>
      <c r="D173" s="35">
        <f t="shared" si="28"/>
        <v>1.6453735965931043E-8</v>
      </c>
      <c r="E173" s="8">
        <f t="shared" si="23"/>
        <v>169.99999999999955</v>
      </c>
      <c r="F173" s="8">
        <f t="shared" si="24"/>
        <v>0.1</v>
      </c>
      <c r="G173" s="7">
        <v>3</v>
      </c>
      <c r="H173" s="35">
        <f t="shared" si="25"/>
        <v>3.0173648177666936</v>
      </c>
      <c r="I173" s="8">
        <v>0.5</v>
      </c>
      <c r="J173" s="7">
        <v>2</v>
      </c>
      <c r="K173" s="8">
        <v>4</v>
      </c>
      <c r="L173" s="8">
        <v>0.20069999999999999</v>
      </c>
      <c r="M173" s="8">
        <v>17</v>
      </c>
      <c r="N173" s="8">
        <v>24</v>
      </c>
      <c r="O173" s="1">
        <v>100</v>
      </c>
      <c r="P173" s="6">
        <f t="shared" si="20"/>
        <v>5.0174999999999997E-2</v>
      </c>
      <c r="Q173" s="7">
        <f t="shared" si="26"/>
        <v>0.1020925594628877</v>
      </c>
      <c r="R173" s="7">
        <f t="shared" si="21"/>
        <v>5.0174999999999997E-2</v>
      </c>
      <c r="S173" s="7">
        <f t="shared" si="27"/>
        <v>5.1932689076648032E-2</v>
      </c>
      <c r="T173" s="1">
        <f t="shared" si="29"/>
        <v>0</v>
      </c>
    </row>
    <row r="174" spans="1:20" x14ac:dyDescent="0.25">
      <c r="A174" s="8">
        <v>28.7</v>
      </c>
      <c r="B174" s="8">
        <v>12</v>
      </c>
      <c r="C174" s="35">
        <f t="shared" si="22"/>
        <v>9.6786682152535808E-11</v>
      </c>
      <c r="D174" s="35">
        <f t="shared" si="28"/>
        <v>1.6550522648083579E-8</v>
      </c>
      <c r="E174" s="8">
        <f t="shared" si="23"/>
        <v>170.99999999999955</v>
      </c>
      <c r="F174" s="8">
        <f t="shared" si="24"/>
        <v>0.1</v>
      </c>
      <c r="G174" s="7">
        <v>3</v>
      </c>
      <c r="H174" s="35">
        <f t="shared" si="25"/>
        <v>3.0156434465040238</v>
      </c>
      <c r="I174" s="8">
        <v>0.5</v>
      </c>
      <c r="J174" s="7">
        <v>2</v>
      </c>
      <c r="K174" s="8">
        <v>4</v>
      </c>
      <c r="L174" s="8">
        <v>0.20069999999999999</v>
      </c>
      <c r="M174" s="8">
        <v>17</v>
      </c>
      <c r="N174" s="8">
        <v>24</v>
      </c>
      <c r="O174" s="1">
        <v>100</v>
      </c>
      <c r="P174" s="6">
        <f t="shared" si="20"/>
        <v>5.0174999999999997E-2</v>
      </c>
      <c r="Q174" s="7">
        <f t="shared" si="26"/>
        <v>0.10191981985667879</v>
      </c>
      <c r="R174" s="7">
        <f t="shared" si="21"/>
        <v>5.0174999999999997E-2</v>
      </c>
      <c r="S174" s="7">
        <f t="shared" si="27"/>
        <v>5.1757098553153247E-2</v>
      </c>
      <c r="T174" s="1">
        <f t="shared" si="29"/>
        <v>0</v>
      </c>
    </row>
    <row r="175" spans="1:20" x14ac:dyDescent="0.25">
      <c r="A175" s="8">
        <v>28.7</v>
      </c>
      <c r="B175" s="8">
        <v>12</v>
      </c>
      <c r="C175" s="35">
        <f t="shared" si="22"/>
        <v>9.6786682152535808E-11</v>
      </c>
      <c r="D175" s="35">
        <f t="shared" si="28"/>
        <v>1.6647309330236116E-8</v>
      </c>
      <c r="E175" s="8">
        <f t="shared" si="23"/>
        <v>171.99999999999955</v>
      </c>
      <c r="F175" s="8">
        <f t="shared" si="24"/>
        <v>0.1</v>
      </c>
      <c r="G175" s="7">
        <v>3</v>
      </c>
      <c r="H175" s="35">
        <f t="shared" si="25"/>
        <v>3.0139173100960073</v>
      </c>
      <c r="I175" s="8">
        <v>0.5</v>
      </c>
      <c r="J175" s="7">
        <v>2</v>
      </c>
      <c r="K175" s="8">
        <v>4</v>
      </c>
      <c r="L175" s="8">
        <v>0.20069999999999999</v>
      </c>
      <c r="M175" s="8">
        <v>17</v>
      </c>
      <c r="N175" s="8">
        <v>24</v>
      </c>
      <c r="O175" s="1">
        <v>100</v>
      </c>
      <c r="P175" s="6">
        <f t="shared" si="20"/>
        <v>5.0174999999999997E-2</v>
      </c>
      <c r="Q175" s="7">
        <f t="shared" si="26"/>
        <v>0.10174660206813432</v>
      </c>
      <c r="R175" s="7">
        <f t="shared" si="21"/>
        <v>5.0174999999999997E-2</v>
      </c>
      <c r="S175" s="7">
        <f t="shared" si="27"/>
        <v>5.1581320540165801E-2</v>
      </c>
      <c r="T175" s="1">
        <f t="shared" si="29"/>
        <v>0</v>
      </c>
    </row>
    <row r="176" spans="1:20" x14ac:dyDescent="0.25">
      <c r="A176" s="8">
        <v>28.7</v>
      </c>
      <c r="B176" s="8">
        <v>12</v>
      </c>
      <c r="C176" s="35">
        <f t="shared" si="22"/>
        <v>9.6786682152535808E-11</v>
      </c>
      <c r="D176" s="35">
        <f t="shared" si="28"/>
        <v>1.6744096012388653E-8</v>
      </c>
      <c r="E176" s="8">
        <f t="shared" si="23"/>
        <v>172.99999999999957</v>
      </c>
      <c r="F176" s="8">
        <f t="shared" si="24"/>
        <v>0.1</v>
      </c>
      <c r="G176" s="7">
        <v>3</v>
      </c>
      <c r="H176" s="35">
        <f t="shared" si="25"/>
        <v>3.0121869343405154</v>
      </c>
      <c r="I176" s="8">
        <v>0.5</v>
      </c>
      <c r="J176" s="7">
        <v>2</v>
      </c>
      <c r="K176" s="8">
        <v>4</v>
      </c>
      <c r="L176" s="8">
        <v>0.20069999999999999</v>
      </c>
      <c r="M176" s="8">
        <v>17</v>
      </c>
      <c r="N176" s="8">
        <v>24</v>
      </c>
      <c r="O176" s="1">
        <v>100</v>
      </c>
      <c r="P176" s="6">
        <f t="shared" si="20"/>
        <v>5.0174999999999997E-2</v>
      </c>
      <c r="Q176" s="7">
        <f t="shared" si="26"/>
        <v>0.10157295886107072</v>
      </c>
      <c r="R176" s="7">
        <f t="shared" si="21"/>
        <v>5.0174999999999997E-2</v>
      </c>
      <c r="S176" s="7">
        <f t="shared" si="27"/>
        <v>5.1405410920741232E-2</v>
      </c>
      <c r="T176" s="1">
        <f t="shared" si="29"/>
        <v>0</v>
      </c>
    </row>
    <row r="177" spans="1:20" x14ac:dyDescent="0.25">
      <c r="A177" s="8">
        <v>28.7</v>
      </c>
      <c r="B177" s="8">
        <v>12</v>
      </c>
      <c r="C177" s="35">
        <f t="shared" si="22"/>
        <v>9.6786682152535808E-11</v>
      </c>
      <c r="D177" s="35">
        <f t="shared" si="28"/>
        <v>1.6840882694541189E-8</v>
      </c>
      <c r="E177" s="8">
        <f t="shared" si="23"/>
        <v>173.99999999999957</v>
      </c>
      <c r="F177" s="8">
        <f t="shared" si="24"/>
        <v>0.1</v>
      </c>
      <c r="G177" s="7">
        <v>3</v>
      </c>
      <c r="H177" s="35">
        <f t="shared" si="25"/>
        <v>3.0104528463267659</v>
      </c>
      <c r="I177" s="8">
        <v>0.5</v>
      </c>
      <c r="J177" s="7">
        <v>2</v>
      </c>
      <c r="K177" s="8">
        <v>4</v>
      </c>
      <c r="L177" s="8">
        <v>0.20069999999999999</v>
      </c>
      <c r="M177" s="8">
        <v>17</v>
      </c>
      <c r="N177" s="8">
        <v>24</v>
      </c>
      <c r="O177" s="1">
        <v>100</v>
      </c>
      <c r="P177" s="6">
        <f t="shared" si="20"/>
        <v>5.0174999999999997E-2</v>
      </c>
      <c r="Q177" s="7">
        <f t="shared" si="26"/>
        <v>0.10139894312889096</v>
      </c>
      <c r="R177" s="7">
        <f t="shared" si="21"/>
        <v>5.0174999999999997E-2</v>
      </c>
      <c r="S177" s="7">
        <f t="shared" si="27"/>
        <v>5.1229425349556865E-2</v>
      </c>
      <c r="T177" s="1">
        <f t="shared" si="29"/>
        <v>0</v>
      </c>
    </row>
    <row r="178" spans="1:20" x14ac:dyDescent="0.25">
      <c r="A178" s="8">
        <v>28.7</v>
      </c>
      <c r="B178" s="8">
        <v>12</v>
      </c>
      <c r="C178" s="35">
        <f t="shared" si="22"/>
        <v>9.6786682152535808E-11</v>
      </c>
      <c r="D178" s="35">
        <f t="shared" si="28"/>
        <v>1.6937669376693726E-8</v>
      </c>
      <c r="E178" s="8">
        <f t="shared" si="23"/>
        <v>174.99999999999957</v>
      </c>
      <c r="F178" s="8">
        <f t="shared" si="24"/>
        <v>0.1</v>
      </c>
      <c r="G178" s="7">
        <v>3</v>
      </c>
      <c r="H178" s="35">
        <f t="shared" si="25"/>
        <v>3.0087155742747664</v>
      </c>
      <c r="I178" s="8">
        <v>0.5</v>
      </c>
      <c r="J178" s="7">
        <v>2</v>
      </c>
      <c r="K178" s="8">
        <v>4</v>
      </c>
      <c r="L178" s="8">
        <v>0.20069999999999999</v>
      </c>
      <c r="M178" s="8">
        <v>17</v>
      </c>
      <c r="N178" s="8">
        <v>24</v>
      </c>
      <c r="O178" s="1">
        <v>100</v>
      </c>
      <c r="P178" s="6">
        <f t="shared" si="20"/>
        <v>5.0174999999999997E-2</v>
      </c>
      <c r="Q178" s="7">
        <f t="shared" si="26"/>
        <v>0.1012246078784728</v>
      </c>
      <c r="R178" s="7">
        <f t="shared" si="21"/>
        <v>5.0174999999999997E-2</v>
      </c>
      <c r="S178" s="7">
        <f t="shared" si="27"/>
        <v>5.1053419233435877E-2</v>
      </c>
      <c r="T178" s="1">
        <f t="shared" si="29"/>
        <v>0</v>
      </c>
    </row>
    <row r="179" spans="1:20" x14ac:dyDescent="0.25">
      <c r="A179" s="8">
        <v>28.7</v>
      </c>
      <c r="B179" s="8">
        <v>12</v>
      </c>
      <c r="C179" s="35">
        <f t="shared" si="22"/>
        <v>9.6786682152535808E-11</v>
      </c>
      <c r="D179" s="35">
        <f t="shared" si="28"/>
        <v>1.7034456058846263E-8</v>
      </c>
      <c r="E179" s="8">
        <f t="shared" si="23"/>
        <v>175.99999999999957</v>
      </c>
      <c r="F179" s="8">
        <f t="shared" si="24"/>
        <v>0.1</v>
      </c>
      <c r="G179" s="7">
        <v>3</v>
      </c>
      <c r="H179" s="35">
        <f t="shared" si="25"/>
        <v>3.0069756473744134</v>
      </c>
      <c r="I179" s="8">
        <v>0.5</v>
      </c>
      <c r="J179" s="7">
        <v>2</v>
      </c>
      <c r="K179" s="8">
        <v>4</v>
      </c>
      <c r="L179" s="8">
        <v>0.20069999999999999</v>
      </c>
      <c r="M179" s="8">
        <v>17</v>
      </c>
      <c r="N179" s="8">
        <v>24</v>
      </c>
      <c r="O179" s="1">
        <v>100</v>
      </c>
      <c r="P179" s="6">
        <f t="shared" si="20"/>
        <v>5.0174999999999997E-2</v>
      </c>
      <c r="Q179" s="7">
        <f t="shared" si="26"/>
        <v>0.10105000621402238</v>
      </c>
      <c r="R179" s="7">
        <f t="shared" si="21"/>
        <v>5.0174999999999997E-2</v>
      </c>
      <c r="S179" s="7">
        <f t="shared" si="27"/>
        <v>5.0877447712276834E-2</v>
      </c>
      <c r="T179" s="1">
        <f t="shared" si="29"/>
        <v>0</v>
      </c>
    </row>
    <row r="180" spans="1:20" x14ac:dyDescent="0.25">
      <c r="A180" s="8">
        <v>28.7</v>
      </c>
      <c r="B180" s="8">
        <v>12</v>
      </c>
      <c r="C180" s="35">
        <f t="shared" si="22"/>
        <v>9.6786682152535808E-11</v>
      </c>
      <c r="D180" s="35">
        <f t="shared" si="28"/>
        <v>1.7131242740998799E-8</v>
      </c>
      <c r="E180" s="8">
        <f t="shared" si="23"/>
        <v>176.9999999999996</v>
      </c>
      <c r="F180" s="8">
        <f t="shared" si="24"/>
        <v>0.1</v>
      </c>
      <c r="G180" s="7">
        <v>3</v>
      </c>
      <c r="H180" s="35">
        <f t="shared" si="25"/>
        <v>3.0052335956242953</v>
      </c>
      <c r="I180" s="8">
        <v>0.5</v>
      </c>
      <c r="J180" s="7">
        <v>2</v>
      </c>
      <c r="K180" s="8">
        <v>4</v>
      </c>
      <c r="L180" s="8">
        <v>0.20069999999999999</v>
      </c>
      <c r="M180" s="8">
        <v>17</v>
      </c>
      <c r="N180" s="8">
        <v>24</v>
      </c>
      <c r="O180" s="1">
        <v>100</v>
      </c>
      <c r="P180" s="6">
        <f t="shared" si="20"/>
        <v>5.0174999999999997E-2</v>
      </c>
      <c r="Q180" s="7">
        <f t="shared" si="26"/>
        <v>0.10087519132089802</v>
      </c>
      <c r="R180" s="7">
        <f t="shared" si="21"/>
        <v>5.0174999999999997E-2</v>
      </c>
      <c r="S180" s="7">
        <f t="shared" si="27"/>
        <v>5.0701565640397517E-2</v>
      </c>
      <c r="T180" s="1">
        <f t="shared" si="29"/>
        <v>0</v>
      </c>
    </row>
    <row r="181" spans="1:20" x14ac:dyDescent="0.25">
      <c r="A181" s="8">
        <v>28.7</v>
      </c>
      <c r="B181" s="8">
        <v>12</v>
      </c>
      <c r="C181" s="35">
        <f t="shared" si="22"/>
        <v>9.6786682152535808E-11</v>
      </c>
      <c r="D181" s="35">
        <f t="shared" si="28"/>
        <v>1.7228029423151336E-8</v>
      </c>
      <c r="E181" s="8">
        <f t="shared" si="23"/>
        <v>177.9999999999996</v>
      </c>
      <c r="F181" s="8">
        <f t="shared" si="24"/>
        <v>0.1</v>
      </c>
      <c r="G181" s="7">
        <v>3</v>
      </c>
      <c r="H181" s="35">
        <f t="shared" si="25"/>
        <v>3.003489949670251</v>
      </c>
      <c r="I181" s="8">
        <v>0.5</v>
      </c>
      <c r="J181" s="7">
        <v>2</v>
      </c>
      <c r="K181" s="8">
        <v>4</v>
      </c>
      <c r="L181" s="8">
        <v>0.20069999999999999</v>
      </c>
      <c r="M181" s="8">
        <v>17</v>
      </c>
      <c r="N181" s="8">
        <v>24</v>
      </c>
      <c r="O181" s="1">
        <v>100</v>
      </c>
      <c r="P181" s="6">
        <f t="shared" si="20"/>
        <v>5.0174999999999997E-2</v>
      </c>
      <c r="Q181" s="7">
        <f t="shared" si="26"/>
        <v>0.10070021644940969</v>
      </c>
      <c r="R181" s="7">
        <f t="shared" si="21"/>
        <v>5.0174999999999997E-2</v>
      </c>
      <c r="S181" s="7">
        <f t="shared" si="27"/>
        <v>5.0525827568300749E-2</v>
      </c>
      <c r="T181" s="1">
        <f t="shared" si="29"/>
        <v>0</v>
      </c>
    </row>
    <row r="182" spans="1:20" x14ac:dyDescent="0.25">
      <c r="A182" s="8">
        <v>28.7</v>
      </c>
      <c r="B182" s="8">
        <v>12</v>
      </c>
      <c r="C182" s="35">
        <f t="shared" si="22"/>
        <v>9.6786682152535808E-11</v>
      </c>
      <c r="D182" s="35">
        <f t="shared" si="28"/>
        <v>1.7324816105303873E-8</v>
      </c>
      <c r="E182" s="8">
        <f t="shared" si="23"/>
        <v>178.9999999999996</v>
      </c>
      <c r="F182" s="8">
        <f t="shared" si="24"/>
        <v>0.1</v>
      </c>
      <c r="G182" s="7">
        <v>3</v>
      </c>
      <c r="H182" s="35">
        <f t="shared" si="25"/>
        <v>3.0017452406437291</v>
      </c>
      <c r="I182" s="8">
        <v>0.5</v>
      </c>
      <c r="J182" s="7">
        <v>2</v>
      </c>
      <c r="K182" s="8">
        <v>4</v>
      </c>
      <c r="L182" s="8">
        <v>0.20069999999999999</v>
      </c>
      <c r="M182" s="8">
        <v>17</v>
      </c>
      <c r="N182" s="8">
        <v>24</v>
      </c>
      <c r="O182" s="1">
        <v>100</v>
      </c>
      <c r="P182" s="6">
        <f t="shared" si="20"/>
        <v>5.0174999999999997E-2</v>
      </c>
      <c r="Q182" s="7">
        <f t="shared" si="26"/>
        <v>0.10052513489859821</v>
      </c>
      <c r="R182" s="7">
        <f t="shared" si="21"/>
        <v>5.0174999999999997E-2</v>
      </c>
      <c r="S182" s="7">
        <f t="shared" si="27"/>
        <v>5.035028772486979E-2</v>
      </c>
      <c r="T182" s="1">
        <f t="shared" si="29"/>
        <v>0</v>
      </c>
    </row>
    <row r="183" spans="1:20" x14ac:dyDescent="0.25">
      <c r="A183" s="8">
        <v>28.7</v>
      </c>
      <c r="B183" s="8">
        <v>12</v>
      </c>
      <c r="C183" s="35">
        <f t="shared" si="22"/>
        <v>9.6786682152535808E-11</v>
      </c>
      <c r="D183" s="35">
        <f t="shared" si="28"/>
        <v>1.7421602787456409E-8</v>
      </c>
      <c r="E183" s="8">
        <f t="shared" si="23"/>
        <v>179.99999999999963</v>
      </c>
      <c r="F183" s="8">
        <f t="shared" si="24"/>
        <v>0.1</v>
      </c>
      <c r="G183" s="7">
        <v>3</v>
      </c>
      <c r="H183" s="35">
        <f t="shared" si="25"/>
        <v>3.0000000000000004</v>
      </c>
      <c r="I183" s="8">
        <v>0.5</v>
      </c>
      <c r="J183" s="7">
        <v>2</v>
      </c>
      <c r="K183" s="8">
        <v>4</v>
      </c>
      <c r="L183" s="8">
        <v>0.20069999999999999</v>
      </c>
      <c r="M183" s="8">
        <v>17</v>
      </c>
      <c r="N183" s="8">
        <v>24</v>
      </c>
      <c r="O183" s="1">
        <v>100</v>
      </c>
      <c r="P183" s="6">
        <f t="shared" si="20"/>
        <v>5.0174999999999997E-2</v>
      </c>
      <c r="Q183" s="7">
        <f t="shared" si="26"/>
        <v>0.10035000000000004</v>
      </c>
      <c r="R183" s="7">
        <f t="shared" si="21"/>
        <v>5.0174999999999997E-2</v>
      </c>
      <c r="S183" s="7">
        <f t="shared" si="27"/>
        <v>5.0175000000000039E-2</v>
      </c>
      <c r="T183" s="1">
        <f t="shared" si="29"/>
        <v>0</v>
      </c>
    </row>
    <row r="184" spans="1:20" x14ac:dyDescent="0.25">
      <c r="A184" s="8">
        <v>28.7</v>
      </c>
      <c r="B184" s="8">
        <v>12</v>
      </c>
      <c r="C184" s="35">
        <f t="shared" si="22"/>
        <v>9.6786682152535808E-11</v>
      </c>
      <c r="D184" s="35">
        <f t="shared" si="28"/>
        <v>1.7518389469608946E-8</v>
      </c>
      <c r="E184" s="8">
        <f t="shared" si="23"/>
        <v>180.99999999999963</v>
      </c>
      <c r="F184" s="8">
        <f t="shared" si="24"/>
        <v>0.1</v>
      </c>
      <c r="G184" s="7">
        <v>3</v>
      </c>
      <c r="H184" s="35">
        <f t="shared" si="25"/>
        <v>2.9982547593562723</v>
      </c>
      <c r="I184" s="8">
        <v>0.5</v>
      </c>
      <c r="J184" s="7">
        <v>2</v>
      </c>
      <c r="K184" s="8">
        <v>4</v>
      </c>
      <c r="L184" s="8">
        <v>0.20069999999999999</v>
      </c>
      <c r="M184" s="8">
        <v>17</v>
      </c>
      <c r="N184" s="8">
        <v>24</v>
      </c>
      <c r="O184" s="1">
        <v>100</v>
      </c>
      <c r="P184" s="6">
        <f t="shared" si="20"/>
        <v>5.0174999999999997E-2</v>
      </c>
      <c r="Q184" s="7">
        <f t="shared" si="26"/>
        <v>0.10017486510140192</v>
      </c>
      <c r="R184" s="7">
        <f t="shared" si="21"/>
        <v>5.0174999999999997E-2</v>
      </c>
      <c r="S184" s="7">
        <f t="shared" si="27"/>
        <v>5.0000017927673508E-2</v>
      </c>
      <c r="T184" s="1">
        <f t="shared" si="29"/>
        <v>0</v>
      </c>
    </row>
    <row r="185" spans="1:20" x14ac:dyDescent="0.25">
      <c r="A185" s="8">
        <v>28.7</v>
      </c>
      <c r="B185" s="8">
        <v>12</v>
      </c>
      <c r="C185" s="35">
        <f t="shared" si="22"/>
        <v>9.6786682152535808E-11</v>
      </c>
      <c r="D185" s="35">
        <f t="shared" si="28"/>
        <v>1.7615176151761483E-8</v>
      </c>
      <c r="E185" s="8">
        <f t="shared" si="23"/>
        <v>181.99999999999963</v>
      </c>
      <c r="F185" s="8">
        <f t="shared" si="24"/>
        <v>0.1</v>
      </c>
      <c r="G185" s="7">
        <v>3</v>
      </c>
      <c r="H185" s="35">
        <f t="shared" si="25"/>
        <v>2.9965100503297504</v>
      </c>
      <c r="I185" s="8">
        <v>0.5</v>
      </c>
      <c r="J185" s="7">
        <v>2</v>
      </c>
      <c r="K185" s="8">
        <v>4</v>
      </c>
      <c r="L185" s="8">
        <v>0.20069999999999999</v>
      </c>
      <c r="M185" s="8">
        <v>17</v>
      </c>
      <c r="N185" s="8">
        <v>24</v>
      </c>
      <c r="O185" s="1">
        <v>100</v>
      </c>
      <c r="P185" s="6">
        <f t="shared" si="20"/>
        <v>5.0174999999999997E-2</v>
      </c>
      <c r="Q185" s="7">
        <f t="shared" si="26"/>
        <v>9.9999783550590443E-2</v>
      </c>
      <c r="R185" s="7">
        <f t="shared" si="21"/>
        <v>5.0174999999999997E-2</v>
      </c>
      <c r="S185" s="7">
        <f t="shared" si="27"/>
        <v>4.9825394669481514E-2</v>
      </c>
      <c r="T185" s="1">
        <f t="shared" si="29"/>
        <v>0</v>
      </c>
    </row>
    <row r="186" spans="1:20" x14ac:dyDescent="0.25">
      <c r="A186" s="8">
        <v>28.7</v>
      </c>
      <c r="B186" s="8">
        <v>12</v>
      </c>
      <c r="C186" s="35">
        <f t="shared" si="22"/>
        <v>9.6786682152535808E-11</v>
      </c>
      <c r="D186" s="35">
        <f t="shared" si="28"/>
        <v>1.7711962833914019E-8</v>
      </c>
      <c r="E186" s="8">
        <f t="shared" si="23"/>
        <v>182.99999999999966</v>
      </c>
      <c r="F186" s="8">
        <f t="shared" si="24"/>
        <v>0.1</v>
      </c>
      <c r="G186" s="7">
        <v>3</v>
      </c>
      <c r="H186" s="35">
        <f t="shared" si="25"/>
        <v>2.9947664043757061</v>
      </c>
      <c r="I186" s="8">
        <v>0.5</v>
      </c>
      <c r="J186" s="7">
        <v>2</v>
      </c>
      <c r="K186" s="8">
        <v>4</v>
      </c>
      <c r="L186" s="8">
        <v>0.20069999999999999</v>
      </c>
      <c r="M186" s="8">
        <v>17</v>
      </c>
      <c r="N186" s="8">
        <v>24</v>
      </c>
      <c r="O186" s="1">
        <v>100</v>
      </c>
      <c r="P186" s="6">
        <f t="shared" si="20"/>
        <v>5.0174999999999997E-2</v>
      </c>
      <c r="Q186" s="7">
        <f t="shared" si="26"/>
        <v>9.9824808679102095E-2</v>
      </c>
      <c r="R186" s="7">
        <f t="shared" si="21"/>
        <v>5.0174999999999997E-2</v>
      </c>
      <c r="S186" s="7">
        <f t="shared" si="27"/>
        <v>4.9651182998601585E-2</v>
      </c>
      <c r="T186" s="1">
        <f t="shared" si="29"/>
        <v>0</v>
      </c>
    </row>
    <row r="187" spans="1:20" x14ac:dyDescent="0.25">
      <c r="A187" s="8">
        <v>28.7</v>
      </c>
      <c r="B187" s="8">
        <v>12</v>
      </c>
      <c r="C187" s="35">
        <f t="shared" si="22"/>
        <v>9.6786682152535808E-11</v>
      </c>
      <c r="D187" s="35">
        <f t="shared" si="28"/>
        <v>1.7808749516066556E-8</v>
      </c>
      <c r="E187" s="8">
        <f t="shared" si="23"/>
        <v>183.99999999999966</v>
      </c>
      <c r="F187" s="8">
        <f t="shared" si="24"/>
        <v>0.1</v>
      </c>
      <c r="G187" s="7">
        <v>3</v>
      </c>
      <c r="H187" s="35">
        <f t="shared" si="25"/>
        <v>2.993024352625588</v>
      </c>
      <c r="I187" s="8">
        <v>0.5</v>
      </c>
      <c r="J187" s="7">
        <v>2</v>
      </c>
      <c r="K187" s="8">
        <v>4</v>
      </c>
      <c r="L187" s="8">
        <v>0.20069999999999999</v>
      </c>
      <c r="M187" s="8">
        <v>17</v>
      </c>
      <c r="N187" s="8">
        <v>24</v>
      </c>
      <c r="O187" s="1">
        <v>100</v>
      </c>
      <c r="P187" s="6">
        <f t="shared" si="20"/>
        <v>5.0174999999999997E-2</v>
      </c>
      <c r="Q187" s="7">
        <f t="shared" si="26"/>
        <v>9.9649993785977747E-2</v>
      </c>
      <c r="R187" s="7">
        <f t="shared" si="21"/>
        <v>5.0174999999999997E-2</v>
      </c>
      <c r="S187" s="7">
        <f t="shared" si="27"/>
        <v>4.9477435284232214E-2</v>
      </c>
      <c r="T187" s="1">
        <f t="shared" si="29"/>
        <v>0</v>
      </c>
    </row>
    <row r="188" spans="1:20" x14ac:dyDescent="0.25">
      <c r="A188" s="8">
        <v>28.7</v>
      </c>
      <c r="B188" s="8">
        <v>12</v>
      </c>
      <c r="C188" s="35">
        <f t="shared" si="22"/>
        <v>9.6786682152535808E-11</v>
      </c>
      <c r="D188" s="35">
        <f t="shared" si="28"/>
        <v>1.7905536198219093E-8</v>
      </c>
      <c r="E188" s="8">
        <f t="shared" si="23"/>
        <v>184.99999999999966</v>
      </c>
      <c r="F188" s="8">
        <f t="shared" si="24"/>
        <v>0.1</v>
      </c>
      <c r="G188" s="7">
        <v>3</v>
      </c>
      <c r="H188" s="35">
        <f t="shared" si="25"/>
        <v>2.9912844257252349</v>
      </c>
      <c r="I188" s="8">
        <v>0.5</v>
      </c>
      <c r="J188" s="7">
        <v>2</v>
      </c>
      <c r="K188" s="8">
        <v>4</v>
      </c>
      <c r="L188" s="8">
        <v>0.20069999999999999</v>
      </c>
      <c r="M188" s="8">
        <v>17</v>
      </c>
      <c r="N188" s="8">
        <v>24</v>
      </c>
      <c r="O188" s="1">
        <v>100</v>
      </c>
      <c r="P188" s="6">
        <f t="shared" si="20"/>
        <v>5.0174999999999997E-2</v>
      </c>
      <c r="Q188" s="7">
        <f t="shared" si="26"/>
        <v>9.9475392121527312E-2</v>
      </c>
      <c r="R188" s="7">
        <f t="shared" si="21"/>
        <v>5.0174999999999997E-2</v>
      </c>
      <c r="S188" s="7">
        <f t="shared" si="27"/>
        <v>4.930420347649038E-2</v>
      </c>
      <c r="T188" s="1">
        <f t="shared" si="29"/>
        <v>0</v>
      </c>
    </row>
    <row r="189" spans="1:20" x14ac:dyDescent="0.25">
      <c r="A189" s="8">
        <v>28.7</v>
      </c>
      <c r="B189" s="8">
        <v>12</v>
      </c>
      <c r="C189" s="35">
        <f t="shared" si="22"/>
        <v>9.6786682152535808E-11</v>
      </c>
      <c r="D189" s="35">
        <f t="shared" si="28"/>
        <v>1.8002322880371629E-8</v>
      </c>
      <c r="E189" s="8">
        <f t="shared" si="23"/>
        <v>185.99999999999966</v>
      </c>
      <c r="F189" s="8">
        <f t="shared" si="24"/>
        <v>0.1</v>
      </c>
      <c r="G189" s="7">
        <v>3</v>
      </c>
      <c r="H189" s="35">
        <f t="shared" si="25"/>
        <v>2.9895471536732354</v>
      </c>
      <c r="I189" s="8">
        <v>0.5</v>
      </c>
      <c r="J189" s="7">
        <v>2</v>
      </c>
      <c r="K189" s="8">
        <v>4</v>
      </c>
      <c r="L189" s="8">
        <v>0.20069999999999999</v>
      </c>
      <c r="M189" s="8">
        <v>17</v>
      </c>
      <c r="N189" s="8">
        <v>24</v>
      </c>
      <c r="O189" s="1">
        <v>100</v>
      </c>
      <c r="P189" s="6">
        <f t="shared" si="20"/>
        <v>5.0174999999999997E-2</v>
      </c>
      <c r="Q189" s="7">
        <f t="shared" si="26"/>
        <v>9.930105687110917E-2</v>
      </c>
      <c r="R189" s="7">
        <f t="shared" si="21"/>
        <v>5.0174999999999997E-2</v>
      </c>
      <c r="S189" s="7">
        <f t="shared" si="27"/>
        <v>4.9131539091775082E-2</v>
      </c>
      <c r="T189" s="1">
        <f t="shared" si="29"/>
        <v>0</v>
      </c>
    </row>
    <row r="190" spans="1:20" x14ac:dyDescent="0.25">
      <c r="A190" s="8">
        <v>28.7</v>
      </c>
      <c r="B190" s="8">
        <v>12</v>
      </c>
      <c r="C190" s="35">
        <f t="shared" si="22"/>
        <v>9.6786682152535808E-11</v>
      </c>
      <c r="D190" s="35">
        <f t="shared" si="28"/>
        <v>1.8099109562524166E-8</v>
      </c>
      <c r="E190" s="8">
        <f t="shared" si="23"/>
        <v>186.99999999999969</v>
      </c>
      <c r="F190" s="8">
        <f t="shared" si="24"/>
        <v>0.1</v>
      </c>
      <c r="G190" s="7">
        <v>3</v>
      </c>
      <c r="H190" s="35">
        <f t="shared" si="25"/>
        <v>2.9878130656594859</v>
      </c>
      <c r="I190" s="8">
        <v>0.5</v>
      </c>
      <c r="J190" s="7">
        <v>2</v>
      </c>
      <c r="K190" s="8">
        <v>4</v>
      </c>
      <c r="L190" s="8">
        <v>0.20069999999999999</v>
      </c>
      <c r="M190" s="8">
        <v>17</v>
      </c>
      <c r="N190" s="8">
        <v>24</v>
      </c>
      <c r="O190" s="1">
        <v>100</v>
      </c>
      <c r="P190" s="6">
        <f t="shared" si="20"/>
        <v>5.0174999999999997E-2</v>
      </c>
      <c r="Q190" s="7">
        <f t="shared" si="26"/>
        <v>9.9127041138929409E-2</v>
      </c>
      <c r="R190" s="7">
        <f t="shared" si="21"/>
        <v>5.0174999999999997E-2</v>
      </c>
      <c r="S190" s="7">
        <f t="shared" si="27"/>
        <v>4.8959493198599914E-2</v>
      </c>
      <c r="T190" s="1">
        <f t="shared" si="29"/>
        <v>0</v>
      </c>
    </row>
    <row r="191" spans="1:20" x14ac:dyDescent="0.25">
      <c r="A191" s="8">
        <v>28.7</v>
      </c>
      <c r="B191" s="8">
        <v>12</v>
      </c>
      <c r="C191" s="35">
        <f t="shared" si="22"/>
        <v>9.6786682152535808E-11</v>
      </c>
      <c r="D191" s="35">
        <f t="shared" si="28"/>
        <v>1.8195896244676703E-8</v>
      </c>
      <c r="E191" s="8">
        <f t="shared" si="23"/>
        <v>187.99999999999972</v>
      </c>
      <c r="F191" s="8">
        <f t="shared" si="24"/>
        <v>0.1</v>
      </c>
      <c r="G191" s="7">
        <v>3</v>
      </c>
      <c r="H191" s="35">
        <f t="shared" si="25"/>
        <v>2.9860826899039941</v>
      </c>
      <c r="I191" s="8">
        <v>0.5</v>
      </c>
      <c r="J191" s="7">
        <v>2</v>
      </c>
      <c r="K191" s="8">
        <v>4</v>
      </c>
      <c r="L191" s="8">
        <v>0.20069999999999999</v>
      </c>
      <c r="M191" s="8">
        <v>17</v>
      </c>
      <c r="N191" s="8">
        <v>24</v>
      </c>
      <c r="O191" s="1">
        <v>100</v>
      </c>
      <c r="P191" s="6">
        <f t="shared" si="20"/>
        <v>5.0174999999999997E-2</v>
      </c>
      <c r="Q191" s="7">
        <f t="shared" si="26"/>
        <v>9.8953397931865805E-2</v>
      </c>
      <c r="R191" s="7">
        <f t="shared" si="21"/>
        <v>5.0174999999999997E-2</v>
      </c>
      <c r="S191" s="7">
        <f t="shared" si="27"/>
        <v>4.8788116403897269E-2</v>
      </c>
      <c r="T191" s="1">
        <f t="shared" si="29"/>
        <v>0</v>
      </c>
    </row>
    <row r="192" spans="1:20" x14ac:dyDescent="0.25">
      <c r="A192" s="8">
        <v>28.7</v>
      </c>
      <c r="B192" s="8">
        <v>12</v>
      </c>
      <c r="C192" s="35">
        <f t="shared" si="22"/>
        <v>9.6786682152535808E-11</v>
      </c>
      <c r="D192" s="35">
        <f t="shared" si="28"/>
        <v>1.8292682926829239E-8</v>
      </c>
      <c r="E192" s="8">
        <f t="shared" si="23"/>
        <v>188.99999999999969</v>
      </c>
      <c r="F192" s="8">
        <f t="shared" si="24"/>
        <v>0.1</v>
      </c>
      <c r="G192" s="7">
        <v>3</v>
      </c>
      <c r="H192" s="35">
        <f t="shared" si="25"/>
        <v>2.9843565534959775</v>
      </c>
      <c r="I192" s="8">
        <v>0.5</v>
      </c>
      <c r="J192" s="7">
        <v>2</v>
      </c>
      <c r="K192" s="8">
        <v>4</v>
      </c>
      <c r="L192" s="8">
        <v>0.20069999999999999</v>
      </c>
      <c r="M192" s="8">
        <v>17</v>
      </c>
      <c r="N192" s="8">
        <v>24</v>
      </c>
      <c r="O192" s="1">
        <v>100</v>
      </c>
      <c r="P192" s="6">
        <f t="shared" si="20"/>
        <v>5.0174999999999997E-2</v>
      </c>
      <c r="Q192" s="7">
        <f t="shared" si="26"/>
        <v>9.8780180143321336E-2</v>
      </c>
      <c r="R192" s="7">
        <f t="shared" si="21"/>
        <v>5.0174999999999997E-2</v>
      </c>
      <c r="S192" s="7">
        <f t="shared" si="27"/>
        <v>4.8617458839795791E-2</v>
      </c>
      <c r="T192" s="1">
        <f t="shared" si="29"/>
        <v>0</v>
      </c>
    </row>
    <row r="193" spans="1:20" x14ac:dyDescent="0.25">
      <c r="A193" s="8">
        <v>28.7</v>
      </c>
      <c r="B193" s="8">
        <v>12</v>
      </c>
      <c r="C193" s="35">
        <f t="shared" si="22"/>
        <v>9.6786682152535808E-11</v>
      </c>
      <c r="D193" s="35">
        <f t="shared" si="28"/>
        <v>1.8389469608981776E-8</v>
      </c>
      <c r="E193" s="8">
        <f t="shared" si="23"/>
        <v>189.99999999999972</v>
      </c>
      <c r="F193" s="8">
        <f t="shared" si="24"/>
        <v>0.1</v>
      </c>
      <c r="G193" s="7">
        <v>3</v>
      </c>
      <c r="H193" s="35">
        <f t="shared" si="25"/>
        <v>2.9826351822333073</v>
      </c>
      <c r="I193" s="8">
        <v>0.5</v>
      </c>
      <c r="J193" s="7">
        <v>2</v>
      </c>
      <c r="K193" s="8">
        <v>4</v>
      </c>
      <c r="L193" s="8">
        <v>0.20069999999999999</v>
      </c>
      <c r="M193" s="8">
        <v>17</v>
      </c>
      <c r="N193" s="8">
        <v>24</v>
      </c>
      <c r="O193" s="1">
        <v>100</v>
      </c>
      <c r="P193" s="6">
        <f t="shared" si="20"/>
        <v>5.0174999999999997E-2</v>
      </c>
      <c r="Q193" s="7">
        <f t="shared" si="26"/>
        <v>9.8607440537112373E-2</v>
      </c>
      <c r="R193" s="7">
        <f t="shared" si="21"/>
        <v>5.0174999999999997E-2</v>
      </c>
      <c r="S193" s="7">
        <f t="shared" si="27"/>
        <v>4.8447570150872719E-2</v>
      </c>
      <c r="T193" s="1">
        <f t="shared" si="29"/>
        <v>0</v>
      </c>
    </row>
    <row r="194" spans="1:20" x14ac:dyDescent="0.25">
      <c r="A194" s="8">
        <v>28.7</v>
      </c>
      <c r="B194" s="8">
        <v>12</v>
      </c>
      <c r="C194" s="35">
        <f t="shared" si="22"/>
        <v>9.6786682152535808E-11</v>
      </c>
      <c r="D194" s="35">
        <f t="shared" si="28"/>
        <v>1.8486256291134313E-8</v>
      </c>
      <c r="E194" s="8">
        <f t="shared" si="23"/>
        <v>190.99999999999972</v>
      </c>
      <c r="F194" s="8">
        <f t="shared" si="24"/>
        <v>0.1</v>
      </c>
      <c r="G194" s="7">
        <v>3</v>
      </c>
      <c r="H194" s="35">
        <f t="shared" si="25"/>
        <v>2.9809191004623461</v>
      </c>
      <c r="I194" s="8">
        <v>0.5</v>
      </c>
      <c r="J194" s="7">
        <v>2</v>
      </c>
      <c r="K194" s="8">
        <v>4</v>
      </c>
      <c r="L194" s="8">
        <v>0.20069999999999999</v>
      </c>
      <c r="M194" s="8">
        <v>17</v>
      </c>
      <c r="N194" s="8">
        <v>24</v>
      </c>
      <c r="O194" s="1">
        <v>100</v>
      </c>
      <c r="P194" s="6">
        <f t="shared" si="20"/>
        <v>5.0174999999999997E-2</v>
      </c>
      <c r="Q194" s="7">
        <f t="shared" si="26"/>
        <v>9.8435231731396428E-2</v>
      </c>
      <c r="R194" s="7">
        <f t="shared" si="21"/>
        <v>5.0174999999999997E-2</v>
      </c>
      <c r="S194" s="7">
        <f t="shared" si="27"/>
        <v>4.8278499481881988E-2</v>
      </c>
      <c r="T194" s="1">
        <f t="shared" si="29"/>
        <v>0</v>
      </c>
    </row>
    <row r="195" spans="1:20" x14ac:dyDescent="0.25">
      <c r="A195" s="8">
        <v>28.7</v>
      </c>
      <c r="B195" s="8">
        <v>12</v>
      </c>
      <c r="C195" s="35">
        <f t="shared" si="22"/>
        <v>9.6786682152535808E-11</v>
      </c>
      <c r="D195" s="35">
        <f t="shared" si="28"/>
        <v>1.8583042973286849E-8</v>
      </c>
      <c r="E195" s="8">
        <f t="shared" si="23"/>
        <v>191.99999999999972</v>
      </c>
      <c r="F195" s="8">
        <f t="shared" si="24"/>
        <v>0.1</v>
      </c>
      <c r="G195" s="7">
        <v>3</v>
      </c>
      <c r="H195" s="35">
        <f t="shared" si="25"/>
        <v>2.9792088309182247</v>
      </c>
      <c r="I195" s="8">
        <v>0.5</v>
      </c>
      <c r="J195" s="7">
        <v>2</v>
      </c>
      <c r="K195" s="8">
        <v>4</v>
      </c>
      <c r="L195" s="8">
        <v>0.20069999999999999</v>
      </c>
      <c r="M195" s="8">
        <v>17</v>
      </c>
      <c r="N195" s="8">
        <v>24</v>
      </c>
      <c r="O195" s="1">
        <v>100</v>
      </c>
      <c r="P195" s="6">
        <f t="shared" si="20"/>
        <v>5.0174999999999997E-2</v>
      </c>
      <c r="Q195" s="7">
        <f t="shared" si="26"/>
        <v>9.8263606182643848E-2</v>
      </c>
      <c r="R195" s="7">
        <f t="shared" si="21"/>
        <v>5.0174999999999997E-2</v>
      </c>
      <c r="S195" s="7">
        <f t="shared" si="27"/>
        <v>4.8110295465957763E-2</v>
      </c>
      <c r="T195" s="1">
        <f t="shared" si="29"/>
        <v>0</v>
      </c>
    </row>
    <row r="196" spans="1:20" x14ac:dyDescent="0.25">
      <c r="A196" s="8">
        <v>28.7</v>
      </c>
      <c r="B196" s="8">
        <v>12</v>
      </c>
      <c r="C196" s="35">
        <f t="shared" si="22"/>
        <v>9.6786682152535808E-11</v>
      </c>
      <c r="D196" s="35">
        <f t="shared" si="28"/>
        <v>1.8679829655439386E-8</v>
      </c>
      <c r="E196" s="8">
        <f t="shared" si="23"/>
        <v>192.99999999999974</v>
      </c>
      <c r="F196" s="8">
        <f t="shared" si="24"/>
        <v>0.1</v>
      </c>
      <c r="G196" s="7">
        <v>3</v>
      </c>
      <c r="H196" s="35">
        <f t="shared" si="25"/>
        <v>2.9775048945656137</v>
      </c>
      <c r="I196" s="8">
        <v>0.5</v>
      </c>
      <c r="J196" s="7">
        <v>2</v>
      </c>
      <c r="K196" s="8">
        <v>4</v>
      </c>
      <c r="L196" s="8">
        <v>0.20069999999999999</v>
      </c>
      <c r="M196" s="8">
        <v>17</v>
      </c>
      <c r="N196" s="8">
        <v>24</v>
      </c>
      <c r="O196" s="1">
        <v>100</v>
      </c>
      <c r="P196" s="6">
        <f t="shared" ref="P196:P259" si="30">L196/(K196-J196)^2</f>
        <v>5.0174999999999997E-2</v>
      </c>
      <c r="Q196" s="7">
        <f t="shared" si="26"/>
        <v>9.8092616169659336E-2</v>
      </c>
      <c r="R196" s="7">
        <f t="shared" ref="R196:R259" si="31">P196*(G196-J196)^2</f>
        <v>5.0174999999999997E-2</v>
      </c>
      <c r="S196" s="7">
        <f t="shared" si="27"/>
        <v>4.7943006213294032E-2</v>
      </c>
      <c r="T196" s="1">
        <f t="shared" si="29"/>
        <v>0</v>
      </c>
    </row>
    <row r="197" spans="1:20" x14ac:dyDescent="0.25">
      <c r="A197" s="8">
        <v>28.7</v>
      </c>
      <c r="B197" s="8">
        <v>12</v>
      </c>
      <c r="C197" s="35">
        <f t="shared" ref="C197:C260" si="32">1/(A197*1000000)/$C$2</f>
        <v>9.6786682152535808E-11</v>
      </c>
      <c r="D197" s="35">
        <f t="shared" si="28"/>
        <v>1.8776616337591923E-8</v>
      </c>
      <c r="E197" s="8">
        <f t="shared" ref="E197:E260" si="33">D197*360*(A197*1000000)</f>
        <v>193.99999999999974</v>
      </c>
      <c r="F197" s="8">
        <f t="shared" ref="F197:F260" si="34">$F$2</f>
        <v>0.1</v>
      </c>
      <c r="G197" s="7">
        <v>3</v>
      </c>
      <c r="H197" s="35">
        <f t="shared" ref="H197:H260" si="35">G197+F197*SIN(2*PI()*A197*1000000*D197)</f>
        <v>2.9758078104400338</v>
      </c>
      <c r="I197" s="8">
        <v>0.5</v>
      </c>
      <c r="J197" s="7">
        <v>2</v>
      </c>
      <c r="K197" s="8">
        <v>4</v>
      </c>
      <c r="L197" s="8">
        <v>0.20069999999999999</v>
      </c>
      <c r="M197" s="8">
        <v>17</v>
      </c>
      <c r="N197" s="8">
        <v>24</v>
      </c>
      <c r="O197" s="1">
        <v>100</v>
      </c>
      <c r="P197" s="6">
        <f t="shared" si="30"/>
        <v>5.0174999999999997E-2</v>
      </c>
      <c r="Q197" s="7">
        <f t="shared" ref="Q197:Q260" si="36">2*P197*(H197-J197)</f>
        <v>9.7922313777657394E-2</v>
      </c>
      <c r="R197" s="7">
        <f t="shared" si="31"/>
        <v>5.0174999999999997E-2</v>
      </c>
      <c r="S197" s="7">
        <f t="shared" ref="S197:S260" si="37">P197*(H197-J197)^2</f>
        <v>4.7776679300298906E-2</v>
      </c>
      <c r="T197" s="1">
        <f t="shared" si="29"/>
        <v>0</v>
      </c>
    </row>
    <row r="198" spans="1:20" x14ac:dyDescent="0.25">
      <c r="A198" s="8">
        <v>28.7</v>
      </c>
      <c r="B198" s="8">
        <v>12</v>
      </c>
      <c r="C198" s="35">
        <f t="shared" si="32"/>
        <v>9.6786682152535808E-11</v>
      </c>
      <c r="D198" s="35">
        <f t="shared" ref="D198:D261" si="38">D197+C198</f>
        <v>1.887340301974446E-8</v>
      </c>
      <c r="E198" s="8">
        <f t="shared" si="33"/>
        <v>194.99999999999977</v>
      </c>
      <c r="F198" s="8">
        <f t="shared" si="34"/>
        <v>0.1</v>
      </c>
      <c r="G198" s="7">
        <v>3</v>
      </c>
      <c r="H198" s="35">
        <f t="shared" si="35"/>
        <v>2.9741180954897484</v>
      </c>
      <c r="I198" s="8">
        <v>0.5</v>
      </c>
      <c r="J198" s="7">
        <v>2</v>
      </c>
      <c r="K198" s="8">
        <v>4</v>
      </c>
      <c r="L198" s="8">
        <v>0.20069999999999999</v>
      </c>
      <c r="M198" s="8">
        <v>17</v>
      </c>
      <c r="N198" s="8">
        <v>24</v>
      </c>
      <c r="O198" s="1">
        <v>100</v>
      </c>
      <c r="P198" s="6">
        <f t="shared" si="30"/>
        <v>5.0174999999999997E-2</v>
      </c>
      <c r="Q198" s="7">
        <f t="shared" si="36"/>
        <v>9.7752750882396239E-2</v>
      </c>
      <c r="R198" s="7">
        <f t="shared" si="31"/>
        <v>5.0174999999999997E-2</v>
      </c>
      <c r="S198" s="7">
        <f t="shared" si="37"/>
        <v>4.7611361759221822E-2</v>
      </c>
      <c r="T198" s="1">
        <f t="shared" ref="T198:T261" si="39">IF(S198-S197&gt;0, O198*0.000001*(S198-S197)/C198, 0)</f>
        <v>0</v>
      </c>
    </row>
    <row r="199" spans="1:20" x14ac:dyDescent="0.25">
      <c r="A199" s="8">
        <v>28.7</v>
      </c>
      <c r="B199" s="8">
        <v>12</v>
      </c>
      <c r="C199" s="35">
        <f t="shared" si="32"/>
        <v>9.6786682152535808E-11</v>
      </c>
      <c r="D199" s="35">
        <f t="shared" si="38"/>
        <v>1.8970189701896996E-8</v>
      </c>
      <c r="E199" s="8">
        <f t="shared" si="33"/>
        <v>195.99999999999974</v>
      </c>
      <c r="F199" s="8">
        <f t="shared" si="34"/>
        <v>0.1</v>
      </c>
      <c r="G199" s="7">
        <v>3</v>
      </c>
      <c r="H199" s="35">
        <f t="shared" si="35"/>
        <v>2.9724362644183007</v>
      </c>
      <c r="I199" s="8">
        <v>0.5</v>
      </c>
      <c r="J199" s="7">
        <v>2</v>
      </c>
      <c r="K199" s="8">
        <v>4</v>
      </c>
      <c r="L199" s="8">
        <v>0.20069999999999999</v>
      </c>
      <c r="M199" s="8">
        <v>17</v>
      </c>
      <c r="N199" s="8">
        <v>24</v>
      </c>
      <c r="O199" s="1">
        <v>100</v>
      </c>
      <c r="P199" s="6">
        <f t="shared" si="30"/>
        <v>5.0174999999999997E-2</v>
      </c>
      <c r="Q199" s="7">
        <f t="shared" si="36"/>
        <v>9.758397913437647E-2</v>
      </c>
      <c r="R199" s="7">
        <f t="shared" si="31"/>
        <v>5.0174999999999997E-2</v>
      </c>
      <c r="S199" s="7">
        <f t="shared" si="37"/>
        <v>4.7447100068253222E-2</v>
      </c>
      <c r="T199" s="1">
        <f t="shared" si="39"/>
        <v>0</v>
      </c>
    </row>
    <row r="200" spans="1:20" x14ac:dyDescent="0.25">
      <c r="A200" s="8">
        <v>28.7</v>
      </c>
      <c r="B200" s="8">
        <v>12</v>
      </c>
      <c r="C200" s="35">
        <f t="shared" si="32"/>
        <v>9.6786682152535808E-11</v>
      </c>
      <c r="D200" s="35">
        <f t="shared" si="38"/>
        <v>1.9066976384049533E-8</v>
      </c>
      <c r="E200" s="8">
        <f t="shared" si="33"/>
        <v>196.99999999999977</v>
      </c>
      <c r="F200" s="8">
        <f t="shared" si="34"/>
        <v>0.1</v>
      </c>
      <c r="G200" s="7">
        <v>3</v>
      </c>
      <c r="H200" s="35">
        <f t="shared" si="35"/>
        <v>2.9707628295277266</v>
      </c>
      <c r="I200" s="8">
        <v>0.5</v>
      </c>
      <c r="J200" s="7">
        <v>2</v>
      </c>
      <c r="K200" s="8">
        <v>4</v>
      </c>
      <c r="L200" s="8">
        <v>0.20069999999999999</v>
      </c>
      <c r="M200" s="8">
        <v>17</v>
      </c>
      <c r="N200" s="8">
        <v>24</v>
      </c>
      <c r="O200" s="1">
        <v>100</v>
      </c>
      <c r="P200" s="6">
        <f t="shared" si="30"/>
        <v>5.0174999999999997E-2</v>
      </c>
      <c r="Q200" s="7">
        <f t="shared" si="36"/>
        <v>9.7416049943107361E-2</v>
      </c>
      <c r="R200" s="7">
        <f t="shared" si="31"/>
        <v>5.0174999999999997E-2</v>
      </c>
      <c r="S200" s="7">
        <f t="shared" si="37"/>
        <v>4.7283940142092619E-2</v>
      </c>
      <c r="T200" s="1">
        <f t="shared" si="39"/>
        <v>0</v>
      </c>
    </row>
    <row r="201" spans="1:20" x14ac:dyDescent="0.25">
      <c r="A201" s="8">
        <v>28.7</v>
      </c>
      <c r="B201" s="8">
        <v>12</v>
      </c>
      <c r="C201" s="35">
        <f t="shared" si="32"/>
        <v>9.6786682152535808E-11</v>
      </c>
      <c r="D201" s="35">
        <f t="shared" si="38"/>
        <v>1.916376306620207E-8</v>
      </c>
      <c r="E201" s="8">
        <f t="shared" si="33"/>
        <v>197.9999999999998</v>
      </c>
      <c r="F201" s="8">
        <f t="shared" si="34"/>
        <v>0.1</v>
      </c>
      <c r="G201" s="7">
        <v>3</v>
      </c>
      <c r="H201" s="35">
        <f t="shared" si="35"/>
        <v>2.9690983005625058</v>
      </c>
      <c r="I201" s="8">
        <v>0.5</v>
      </c>
      <c r="J201" s="7">
        <v>2</v>
      </c>
      <c r="K201" s="8">
        <v>4</v>
      </c>
      <c r="L201" s="8">
        <v>0.20069999999999999</v>
      </c>
      <c r="M201" s="8">
        <v>17</v>
      </c>
      <c r="N201" s="8">
        <v>24</v>
      </c>
      <c r="O201" s="1">
        <v>100</v>
      </c>
      <c r="P201" s="6">
        <f t="shared" si="30"/>
        <v>5.0174999999999997E-2</v>
      </c>
      <c r="Q201" s="7">
        <f t="shared" si="36"/>
        <v>9.7249014461447444E-2</v>
      </c>
      <c r="R201" s="7">
        <f t="shared" si="31"/>
        <v>5.0174999999999997E-2</v>
      </c>
      <c r="S201" s="7">
        <f t="shared" si="37"/>
        <v>4.7121927322983641E-2</v>
      </c>
      <c r="T201" s="1">
        <f t="shared" si="39"/>
        <v>0</v>
      </c>
    </row>
    <row r="202" spans="1:20" x14ac:dyDescent="0.25">
      <c r="A202" s="8">
        <v>28.7</v>
      </c>
      <c r="B202" s="8">
        <v>12</v>
      </c>
      <c r="C202" s="35">
        <f t="shared" si="32"/>
        <v>9.6786682152535808E-11</v>
      </c>
      <c r="D202" s="35">
        <f t="shared" si="38"/>
        <v>1.9260549748354606E-8</v>
      </c>
      <c r="E202" s="8">
        <f t="shared" si="33"/>
        <v>198.99999999999977</v>
      </c>
      <c r="F202" s="8">
        <f t="shared" si="34"/>
        <v>0.1</v>
      </c>
      <c r="G202" s="7">
        <v>3</v>
      </c>
      <c r="H202" s="35">
        <f t="shared" si="35"/>
        <v>2.9674431845542846</v>
      </c>
      <c r="I202" s="8">
        <v>0.5</v>
      </c>
      <c r="J202" s="7">
        <v>2</v>
      </c>
      <c r="K202" s="8">
        <v>4</v>
      </c>
      <c r="L202" s="8">
        <v>0.20069999999999999</v>
      </c>
      <c r="M202" s="8">
        <v>17</v>
      </c>
      <c r="N202" s="8">
        <v>24</v>
      </c>
      <c r="O202" s="1">
        <v>100</v>
      </c>
      <c r="P202" s="6">
        <f t="shared" si="30"/>
        <v>5.0174999999999997E-2</v>
      </c>
      <c r="Q202" s="7">
        <f t="shared" si="36"/>
        <v>9.7082923570022447E-2</v>
      </c>
      <c r="R202" s="7">
        <f t="shared" si="31"/>
        <v>5.0174999999999997E-2</v>
      </c>
      <c r="S202" s="7">
        <f t="shared" si="37"/>
        <v>4.6961106372211368E-2</v>
      </c>
      <c r="T202" s="1">
        <f t="shared" si="39"/>
        <v>0</v>
      </c>
    </row>
    <row r="203" spans="1:20" x14ac:dyDescent="0.25">
      <c r="A203" s="8">
        <v>28.7</v>
      </c>
      <c r="B203" s="8">
        <v>12</v>
      </c>
      <c r="C203" s="35">
        <f t="shared" si="32"/>
        <v>9.6786682152535808E-11</v>
      </c>
      <c r="D203" s="35">
        <f t="shared" si="38"/>
        <v>1.9357336430507143E-8</v>
      </c>
      <c r="E203" s="8">
        <f t="shared" si="33"/>
        <v>199.9999999999998</v>
      </c>
      <c r="F203" s="8">
        <f t="shared" si="34"/>
        <v>0.1</v>
      </c>
      <c r="G203" s="7">
        <v>3</v>
      </c>
      <c r="H203" s="35">
        <f t="shared" si="35"/>
        <v>2.9657979856674332</v>
      </c>
      <c r="I203" s="8">
        <v>0.5</v>
      </c>
      <c r="J203" s="7">
        <v>2</v>
      </c>
      <c r="K203" s="8">
        <v>4</v>
      </c>
      <c r="L203" s="8">
        <v>0.20069999999999999</v>
      </c>
      <c r="M203" s="8">
        <v>17</v>
      </c>
      <c r="N203" s="8">
        <v>24</v>
      </c>
      <c r="O203" s="1">
        <v>100</v>
      </c>
      <c r="P203" s="6">
        <f t="shared" si="30"/>
        <v>5.0174999999999997E-2</v>
      </c>
      <c r="Q203" s="7">
        <f t="shared" si="36"/>
        <v>9.6917827861726924E-2</v>
      </c>
      <c r="R203" s="7">
        <f t="shared" si="31"/>
        <v>5.0174999999999997E-2</v>
      </c>
      <c r="S203" s="7">
        <f t="shared" si="37"/>
        <v>4.6801521462059452E-2</v>
      </c>
      <c r="T203" s="1">
        <f t="shared" si="39"/>
        <v>0</v>
      </c>
    </row>
    <row r="204" spans="1:20" x14ac:dyDescent="0.25">
      <c r="A204" s="8">
        <v>28.7</v>
      </c>
      <c r="B204" s="8">
        <v>12</v>
      </c>
      <c r="C204" s="35">
        <f t="shared" si="32"/>
        <v>9.6786682152535808E-11</v>
      </c>
      <c r="D204" s="35">
        <f t="shared" si="38"/>
        <v>1.945412311265968E-8</v>
      </c>
      <c r="E204" s="8">
        <f t="shared" si="33"/>
        <v>200.9999999999998</v>
      </c>
      <c r="F204" s="8">
        <f t="shared" si="34"/>
        <v>0.1</v>
      </c>
      <c r="G204" s="7">
        <v>3</v>
      </c>
      <c r="H204" s="35">
        <f t="shared" si="35"/>
        <v>2.9641632050454705</v>
      </c>
      <c r="I204" s="8">
        <v>0.5</v>
      </c>
      <c r="J204" s="7">
        <v>2</v>
      </c>
      <c r="K204" s="8">
        <v>4</v>
      </c>
      <c r="L204" s="8">
        <v>0.20069999999999999</v>
      </c>
      <c r="M204" s="8">
        <v>17</v>
      </c>
      <c r="N204" s="8">
        <v>24</v>
      </c>
      <c r="O204" s="1">
        <v>100</v>
      </c>
      <c r="P204" s="6">
        <f t="shared" si="30"/>
        <v>5.0174999999999997E-2</v>
      </c>
      <c r="Q204" s="7">
        <f t="shared" si="36"/>
        <v>9.6753777626312959E-2</v>
      </c>
      <c r="R204" s="7">
        <f t="shared" si="31"/>
        <v>5.0174999999999997E-2</v>
      </c>
      <c r="S204" s="7">
        <f t="shared" si="37"/>
        <v>4.664321616822132E-2</v>
      </c>
      <c r="T204" s="1">
        <f t="shared" si="39"/>
        <v>0</v>
      </c>
    </row>
    <row r="205" spans="1:20" x14ac:dyDescent="0.25">
      <c r="A205" s="8">
        <v>28.7</v>
      </c>
      <c r="B205" s="8">
        <v>12</v>
      </c>
      <c r="C205" s="35">
        <f t="shared" si="32"/>
        <v>9.6786682152535808E-11</v>
      </c>
      <c r="D205" s="35">
        <f t="shared" si="38"/>
        <v>1.9550909794812216E-8</v>
      </c>
      <c r="E205" s="8">
        <f t="shared" si="33"/>
        <v>201.99999999999983</v>
      </c>
      <c r="F205" s="8">
        <f t="shared" si="34"/>
        <v>0.1</v>
      </c>
      <c r="G205" s="7">
        <v>3</v>
      </c>
      <c r="H205" s="35">
        <f t="shared" si="35"/>
        <v>2.9625393406584091</v>
      </c>
      <c r="I205" s="8">
        <v>0.5</v>
      </c>
      <c r="J205" s="7">
        <v>2</v>
      </c>
      <c r="K205" s="8">
        <v>4</v>
      </c>
      <c r="L205" s="8">
        <v>0.20069999999999999</v>
      </c>
      <c r="M205" s="8">
        <v>17</v>
      </c>
      <c r="N205" s="8">
        <v>24</v>
      </c>
      <c r="O205" s="1">
        <v>100</v>
      </c>
      <c r="P205" s="6">
        <f t="shared" si="30"/>
        <v>5.0174999999999997E-2</v>
      </c>
      <c r="Q205" s="7">
        <f t="shared" si="36"/>
        <v>9.6590822835071338E-2</v>
      </c>
      <c r="R205" s="7">
        <f t="shared" si="31"/>
        <v>5.0174999999999997E-2</v>
      </c>
      <c r="S205" s="7">
        <f t="shared" si="37"/>
        <v>4.648623346266139E-2</v>
      </c>
      <c r="T205" s="1">
        <f t="shared" si="39"/>
        <v>0</v>
      </c>
    </row>
    <row r="206" spans="1:20" x14ac:dyDescent="0.25">
      <c r="A206" s="8">
        <v>28.7</v>
      </c>
      <c r="B206" s="8">
        <v>12</v>
      </c>
      <c r="C206" s="35">
        <f t="shared" si="32"/>
        <v>9.6786682152535808E-11</v>
      </c>
      <c r="D206" s="35">
        <f t="shared" si="38"/>
        <v>1.9647696476964753E-8</v>
      </c>
      <c r="E206" s="8">
        <f t="shared" si="33"/>
        <v>202.99999999999983</v>
      </c>
      <c r="F206" s="8">
        <f t="shared" si="34"/>
        <v>0.1</v>
      </c>
      <c r="G206" s="7">
        <v>3</v>
      </c>
      <c r="H206" s="35">
        <f t="shared" si="35"/>
        <v>2.9609268871510728</v>
      </c>
      <c r="I206" s="8">
        <v>0.5</v>
      </c>
      <c r="J206" s="7">
        <v>2</v>
      </c>
      <c r="K206" s="8">
        <v>4</v>
      </c>
      <c r="L206" s="8">
        <v>0.20069999999999999</v>
      </c>
      <c r="M206" s="8">
        <v>17</v>
      </c>
      <c r="N206" s="8">
        <v>24</v>
      </c>
      <c r="O206" s="1">
        <v>100</v>
      </c>
      <c r="P206" s="6">
        <f t="shared" si="30"/>
        <v>5.0174999999999997E-2</v>
      </c>
      <c r="Q206" s="7">
        <f t="shared" si="36"/>
        <v>9.6429013125610141E-2</v>
      </c>
      <c r="R206" s="7">
        <f t="shared" si="31"/>
        <v>5.0174999999999997E-2</v>
      </c>
      <c r="S206" s="7">
        <f t="shared" si="37"/>
        <v>4.6330615706921249E-2</v>
      </c>
      <c r="T206" s="1">
        <f t="shared" si="39"/>
        <v>0</v>
      </c>
    </row>
    <row r="207" spans="1:20" x14ac:dyDescent="0.25">
      <c r="A207" s="8">
        <v>28.7</v>
      </c>
      <c r="B207" s="8">
        <v>12</v>
      </c>
      <c r="C207" s="35">
        <f t="shared" si="32"/>
        <v>9.6786682152535808E-11</v>
      </c>
      <c r="D207" s="35">
        <f t="shared" si="38"/>
        <v>1.974448315911729E-8</v>
      </c>
      <c r="E207" s="8">
        <f t="shared" si="33"/>
        <v>203.99999999999983</v>
      </c>
      <c r="F207" s="8">
        <f t="shared" si="34"/>
        <v>0.1</v>
      </c>
      <c r="G207" s="7">
        <v>3</v>
      </c>
      <c r="H207" s="35">
        <f t="shared" si="35"/>
        <v>2.9593263356924204</v>
      </c>
      <c r="I207" s="8">
        <v>0.5</v>
      </c>
      <c r="J207" s="7">
        <v>2</v>
      </c>
      <c r="K207" s="8">
        <v>4</v>
      </c>
      <c r="L207" s="8">
        <v>0.20069999999999999</v>
      </c>
      <c r="M207" s="8">
        <v>17</v>
      </c>
      <c r="N207" s="8">
        <v>24</v>
      </c>
      <c r="O207" s="1">
        <v>100</v>
      </c>
      <c r="P207" s="6">
        <f t="shared" si="30"/>
        <v>5.0174999999999997E-2</v>
      </c>
      <c r="Q207" s="7">
        <f t="shared" si="36"/>
        <v>9.6268397786734392E-2</v>
      </c>
      <c r="R207" s="7">
        <f t="shared" si="31"/>
        <v>5.0174999999999997E-2</v>
      </c>
      <c r="S207" s="7">
        <f t="shared" si="37"/>
        <v>4.6176404645864109E-2</v>
      </c>
      <c r="T207" s="1">
        <f t="shared" si="39"/>
        <v>0</v>
      </c>
    </row>
    <row r="208" spans="1:20" x14ac:dyDescent="0.25">
      <c r="A208" s="8">
        <v>28.7</v>
      </c>
      <c r="B208" s="8">
        <v>12</v>
      </c>
      <c r="C208" s="35">
        <f t="shared" si="32"/>
        <v>9.6786682152535808E-11</v>
      </c>
      <c r="D208" s="35">
        <f t="shared" si="38"/>
        <v>1.9841269841269826E-8</v>
      </c>
      <c r="E208" s="8">
        <f t="shared" si="33"/>
        <v>204.99999999999986</v>
      </c>
      <c r="F208" s="8">
        <f t="shared" si="34"/>
        <v>0.1</v>
      </c>
      <c r="G208" s="7">
        <v>3</v>
      </c>
      <c r="H208" s="35">
        <f t="shared" si="35"/>
        <v>2.9577381738259305</v>
      </c>
      <c r="I208" s="8">
        <v>0.5</v>
      </c>
      <c r="J208" s="7">
        <v>2</v>
      </c>
      <c r="K208" s="8">
        <v>4</v>
      </c>
      <c r="L208" s="8">
        <v>0.20069999999999999</v>
      </c>
      <c r="M208" s="8">
        <v>17</v>
      </c>
      <c r="N208" s="8">
        <v>24</v>
      </c>
      <c r="O208" s="1">
        <v>100</v>
      </c>
      <c r="P208" s="6">
        <f t="shared" si="30"/>
        <v>5.0174999999999997E-2</v>
      </c>
      <c r="Q208" s="7">
        <f t="shared" si="36"/>
        <v>9.6109025743432122E-2</v>
      </c>
      <c r="R208" s="7">
        <f t="shared" si="31"/>
        <v>5.0174999999999997E-2</v>
      </c>
      <c r="S208" s="7">
        <f t="shared" si="37"/>
        <v>4.6023641401852014E-2</v>
      </c>
      <c r="T208" s="1">
        <f t="shared" si="39"/>
        <v>0</v>
      </c>
    </row>
    <row r="209" spans="1:20" x14ac:dyDescent="0.25">
      <c r="A209" s="8">
        <v>28.7</v>
      </c>
      <c r="B209" s="8">
        <v>12</v>
      </c>
      <c r="C209" s="35">
        <f t="shared" si="32"/>
        <v>9.6786682152535808E-11</v>
      </c>
      <c r="D209" s="35">
        <f t="shared" si="38"/>
        <v>1.9938056523422363E-8</v>
      </c>
      <c r="E209" s="8">
        <f t="shared" si="33"/>
        <v>205.99999999999983</v>
      </c>
      <c r="F209" s="8">
        <f t="shared" si="34"/>
        <v>0.1</v>
      </c>
      <c r="G209" s="7">
        <v>3</v>
      </c>
      <c r="H209" s="35">
        <f t="shared" si="35"/>
        <v>2.9561628853210924</v>
      </c>
      <c r="I209" s="8">
        <v>0.5</v>
      </c>
      <c r="J209" s="7">
        <v>2</v>
      </c>
      <c r="K209" s="8">
        <v>4</v>
      </c>
      <c r="L209" s="8">
        <v>0.20069999999999999</v>
      </c>
      <c r="M209" s="8">
        <v>17</v>
      </c>
      <c r="N209" s="8">
        <v>24</v>
      </c>
      <c r="O209" s="1">
        <v>100</v>
      </c>
      <c r="P209" s="6">
        <f t="shared" si="30"/>
        <v>5.0174999999999997E-2</v>
      </c>
      <c r="Q209" s="7">
        <f t="shared" si="36"/>
        <v>9.5950945541971616E-2</v>
      </c>
      <c r="R209" s="7">
        <f t="shared" si="31"/>
        <v>5.0174999999999997E-2</v>
      </c>
      <c r="S209" s="7">
        <f t="shared" si="37"/>
        <v>4.5872366469349293E-2</v>
      </c>
      <c r="T209" s="1">
        <f t="shared" si="39"/>
        <v>0</v>
      </c>
    </row>
    <row r="210" spans="1:20" x14ac:dyDescent="0.25">
      <c r="A210" s="8">
        <v>28.7</v>
      </c>
      <c r="B210" s="8">
        <v>12</v>
      </c>
      <c r="C210" s="35">
        <f t="shared" si="32"/>
        <v>9.6786682152535808E-11</v>
      </c>
      <c r="D210" s="35">
        <f t="shared" si="38"/>
        <v>2.00348432055749E-8</v>
      </c>
      <c r="E210" s="8">
        <f t="shared" si="33"/>
        <v>206.99999999999986</v>
      </c>
      <c r="F210" s="8">
        <f t="shared" si="34"/>
        <v>0.1</v>
      </c>
      <c r="G210" s="7">
        <v>3</v>
      </c>
      <c r="H210" s="35">
        <f t="shared" si="35"/>
        <v>2.9546009500260455</v>
      </c>
      <c r="I210" s="8">
        <v>0.5</v>
      </c>
      <c r="J210" s="7">
        <v>2</v>
      </c>
      <c r="K210" s="8">
        <v>4</v>
      </c>
      <c r="L210" s="8">
        <v>0.20069999999999999</v>
      </c>
      <c r="M210" s="8">
        <v>17</v>
      </c>
      <c r="N210" s="8">
        <v>24</v>
      </c>
      <c r="O210" s="1">
        <v>100</v>
      </c>
      <c r="P210" s="6">
        <f t="shared" si="30"/>
        <v>5.0174999999999997E-2</v>
      </c>
      <c r="Q210" s="7">
        <f t="shared" si="36"/>
        <v>9.5794205335113666E-2</v>
      </c>
      <c r="R210" s="7">
        <f t="shared" si="31"/>
        <v>5.0174999999999997E-2</v>
      </c>
      <c r="S210" s="7">
        <f t="shared" si="37"/>
        <v>4.572261970994479E-2</v>
      </c>
      <c r="T210" s="1">
        <f t="shared" si="39"/>
        <v>0</v>
      </c>
    </row>
    <row r="211" spans="1:20" x14ac:dyDescent="0.25">
      <c r="A211" s="8">
        <v>28.7</v>
      </c>
      <c r="B211" s="8">
        <v>12</v>
      </c>
      <c r="C211" s="35">
        <f t="shared" si="32"/>
        <v>9.6786682152535808E-11</v>
      </c>
      <c r="D211" s="35">
        <f t="shared" si="38"/>
        <v>2.0131629887727436E-8</v>
      </c>
      <c r="E211" s="8">
        <f t="shared" si="33"/>
        <v>207.99999999999989</v>
      </c>
      <c r="F211" s="8">
        <f t="shared" si="34"/>
        <v>0.1</v>
      </c>
      <c r="G211" s="7">
        <v>3</v>
      </c>
      <c r="H211" s="35">
        <f t="shared" si="35"/>
        <v>2.953052843721411</v>
      </c>
      <c r="I211" s="8">
        <v>0.5</v>
      </c>
      <c r="J211" s="7">
        <v>2</v>
      </c>
      <c r="K211" s="8">
        <v>4</v>
      </c>
      <c r="L211" s="8">
        <v>0.20069999999999999</v>
      </c>
      <c r="M211" s="8">
        <v>17</v>
      </c>
      <c r="N211" s="8">
        <v>24</v>
      </c>
      <c r="O211" s="1">
        <v>100</v>
      </c>
      <c r="P211" s="6">
        <f t="shared" si="30"/>
        <v>5.0174999999999997E-2</v>
      </c>
      <c r="Q211" s="7">
        <f t="shared" si="36"/>
        <v>9.5638852867443586E-2</v>
      </c>
      <c r="R211" s="7">
        <f t="shared" si="31"/>
        <v>5.0174999999999997E-2</v>
      </c>
      <c r="S211" s="7">
        <f t="shared" si="37"/>
        <v>4.5574440347785364E-2</v>
      </c>
      <c r="T211" s="1">
        <f t="shared" si="39"/>
        <v>0</v>
      </c>
    </row>
    <row r="212" spans="1:20" x14ac:dyDescent="0.25">
      <c r="A212" s="8">
        <v>28.7</v>
      </c>
      <c r="B212" s="8">
        <v>12</v>
      </c>
      <c r="C212" s="35">
        <f t="shared" si="32"/>
        <v>9.6786682152535808E-11</v>
      </c>
      <c r="D212" s="35">
        <f t="shared" si="38"/>
        <v>2.0228416569879973E-8</v>
      </c>
      <c r="E212" s="8">
        <f t="shared" si="33"/>
        <v>208.99999999999989</v>
      </c>
      <c r="F212" s="8">
        <f t="shared" si="34"/>
        <v>0.1</v>
      </c>
      <c r="G212" s="7">
        <v>3</v>
      </c>
      <c r="H212" s="35">
        <f t="shared" si="35"/>
        <v>2.9515190379753666</v>
      </c>
      <c r="I212" s="8">
        <v>0.5</v>
      </c>
      <c r="J212" s="7">
        <v>2</v>
      </c>
      <c r="K212" s="8">
        <v>4</v>
      </c>
      <c r="L212" s="8">
        <v>0.20069999999999999</v>
      </c>
      <c r="M212" s="8">
        <v>17</v>
      </c>
      <c r="N212" s="8">
        <v>24</v>
      </c>
      <c r="O212" s="1">
        <v>100</v>
      </c>
      <c r="P212" s="6">
        <f t="shared" si="30"/>
        <v>5.0174999999999997E-2</v>
      </c>
      <c r="Q212" s="7">
        <f t="shared" si="36"/>
        <v>9.5484935460828035E-2</v>
      </c>
      <c r="R212" s="7">
        <f t="shared" si="31"/>
        <v>5.0174999999999997E-2</v>
      </c>
      <c r="S212" s="7">
        <f t="shared" si="37"/>
        <v>4.5427866965413538E-2</v>
      </c>
      <c r="T212" s="1">
        <f t="shared" si="39"/>
        <v>0</v>
      </c>
    </row>
    <row r="213" spans="1:20" x14ac:dyDescent="0.25">
      <c r="A213" s="8">
        <v>28.7</v>
      </c>
      <c r="B213" s="8">
        <v>12</v>
      </c>
      <c r="C213" s="35">
        <f t="shared" si="32"/>
        <v>9.6786682152535808E-11</v>
      </c>
      <c r="D213" s="35">
        <f t="shared" si="38"/>
        <v>2.032520325203251E-8</v>
      </c>
      <c r="E213" s="8">
        <f t="shared" si="33"/>
        <v>209.99999999999989</v>
      </c>
      <c r="F213" s="8">
        <f t="shared" si="34"/>
        <v>0.1</v>
      </c>
      <c r="G213" s="7">
        <v>3</v>
      </c>
      <c r="H213" s="35">
        <f t="shared" si="35"/>
        <v>2.95</v>
      </c>
      <c r="I213" s="8">
        <v>0.5</v>
      </c>
      <c r="J213" s="7">
        <v>2</v>
      </c>
      <c r="K213" s="8">
        <v>4</v>
      </c>
      <c r="L213" s="8">
        <v>0.20069999999999999</v>
      </c>
      <c r="M213" s="8">
        <v>17</v>
      </c>
      <c r="N213" s="8">
        <v>24</v>
      </c>
      <c r="O213" s="1">
        <v>100</v>
      </c>
      <c r="P213" s="6">
        <f t="shared" si="30"/>
        <v>5.0174999999999997E-2</v>
      </c>
      <c r="Q213" s="7">
        <f t="shared" si="36"/>
        <v>9.5332500000000014E-2</v>
      </c>
      <c r="R213" s="7">
        <f t="shared" si="31"/>
        <v>5.0174999999999997E-2</v>
      </c>
      <c r="S213" s="7">
        <f t="shared" si="37"/>
        <v>4.5282937500000016E-2</v>
      </c>
      <c r="T213" s="1">
        <f t="shared" si="39"/>
        <v>0</v>
      </c>
    </row>
    <row r="214" spans="1:20" x14ac:dyDescent="0.25">
      <c r="A214" s="8">
        <v>28.7</v>
      </c>
      <c r="B214" s="8">
        <v>12</v>
      </c>
      <c r="C214" s="35">
        <f t="shared" si="32"/>
        <v>9.6786682152535808E-11</v>
      </c>
      <c r="D214" s="35">
        <f t="shared" si="38"/>
        <v>2.0421989934185046E-8</v>
      </c>
      <c r="E214" s="8">
        <f t="shared" si="33"/>
        <v>210.99999999999989</v>
      </c>
      <c r="F214" s="8">
        <f t="shared" si="34"/>
        <v>0.1</v>
      </c>
      <c r="G214" s="7">
        <v>3</v>
      </c>
      <c r="H214" s="35">
        <f t="shared" si="35"/>
        <v>2.9484961925089945</v>
      </c>
      <c r="I214" s="8">
        <v>0.5</v>
      </c>
      <c r="J214" s="7">
        <v>2</v>
      </c>
      <c r="K214" s="8">
        <v>4</v>
      </c>
      <c r="L214" s="8">
        <v>0.20069999999999999</v>
      </c>
      <c r="M214" s="8">
        <v>17</v>
      </c>
      <c r="N214" s="8">
        <v>24</v>
      </c>
      <c r="O214" s="1">
        <v>100</v>
      </c>
      <c r="P214" s="6">
        <f t="shared" si="30"/>
        <v>5.0174999999999997E-2</v>
      </c>
      <c r="Q214" s="7">
        <f t="shared" si="36"/>
        <v>9.5181592918277602E-2</v>
      </c>
      <c r="R214" s="7">
        <f t="shared" si="31"/>
        <v>5.0174999999999997E-2</v>
      </c>
      <c r="S214" s="7">
        <f t="shared" si="37"/>
        <v>4.5139689239963685E-2</v>
      </c>
      <c r="T214" s="1">
        <f t="shared" si="39"/>
        <v>0</v>
      </c>
    </row>
    <row r="215" spans="1:20" x14ac:dyDescent="0.25">
      <c r="A215" s="8">
        <v>28.7</v>
      </c>
      <c r="B215" s="8">
        <v>12</v>
      </c>
      <c r="C215" s="35">
        <f t="shared" si="32"/>
        <v>9.6786682152535808E-11</v>
      </c>
      <c r="D215" s="35">
        <f t="shared" si="38"/>
        <v>2.0518776616337583E-8</v>
      </c>
      <c r="E215" s="8">
        <f t="shared" si="33"/>
        <v>211.99999999999991</v>
      </c>
      <c r="F215" s="8">
        <f t="shared" si="34"/>
        <v>0.1</v>
      </c>
      <c r="G215" s="7">
        <v>3</v>
      </c>
      <c r="H215" s="35">
        <f t="shared" si="35"/>
        <v>2.9470080735766797</v>
      </c>
      <c r="I215" s="8">
        <v>0.5</v>
      </c>
      <c r="J215" s="7">
        <v>2</v>
      </c>
      <c r="K215" s="8">
        <v>4</v>
      </c>
      <c r="L215" s="8">
        <v>0.20069999999999999</v>
      </c>
      <c r="M215" s="8">
        <v>17</v>
      </c>
      <c r="N215" s="8">
        <v>24</v>
      </c>
      <c r="O215" s="1">
        <v>100</v>
      </c>
      <c r="P215" s="6">
        <f t="shared" si="30"/>
        <v>5.0174999999999997E-2</v>
      </c>
      <c r="Q215" s="7">
        <f t="shared" si="36"/>
        <v>9.5032260183419801E-2</v>
      </c>
      <c r="R215" s="7">
        <f t="shared" si="31"/>
        <v>5.0174999999999997E-2</v>
      </c>
      <c r="S215" s="7">
        <f t="shared" si="37"/>
        <v>4.4998158821969093E-2</v>
      </c>
      <c r="T215" s="1">
        <f t="shared" si="39"/>
        <v>0</v>
      </c>
    </row>
    <row r="216" spans="1:20" x14ac:dyDescent="0.25">
      <c r="A216" s="8">
        <v>28.7</v>
      </c>
      <c r="B216" s="8">
        <v>12</v>
      </c>
      <c r="C216" s="35">
        <f t="shared" si="32"/>
        <v>9.6786682152535808E-11</v>
      </c>
      <c r="D216" s="35">
        <f t="shared" si="38"/>
        <v>2.061556329849012E-8</v>
      </c>
      <c r="E216" s="8">
        <f t="shared" si="33"/>
        <v>212.99999999999991</v>
      </c>
      <c r="F216" s="8">
        <f t="shared" si="34"/>
        <v>0.1</v>
      </c>
      <c r="G216" s="7">
        <v>3</v>
      </c>
      <c r="H216" s="35">
        <f t="shared" si="35"/>
        <v>2.9455360964984973</v>
      </c>
      <c r="I216" s="8">
        <v>0.5</v>
      </c>
      <c r="J216" s="7">
        <v>2</v>
      </c>
      <c r="K216" s="8">
        <v>4</v>
      </c>
      <c r="L216" s="8">
        <v>0.20069999999999999</v>
      </c>
      <c r="M216" s="8">
        <v>17</v>
      </c>
      <c r="N216" s="8">
        <v>24</v>
      </c>
      <c r="O216" s="1">
        <v>100</v>
      </c>
      <c r="P216" s="6">
        <f t="shared" si="30"/>
        <v>5.0174999999999997E-2</v>
      </c>
      <c r="Q216" s="7">
        <f t="shared" si="36"/>
        <v>9.4884547283624207E-2</v>
      </c>
      <c r="R216" s="7">
        <f t="shared" si="31"/>
        <v>5.0174999999999997E-2</v>
      </c>
      <c r="S216" s="7">
        <f t="shared" si="37"/>
        <v>4.4858382228292568E-2</v>
      </c>
      <c r="T216" s="1">
        <f t="shared" si="39"/>
        <v>0</v>
      </c>
    </row>
    <row r="217" spans="1:20" x14ac:dyDescent="0.25">
      <c r="A217" s="8">
        <v>28.7</v>
      </c>
      <c r="B217" s="8">
        <v>12</v>
      </c>
      <c r="C217" s="35">
        <f t="shared" si="32"/>
        <v>9.6786682152535808E-11</v>
      </c>
      <c r="D217" s="35">
        <f t="shared" si="38"/>
        <v>2.0712349980642656E-8</v>
      </c>
      <c r="E217" s="8">
        <f t="shared" si="33"/>
        <v>213.99999999999991</v>
      </c>
      <c r="F217" s="8">
        <f t="shared" si="34"/>
        <v>0.1</v>
      </c>
      <c r="G217" s="7">
        <v>3</v>
      </c>
      <c r="H217" s="35">
        <f t="shared" si="35"/>
        <v>2.9440807096529253</v>
      </c>
      <c r="I217" s="8">
        <v>0.5</v>
      </c>
      <c r="J217" s="7">
        <v>2</v>
      </c>
      <c r="K217" s="8">
        <v>4</v>
      </c>
      <c r="L217" s="8">
        <v>0.20069999999999999</v>
      </c>
      <c r="M217" s="8">
        <v>17</v>
      </c>
      <c r="N217" s="8">
        <v>24</v>
      </c>
      <c r="O217" s="1">
        <v>100</v>
      </c>
      <c r="P217" s="6">
        <f t="shared" si="30"/>
        <v>5.0174999999999997E-2</v>
      </c>
      <c r="Q217" s="7">
        <f t="shared" si="36"/>
        <v>9.4738499213671057E-2</v>
      </c>
      <c r="R217" s="7">
        <f t="shared" si="31"/>
        <v>5.0174999999999997E-2</v>
      </c>
      <c r="S217" s="7">
        <f t="shared" si="37"/>
        <v>4.472039478454784E-2</v>
      </c>
      <c r="T217" s="1">
        <f t="shared" si="39"/>
        <v>0</v>
      </c>
    </row>
    <row r="218" spans="1:20" x14ac:dyDescent="0.25">
      <c r="A218" s="8">
        <v>28.7</v>
      </c>
      <c r="B218" s="8">
        <v>12</v>
      </c>
      <c r="C218" s="35">
        <f t="shared" si="32"/>
        <v>9.6786682152535808E-11</v>
      </c>
      <c r="D218" s="35">
        <f t="shared" si="38"/>
        <v>2.0809136662795193E-8</v>
      </c>
      <c r="E218" s="8">
        <f t="shared" si="33"/>
        <v>214.99999999999994</v>
      </c>
      <c r="F218" s="8">
        <f t="shared" si="34"/>
        <v>0.1</v>
      </c>
      <c r="G218" s="7">
        <v>3</v>
      </c>
      <c r="H218" s="35">
        <f t="shared" si="35"/>
        <v>2.9426423563648956</v>
      </c>
      <c r="I218" s="8">
        <v>0.5</v>
      </c>
      <c r="J218" s="7">
        <v>2</v>
      </c>
      <c r="K218" s="8">
        <v>4</v>
      </c>
      <c r="L218" s="8">
        <v>0.20069999999999999</v>
      </c>
      <c r="M218" s="8">
        <v>17</v>
      </c>
      <c r="N218" s="8">
        <v>24</v>
      </c>
      <c r="O218" s="1">
        <v>100</v>
      </c>
      <c r="P218" s="6">
        <f t="shared" si="30"/>
        <v>5.0174999999999997E-2</v>
      </c>
      <c r="Q218" s="7">
        <f t="shared" si="36"/>
        <v>9.4594160461217269E-2</v>
      </c>
      <c r="R218" s="7">
        <f t="shared" si="31"/>
        <v>5.0174999999999997E-2</v>
      </c>
      <c r="S218" s="7">
        <f t="shared" si="37"/>
        <v>4.4584231157760439E-2</v>
      </c>
      <c r="T218" s="1">
        <f t="shared" si="39"/>
        <v>0</v>
      </c>
    </row>
    <row r="219" spans="1:20" x14ac:dyDescent="0.25">
      <c r="A219" s="8">
        <v>28.7</v>
      </c>
      <c r="B219" s="8">
        <v>12</v>
      </c>
      <c r="C219" s="35">
        <f t="shared" si="32"/>
        <v>9.6786682152535808E-11</v>
      </c>
      <c r="D219" s="35">
        <f t="shared" si="38"/>
        <v>2.090592334494773E-8</v>
      </c>
      <c r="E219" s="8">
        <f t="shared" si="33"/>
        <v>215.99999999999994</v>
      </c>
      <c r="F219" s="8">
        <f t="shared" si="34"/>
        <v>0.1</v>
      </c>
      <c r="G219" s="7">
        <v>3</v>
      </c>
      <c r="H219" s="35">
        <f t="shared" si="35"/>
        <v>2.9412214747707526</v>
      </c>
      <c r="I219" s="8">
        <v>0.5</v>
      </c>
      <c r="J219" s="7">
        <v>2</v>
      </c>
      <c r="K219" s="8">
        <v>4</v>
      </c>
      <c r="L219" s="8">
        <v>0.20069999999999999</v>
      </c>
      <c r="M219" s="8">
        <v>17</v>
      </c>
      <c r="N219" s="8">
        <v>24</v>
      </c>
      <c r="O219" s="1">
        <v>100</v>
      </c>
      <c r="P219" s="6">
        <f t="shared" si="30"/>
        <v>5.0174999999999997E-2</v>
      </c>
      <c r="Q219" s="7">
        <f t="shared" si="36"/>
        <v>9.445157499324501E-2</v>
      </c>
      <c r="R219" s="7">
        <f t="shared" si="31"/>
        <v>5.0174999999999997E-2</v>
      </c>
      <c r="S219" s="7">
        <f t="shared" si="37"/>
        <v>4.4449925354781199E-2</v>
      </c>
      <c r="T219" s="1">
        <f t="shared" si="39"/>
        <v>0</v>
      </c>
    </row>
    <row r="220" spans="1:20" x14ac:dyDescent="0.25">
      <c r="A220" s="8">
        <v>28.7</v>
      </c>
      <c r="B220" s="8">
        <v>12</v>
      </c>
      <c r="C220" s="35">
        <f t="shared" si="32"/>
        <v>9.6786682152535808E-11</v>
      </c>
      <c r="D220" s="35">
        <f t="shared" si="38"/>
        <v>2.1002710027100266E-8</v>
      </c>
      <c r="E220" s="8">
        <f t="shared" si="33"/>
        <v>216.99999999999994</v>
      </c>
      <c r="F220" s="8">
        <f t="shared" si="34"/>
        <v>0.1</v>
      </c>
      <c r="G220" s="7">
        <v>3</v>
      </c>
      <c r="H220" s="35">
        <f t="shared" si="35"/>
        <v>2.9398184976847954</v>
      </c>
      <c r="I220" s="8">
        <v>0.5</v>
      </c>
      <c r="J220" s="7">
        <v>2</v>
      </c>
      <c r="K220" s="8">
        <v>4</v>
      </c>
      <c r="L220" s="8">
        <v>0.20069999999999999</v>
      </c>
      <c r="M220" s="8">
        <v>17</v>
      </c>
      <c r="N220" s="8">
        <v>24</v>
      </c>
      <c r="O220" s="1">
        <v>100</v>
      </c>
      <c r="P220" s="6">
        <f t="shared" si="30"/>
        <v>5.0174999999999997E-2</v>
      </c>
      <c r="Q220" s="7">
        <f t="shared" si="36"/>
        <v>9.4310786242669212E-2</v>
      </c>
      <c r="R220" s="7">
        <f t="shared" si="31"/>
        <v>5.0174999999999997E-2</v>
      </c>
      <c r="S220" s="7">
        <f t="shared" si="37"/>
        <v>4.4317510721028623E-2</v>
      </c>
      <c r="T220" s="1">
        <f t="shared" si="39"/>
        <v>0</v>
      </c>
    </row>
    <row r="221" spans="1:20" x14ac:dyDescent="0.25">
      <c r="A221" s="8">
        <v>28.7</v>
      </c>
      <c r="B221" s="8">
        <v>12</v>
      </c>
      <c r="C221" s="35">
        <f t="shared" si="32"/>
        <v>9.6786682152535808E-11</v>
      </c>
      <c r="D221" s="35">
        <f t="shared" si="38"/>
        <v>2.1099496709252803E-8</v>
      </c>
      <c r="E221" s="8">
        <f t="shared" si="33"/>
        <v>217.99999999999997</v>
      </c>
      <c r="F221" s="8">
        <f t="shared" si="34"/>
        <v>0.1</v>
      </c>
      <c r="G221" s="7">
        <v>3</v>
      </c>
      <c r="H221" s="35">
        <f t="shared" si="35"/>
        <v>2.9384338524674343</v>
      </c>
      <c r="I221" s="8">
        <v>0.5</v>
      </c>
      <c r="J221" s="7">
        <v>2</v>
      </c>
      <c r="K221" s="8">
        <v>4</v>
      </c>
      <c r="L221" s="8">
        <v>0.20069999999999999</v>
      </c>
      <c r="M221" s="8">
        <v>17</v>
      </c>
      <c r="N221" s="8">
        <v>24</v>
      </c>
      <c r="O221" s="1">
        <v>100</v>
      </c>
      <c r="P221" s="6">
        <f t="shared" si="30"/>
        <v>5.0174999999999997E-2</v>
      </c>
      <c r="Q221" s="7">
        <f t="shared" si="36"/>
        <v>9.4171837095107028E-2</v>
      </c>
      <c r="R221" s="7">
        <f t="shared" si="31"/>
        <v>5.0174999999999997E-2</v>
      </c>
      <c r="S221" s="7">
        <f t="shared" si="37"/>
        <v>4.4187019939548461E-2</v>
      </c>
      <c r="T221" s="1">
        <f t="shared" si="39"/>
        <v>0</v>
      </c>
    </row>
    <row r="222" spans="1:20" x14ac:dyDescent="0.25">
      <c r="A222" s="8">
        <v>28.7</v>
      </c>
      <c r="B222" s="8">
        <v>12</v>
      </c>
      <c r="C222" s="35">
        <f t="shared" si="32"/>
        <v>9.6786682152535808E-11</v>
      </c>
      <c r="D222" s="35">
        <f t="shared" si="38"/>
        <v>2.119628339140534E-8</v>
      </c>
      <c r="E222" s="8">
        <f t="shared" si="33"/>
        <v>218.99999999999997</v>
      </c>
      <c r="F222" s="8">
        <f t="shared" si="34"/>
        <v>0.1</v>
      </c>
      <c r="G222" s="7">
        <v>3</v>
      </c>
      <c r="H222" s="35">
        <f t="shared" si="35"/>
        <v>2.9370679608950163</v>
      </c>
      <c r="I222" s="8">
        <v>0.5</v>
      </c>
      <c r="J222" s="7">
        <v>2</v>
      </c>
      <c r="K222" s="8">
        <v>4</v>
      </c>
      <c r="L222" s="8">
        <v>0.20069999999999999</v>
      </c>
      <c r="M222" s="8">
        <v>17</v>
      </c>
      <c r="N222" s="8">
        <v>24</v>
      </c>
      <c r="O222" s="1">
        <v>100</v>
      </c>
      <c r="P222" s="6">
        <f t="shared" si="30"/>
        <v>5.0174999999999997E-2</v>
      </c>
      <c r="Q222" s="7">
        <f t="shared" si="36"/>
        <v>9.4034769875814883E-2</v>
      </c>
      <c r="R222" s="7">
        <f t="shared" si="31"/>
        <v>5.0174999999999997E-2</v>
      </c>
      <c r="S222" s="7">
        <f t="shared" si="37"/>
        <v>4.4058485030380984E-2</v>
      </c>
      <c r="T222" s="1">
        <f t="shared" si="39"/>
        <v>0</v>
      </c>
    </row>
    <row r="223" spans="1:20" x14ac:dyDescent="0.25">
      <c r="A223" s="8">
        <v>28.7</v>
      </c>
      <c r="B223" s="8">
        <v>12</v>
      </c>
      <c r="C223" s="35">
        <f t="shared" si="32"/>
        <v>9.6786682152535808E-11</v>
      </c>
      <c r="D223" s="35">
        <f t="shared" si="38"/>
        <v>2.1293070073557876E-8</v>
      </c>
      <c r="E223" s="8">
        <f t="shared" si="33"/>
        <v>219.99999999999997</v>
      </c>
      <c r="F223" s="8">
        <f t="shared" si="34"/>
        <v>0.1</v>
      </c>
      <c r="G223" s="7">
        <v>3</v>
      </c>
      <c r="H223" s="35">
        <f t="shared" si="35"/>
        <v>2.9357212390313463</v>
      </c>
      <c r="I223" s="8">
        <v>0.5</v>
      </c>
      <c r="J223" s="7">
        <v>2</v>
      </c>
      <c r="K223" s="8">
        <v>4</v>
      </c>
      <c r="L223" s="8">
        <v>0.20069999999999999</v>
      </c>
      <c r="M223" s="8">
        <v>17</v>
      </c>
      <c r="N223" s="8">
        <v>24</v>
      </c>
      <c r="O223" s="1">
        <v>100</v>
      </c>
      <c r="P223" s="6">
        <f t="shared" si="30"/>
        <v>5.0174999999999997E-2</v>
      </c>
      <c r="Q223" s="7">
        <f t="shared" si="36"/>
        <v>9.3899626336795591E-2</v>
      </c>
      <c r="R223" s="7">
        <f t="shared" si="31"/>
        <v>5.0174999999999997E-2</v>
      </c>
      <c r="S223" s="7">
        <f t="shared" si="37"/>
        <v>4.3931937350223403E-2</v>
      </c>
      <c r="T223" s="1">
        <f t="shared" si="39"/>
        <v>0</v>
      </c>
    </row>
    <row r="224" spans="1:20" x14ac:dyDescent="0.25">
      <c r="A224" s="8">
        <v>28.7</v>
      </c>
      <c r="B224" s="8">
        <v>12</v>
      </c>
      <c r="C224" s="35">
        <f t="shared" si="32"/>
        <v>9.6786682152535808E-11</v>
      </c>
      <c r="D224" s="35">
        <f t="shared" si="38"/>
        <v>2.1389856755710413E-8</v>
      </c>
      <c r="E224" s="8">
        <f t="shared" si="33"/>
        <v>221</v>
      </c>
      <c r="F224" s="8">
        <f t="shared" si="34"/>
        <v>0.1</v>
      </c>
      <c r="G224" s="7">
        <v>3</v>
      </c>
      <c r="H224" s="35">
        <f t="shared" si="35"/>
        <v>2.9343940971009492</v>
      </c>
      <c r="I224" s="8">
        <v>0.5</v>
      </c>
      <c r="J224" s="7">
        <v>2</v>
      </c>
      <c r="K224" s="8">
        <v>4</v>
      </c>
      <c r="L224" s="8">
        <v>0.20069999999999999</v>
      </c>
      <c r="M224" s="8">
        <v>17</v>
      </c>
      <c r="N224" s="8">
        <v>24</v>
      </c>
      <c r="O224" s="1">
        <v>100</v>
      </c>
      <c r="P224" s="6">
        <f t="shared" si="30"/>
        <v>5.0174999999999997E-2</v>
      </c>
      <c r="Q224" s="7">
        <f t="shared" si="36"/>
        <v>9.376644764408025E-2</v>
      </c>
      <c r="R224" s="7">
        <f t="shared" si="31"/>
        <v>5.0174999999999997E-2</v>
      </c>
      <c r="S224" s="7">
        <f t="shared" si="37"/>
        <v>4.3807407592376897E-2</v>
      </c>
      <c r="T224" s="1">
        <f t="shared" si="39"/>
        <v>0</v>
      </c>
    </row>
    <row r="225" spans="1:20" x14ac:dyDescent="0.25">
      <c r="A225" s="8">
        <v>28.7</v>
      </c>
      <c r="B225" s="8">
        <v>12</v>
      </c>
      <c r="C225" s="35">
        <f t="shared" si="32"/>
        <v>9.6786682152535808E-11</v>
      </c>
      <c r="D225" s="35">
        <f t="shared" si="38"/>
        <v>2.148664343786295E-8</v>
      </c>
      <c r="E225" s="8">
        <f t="shared" si="33"/>
        <v>222</v>
      </c>
      <c r="F225" s="8">
        <f t="shared" si="34"/>
        <v>0.1</v>
      </c>
      <c r="G225" s="7">
        <v>3</v>
      </c>
      <c r="H225" s="35">
        <f t="shared" si="35"/>
        <v>2.9330869393641144</v>
      </c>
      <c r="I225" s="8">
        <v>0.5</v>
      </c>
      <c r="J225" s="7">
        <v>2</v>
      </c>
      <c r="K225" s="8">
        <v>4</v>
      </c>
      <c r="L225" s="8">
        <v>0.20069999999999999</v>
      </c>
      <c r="M225" s="8">
        <v>17</v>
      </c>
      <c r="N225" s="8">
        <v>24</v>
      </c>
      <c r="O225" s="1">
        <v>100</v>
      </c>
      <c r="P225" s="6">
        <f t="shared" si="30"/>
        <v>5.0174999999999997E-2</v>
      </c>
      <c r="Q225" s="7">
        <f t="shared" si="36"/>
        <v>9.363527436518887E-2</v>
      </c>
      <c r="R225" s="7">
        <f t="shared" si="31"/>
        <v>5.0174999999999997E-2</v>
      </c>
      <c r="S225" s="7">
        <f t="shared" si="37"/>
        <v>4.3684925786966602E-2</v>
      </c>
      <c r="T225" s="1">
        <f t="shared" si="39"/>
        <v>0</v>
      </c>
    </row>
    <row r="226" spans="1:20" x14ac:dyDescent="0.25">
      <c r="A226" s="8">
        <v>28.7</v>
      </c>
      <c r="B226" s="8">
        <v>12</v>
      </c>
      <c r="C226" s="35">
        <f t="shared" si="32"/>
        <v>9.6786682152535808E-11</v>
      </c>
      <c r="D226" s="35">
        <f t="shared" si="38"/>
        <v>2.1583430120015486E-8</v>
      </c>
      <c r="E226" s="8">
        <f t="shared" si="33"/>
        <v>223</v>
      </c>
      <c r="F226" s="8">
        <f t="shared" si="34"/>
        <v>0.1</v>
      </c>
      <c r="G226" s="7">
        <v>3</v>
      </c>
      <c r="H226" s="35">
        <f t="shared" si="35"/>
        <v>2.9318001639937501</v>
      </c>
      <c r="I226" s="8">
        <v>0.5</v>
      </c>
      <c r="J226" s="7">
        <v>2</v>
      </c>
      <c r="K226" s="8">
        <v>4</v>
      </c>
      <c r="L226" s="8">
        <v>0.20069999999999999</v>
      </c>
      <c r="M226" s="8">
        <v>17</v>
      </c>
      <c r="N226" s="8">
        <v>24</v>
      </c>
      <c r="O226" s="1">
        <v>100</v>
      </c>
      <c r="P226" s="6">
        <f t="shared" si="30"/>
        <v>5.0174999999999997E-2</v>
      </c>
      <c r="Q226" s="7">
        <f t="shared" si="36"/>
        <v>9.3506146456772812E-2</v>
      </c>
      <c r="R226" s="7">
        <f t="shared" si="31"/>
        <v>5.0174999999999997E-2</v>
      </c>
      <c r="S226" s="7">
        <f t="shared" si="37"/>
        <v>4.3564521301422264E-2</v>
      </c>
      <c r="T226" s="1">
        <f t="shared" si="39"/>
        <v>0</v>
      </c>
    </row>
    <row r="227" spans="1:20" x14ac:dyDescent="0.25">
      <c r="A227" s="8">
        <v>28.7</v>
      </c>
      <c r="B227" s="8">
        <v>12</v>
      </c>
      <c r="C227" s="35">
        <f t="shared" si="32"/>
        <v>9.6786682152535808E-11</v>
      </c>
      <c r="D227" s="35">
        <f t="shared" si="38"/>
        <v>2.1680216802168023E-8</v>
      </c>
      <c r="E227" s="8">
        <f t="shared" si="33"/>
        <v>224.00000000000003</v>
      </c>
      <c r="F227" s="8">
        <f t="shared" si="34"/>
        <v>0.1</v>
      </c>
      <c r="G227" s="7">
        <v>3</v>
      </c>
      <c r="H227" s="35">
        <f t="shared" si="35"/>
        <v>2.9305341629541002</v>
      </c>
      <c r="I227" s="8">
        <v>0.5</v>
      </c>
      <c r="J227" s="7">
        <v>2</v>
      </c>
      <c r="K227" s="8">
        <v>4</v>
      </c>
      <c r="L227" s="8">
        <v>0.20069999999999999</v>
      </c>
      <c r="M227" s="8">
        <v>17</v>
      </c>
      <c r="N227" s="8">
        <v>24</v>
      </c>
      <c r="O227" s="1">
        <v>100</v>
      </c>
      <c r="P227" s="6">
        <f t="shared" si="30"/>
        <v>5.0174999999999997E-2</v>
      </c>
      <c r="Q227" s="7">
        <f t="shared" si="36"/>
        <v>9.3379103252443946E-2</v>
      </c>
      <c r="R227" s="7">
        <f t="shared" si="31"/>
        <v>5.0174999999999997E-2</v>
      </c>
      <c r="S227" s="7">
        <f t="shared" si="37"/>
        <v>4.3446222841208713E-2</v>
      </c>
      <c r="T227" s="1">
        <f t="shared" si="39"/>
        <v>0</v>
      </c>
    </row>
    <row r="228" spans="1:20" x14ac:dyDescent="0.25">
      <c r="A228" s="8">
        <v>28.7</v>
      </c>
      <c r="B228" s="8">
        <v>12</v>
      </c>
      <c r="C228" s="35">
        <f t="shared" si="32"/>
        <v>9.6786682152535808E-11</v>
      </c>
      <c r="D228" s="35">
        <f t="shared" si="38"/>
        <v>2.177700348432056E-8</v>
      </c>
      <c r="E228" s="8">
        <f t="shared" si="33"/>
        <v>225.00000000000003</v>
      </c>
      <c r="F228" s="8">
        <f t="shared" si="34"/>
        <v>0.1</v>
      </c>
      <c r="G228" s="7">
        <v>3</v>
      </c>
      <c r="H228" s="35">
        <f t="shared" si="35"/>
        <v>2.9292893218813454</v>
      </c>
      <c r="I228" s="8">
        <v>0.5</v>
      </c>
      <c r="J228" s="7">
        <v>2</v>
      </c>
      <c r="K228" s="8">
        <v>4</v>
      </c>
      <c r="L228" s="8">
        <v>0.20069999999999999</v>
      </c>
      <c r="M228" s="8">
        <v>17</v>
      </c>
      <c r="N228" s="8">
        <v>24</v>
      </c>
      <c r="O228" s="1">
        <v>100</v>
      </c>
      <c r="P228" s="6">
        <f t="shared" si="30"/>
        <v>5.0174999999999997E-2</v>
      </c>
      <c r="Q228" s="7">
        <f t="shared" si="36"/>
        <v>9.3254183450793005E-2</v>
      </c>
      <c r="R228" s="7">
        <f t="shared" si="31"/>
        <v>5.0174999999999997E-2</v>
      </c>
      <c r="S228" s="7">
        <f t="shared" si="37"/>
        <v>4.3330058450793005E-2</v>
      </c>
      <c r="T228" s="1">
        <f t="shared" si="39"/>
        <v>0</v>
      </c>
    </row>
    <row r="229" spans="1:20" x14ac:dyDescent="0.25">
      <c r="A229" s="8">
        <v>28.7</v>
      </c>
      <c r="B229" s="8">
        <v>12</v>
      </c>
      <c r="C229" s="35">
        <f t="shared" si="32"/>
        <v>9.6786682152535808E-11</v>
      </c>
      <c r="D229" s="35">
        <f t="shared" si="38"/>
        <v>2.1873790166473096E-8</v>
      </c>
      <c r="E229" s="8">
        <f t="shared" si="33"/>
        <v>226</v>
      </c>
      <c r="F229" s="8">
        <f t="shared" si="34"/>
        <v>0.1</v>
      </c>
      <c r="G229" s="7">
        <v>3</v>
      </c>
      <c r="H229" s="35">
        <f t="shared" si="35"/>
        <v>2.9280660199661348</v>
      </c>
      <c r="I229" s="8">
        <v>0.5</v>
      </c>
      <c r="J229" s="7">
        <v>2</v>
      </c>
      <c r="K229" s="8">
        <v>4</v>
      </c>
      <c r="L229" s="8">
        <v>0.20069999999999999</v>
      </c>
      <c r="M229" s="8">
        <v>17</v>
      </c>
      <c r="N229" s="8">
        <v>24</v>
      </c>
      <c r="O229" s="1">
        <v>100</v>
      </c>
      <c r="P229" s="6">
        <f t="shared" si="30"/>
        <v>5.0174999999999997E-2</v>
      </c>
      <c r="Q229" s="7">
        <f t="shared" si="36"/>
        <v>9.3131425103601617E-2</v>
      </c>
      <c r="R229" s="7">
        <f t="shared" si="31"/>
        <v>5.0174999999999997E-2</v>
      </c>
      <c r="S229" s="7">
        <f t="shared" si="37"/>
        <v>4.3216055514836864E-2</v>
      </c>
      <c r="T229" s="1">
        <f t="shared" si="39"/>
        <v>0</v>
      </c>
    </row>
    <row r="230" spans="1:20" x14ac:dyDescent="0.25">
      <c r="A230" s="8">
        <v>28.7</v>
      </c>
      <c r="B230" s="8">
        <v>12</v>
      </c>
      <c r="C230" s="35">
        <f t="shared" si="32"/>
        <v>9.6786682152535808E-11</v>
      </c>
      <c r="D230" s="35">
        <f t="shared" si="38"/>
        <v>2.1970576848625633E-8</v>
      </c>
      <c r="E230" s="8">
        <f t="shared" si="33"/>
        <v>227.00000000000006</v>
      </c>
      <c r="F230" s="8">
        <f t="shared" si="34"/>
        <v>0.1</v>
      </c>
      <c r="G230" s="7">
        <v>3</v>
      </c>
      <c r="H230" s="35">
        <f t="shared" si="35"/>
        <v>2.9268646298380827</v>
      </c>
      <c r="I230" s="8">
        <v>0.5</v>
      </c>
      <c r="J230" s="7">
        <v>2</v>
      </c>
      <c r="K230" s="8">
        <v>4</v>
      </c>
      <c r="L230" s="8">
        <v>0.20069999999999999</v>
      </c>
      <c r="M230" s="8">
        <v>17</v>
      </c>
      <c r="N230" s="8">
        <v>24</v>
      </c>
      <c r="O230" s="1">
        <v>100</v>
      </c>
      <c r="P230" s="6">
        <f t="shared" si="30"/>
        <v>5.0174999999999997E-2</v>
      </c>
      <c r="Q230" s="7">
        <f t="shared" si="36"/>
        <v>9.3010865604251591E-2</v>
      </c>
      <c r="R230" s="7">
        <f t="shared" si="31"/>
        <v>5.0174999999999997E-2</v>
      </c>
      <c r="S230" s="7">
        <f t="shared" si="37"/>
        <v>4.3104240759602161E-2</v>
      </c>
      <c r="T230" s="1">
        <f t="shared" si="39"/>
        <v>0</v>
      </c>
    </row>
    <row r="231" spans="1:20" x14ac:dyDescent="0.25">
      <c r="A231" s="8">
        <v>28.7</v>
      </c>
      <c r="B231" s="8">
        <v>12</v>
      </c>
      <c r="C231" s="35">
        <f t="shared" si="32"/>
        <v>9.6786682152535808E-11</v>
      </c>
      <c r="D231" s="35">
        <f t="shared" si="38"/>
        <v>2.206736353077817E-8</v>
      </c>
      <c r="E231" s="8">
        <f t="shared" si="33"/>
        <v>228.00000000000003</v>
      </c>
      <c r="F231" s="8">
        <f t="shared" si="34"/>
        <v>0.1</v>
      </c>
      <c r="G231" s="7">
        <v>3</v>
      </c>
      <c r="H231" s="35">
        <f t="shared" si="35"/>
        <v>2.9256855174522607</v>
      </c>
      <c r="I231" s="8">
        <v>0.5</v>
      </c>
      <c r="J231" s="7">
        <v>2</v>
      </c>
      <c r="K231" s="8">
        <v>4</v>
      </c>
      <c r="L231" s="8">
        <v>0.20069999999999999</v>
      </c>
      <c r="M231" s="8">
        <v>17</v>
      </c>
      <c r="N231" s="8">
        <v>24</v>
      </c>
      <c r="O231" s="1">
        <v>100</v>
      </c>
      <c r="P231" s="6">
        <f t="shared" si="30"/>
        <v>5.0174999999999997E-2</v>
      </c>
      <c r="Q231" s="7">
        <f t="shared" si="36"/>
        <v>9.2892541676334359E-2</v>
      </c>
      <c r="R231" s="7">
        <f t="shared" si="31"/>
        <v>5.0174999999999997E-2</v>
      </c>
      <c r="S231" s="7">
        <f t="shared" si="37"/>
        <v>4.2994640254556626E-2</v>
      </c>
      <c r="T231" s="1">
        <f t="shared" si="39"/>
        <v>0</v>
      </c>
    </row>
    <row r="232" spans="1:20" x14ac:dyDescent="0.25">
      <c r="A232" s="8">
        <v>28.7</v>
      </c>
      <c r="B232" s="8">
        <v>12</v>
      </c>
      <c r="C232" s="35">
        <f t="shared" si="32"/>
        <v>9.6786682152535808E-11</v>
      </c>
      <c r="D232" s="35">
        <f t="shared" si="38"/>
        <v>2.2164150212930706E-8</v>
      </c>
      <c r="E232" s="8">
        <f t="shared" si="33"/>
        <v>229.00000000000009</v>
      </c>
      <c r="F232" s="8">
        <f t="shared" si="34"/>
        <v>0.1</v>
      </c>
      <c r="G232" s="7">
        <v>3</v>
      </c>
      <c r="H232" s="35">
        <f t="shared" si="35"/>
        <v>2.9245290419777228</v>
      </c>
      <c r="I232" s="8">
        <v>0.5</v>
      </c>
      <c r="J232" s="7">
        <v>2</v>
      </c>
      <c r="K232" s="8">
        <v>4</v>
      </c>
      <c r="L232" s="8">
        <v>0.20069999999999999</v>
      </c>
      <c r="M232" s="8">
        <v>17</v>
      </c>
      <c r="N232" s="8">
        <v>24</v>
      </c>
      <c r="O232" s="1">
        <v>100</v>
      </c>
      <c r="P232" s="6">
        <f t="shared" si="30"/>
        <v>5.0174999999999997E-2</v>
      </c>
      <c r="Q232" s="7">
        <f t="shared" si="36"/>
        <v>9.2776489362464479E-2</v>
      </c>
      <c r="R232" s="7">
        <f t="shared" si="31"/>
        <v>5.0174999999999997E-2</v>
      </c>
      <c r="S232" s="7">
        <f t="shared" si="37"/>
        <v>4.2887279414167832E-2</v>
      </c>
      <c r="T232" s="1">
        <f t="shared" si="39"/>
        <v>0</v>
      </c>
    </row>
    <row r="233" spans="1:20" x14ac:dyDescent="0.25">
      <c r="A233" s="8">
        <v>28.7</v>
      </c>
      <c r="B233" s="8">
        <v>12</v>
      </c>
      <c r="C233" s="35">
        <f t="shared" si="32"/>
        <v>9.6786682152535808E-11</v>
      </c>
      <c r="D233" s="35">
        <f t="shared" si="38"/>
        <v>2.2260936895083243E-8</v>
      </c>
      <c r="E233" s="8">
        <f t="shared" si="33"/>
        <v>230.00000000000009</v>
      </c>
      <c r="F233" s="8">
        <f t="shared" si="34"/>
        <v>0.1</v>
      </c>
      <c r="G233" s="7">
        <v>3</v>
      </c>
      <c r="H233" s="35">
        <f t="shared" si="35"/>
        <v>2.9233955556881019</v>
      </c>
      <c r="I233" s="8">
        <v>0.5</v>
      </c>
      <c r="J233" s="7">
        <v>2</v>
      </c>
      <c r="K233" s="8">
        <v>4</v>
      </c>
      <c r="L233" s="8">
        <v>0.20069999999999999</v>
      </c>
      <c r="M233" s="8">
        <v>17</v>
      </c>
      <c r="N233" s="8">
        <v>24</v>
      </c>
      <c r="O233" s="1">
        <v>100</v>
      </c>
      <c r="P233" s="6">
        <f t="shared" si="30"/>
        <v>5.0174999999999997E-2</v>
      </c>
      <c r="Q233" s="7">
        <f t="shared" si="36"/>
        <v>9.2662744013301018E-2</v>
      </c>
      <c r="R233" s="7">
        <f t="shared" si="31"/>
        <v>5.0174999999999997E-2</v>
      </c>
      <c r="S233" s="7">
        <f t="shared" si="37"/>
        <v>4.2782182999873221E-2</v>
      </c>
      <c r="T233" s="1">
        <f t="shared" si="39"/>
        <v>0</v>
      </c>
    </row>
    <row r="234" spans="1:20" x14ac:dyDescent="0.25">
      <c r="A234" s="8">
        <v>28.7</v>
      </c>
      <c r="B234" s="8">
        <v>12</v>
      </c>
      <c r="C234" s="35">
        <f t="shared" si="32"/>
        <v>9.6786682152535808E-11</v>
      </c>
      <c r="D234" s="35">
        <f t="shared" si="38"/>
        <v>2.235772357723578E-8</v>
      </c>
      <c r="E234" s="8">
        <f t="shared" si="33"/>
        <v>231.00000000000006</v>
      </c>
      <c r="F234" s="8">
        <f t="shared" si="34"/>
        <v>0.1</v>
      </c>
      <c r="G234" s="7">
        <v>3</v>
      </c>
      <c r="H234" s="35">
        <f t="shared" si="35"/>
        <v>2.9222854038543029</v>
      </c>
      <c r="I234" s="8">
        <v>0.5</v>
      </c>
      <c r="J234" s="7">
        <v>2</v>
      </c>
      <c r="K234" s="8">
        <v>4</v>
      </c>
      <c r="L234" s="8">
        <v>0.20069999999999999</v>
      </c>
      <c r="M234" s="8">
        <v>17</v>
      </c>
      <c r="N234" s="8">
        <v>24</v>
      </c>
      <c r="O234" s="1">
        <v>100</v>
      </c>
      <c r="P234" s="6">
        <f t="shared" si="30"/>
        <v>5.0174999999999997E-2</v>
      </c>
      <c r="Q234" s="7">
        <f t="shared" si="36"/>
        <v>9.255134027677929E-2</v>
      </c>
      <c r="R234" s="7">
        <f t="shared" si="31"/>
        <v>5.0174999999999997E-2</v>
      </c>
      <c r="S234" s="7">
        <f t="shared" si="37"/>
        <v>4.2679375122213196E-2</v>
      </c>
      <c r="T234" s="1">
        <f t="shared" si="39"/>
        <v>0</v>
      </c>
    </row>
    <row r="235" spans="1:20" x14ac:dyDescent="0.25">
      <c r="A235" s="8">
        <v>28.7</v>
      </c>
      <c r="B235" s="8">
        <v>12</v>
      </c>
      <c r="C235" s="35">
        <f t="shared" si="32"/>
        <v>9.6786682152535808E-11</v>
      </c>
      <c r="D235" s="35">
        <f t="shared" si="38"/>
        <v>2.2454510259388316E-8</v>
      </c>
      <c r="E235" s="8">
        <f t="shared" si="33"/>
        <v>232.00000000000011</v>
      </c>
      <c r="F235" s="8">
        <f t="shared" si="34"/>
        <v>0.1</v>
      </c>
      <c r="G235" s="7">
        <v>3</v>
      </c>
      <c r="H235" s="35">
        <f t="shared" si="35"/>
        <v>2.9211989246393277</v>
      </c>
      <c r="I235" s="8">
        <v>0.5</v>
      </c>
      <c r="J235" s="7">
        <v>2</v>
      </c>
      <c r="K235" s="8">
        <v>4</v>
      </c>
      <c r="L235" s="8">
        <v>0.20069999999999999</v>
      </c>
      <c r="M235" s="8">
        <v>17</v>
      </c>
      <c r="N235" s="8">
        <v>24</v>
      </c>
      <c r="O235" s="1">
        <v>100</v>
      </c>
      <c r="P235" s="6">
        <f t="shared" si="30"/>
        <v>5.0174999999999997E-2</v>
      </c>
      <c r="Q235" s="7">
        <f t="shared" si="36"/>
        <v>9.244231208755653E-2</v>
      </c>
      <c r="R235" s="7">
        <f t="shared" si="31"/>
        <v>5.0174999999999997E-2</v>
      </c>
      <c r="S235" s="7">
        <f t="shared" si="37"/>
        <v>4.2578879243115104E-2</v>
      </c>
      <c r="T235" s="1">
        <f t="shared" si="39"/>
        <v>0</v>
      </c>
    </row>
    <row r="236" spans="1:20" x14ac:dyDescent="0.25">
      <c r="A236" s="8">
        <v>28.7</v>
      </c>
      <c r="B236" s="8">
        <v>12</v>
      </c>
      <c r="C236" s="35">
        <f t="shared" si="32"/>
        <v>9.6786682152535808E-11</v>
      </c>
      <c r="D236" s="35">
        <f t="shared" si="38"/>
        <v>2.2551296941540853E-8</v>
      </c>
      <c r="E236" s="8">
        <f t="shared" si="33"/>
        <v>233.00000000000009</v>
      </c>
      <c r="F236" s="8">
        <f t="shared" si="34"/>
        <v>0.1</v>
      </c>
      <c r="G236" s="7">
        <v>3</v>
      </c>
      <c r="H236" s="35">
        <f t="shared" si="35"/>
        <v>2.9201364489952706</v>
      </c>
      <c r="I236" s="8">
        <v>0.5</v>
      </c>
      <c r="J236" s="7">
        <v>2</v>
      </c>
      <c r="K236" s="8">
        <v>4</v>
      </c>
      <c r="L236" s="8">
        <v>0.20069999999999999</v>
      </c>
      <c r="M236" s="8">
        <v>17</v>
      </c>
      <c r="N236" s="8">
        <v>24</v>
      </c>
      <c r="O236" s="1">
        <v>100</v>
      </c>
      <c r="P236" s="6">
        <f t="shared" si="30"/>
        <v>5.0174999999999997E-2</v>
      </c>
      <c r="Q236" s="7">
        <f t="shared" si="36"/>
        <v>9.2335692656675392E-2</v>
      </c>
      <c r="R236" s="7">
        <f t="shared" si="31"/>
        <v>5.0174999999999997E-2</v>
      </c>
      <c r="S236" s="7">
        <f t="shared" si="37"/>
        <v>4.2480718178315988E-2</v>
      </c>
      <c r="T236" s="1">
        <f t="shared" si="39"/>
        <v>0</v>
      </c>
    </row>
    <row r="237" spans="1:20" x14ac:dyDescent="0.25">
      <c r="A237" s="8">
        <v>28.7</v>
      </c>
      <c r="B237" s="8">
        <v>12</v>
      </c>
      <c r="C237" s="35">
        <f t="shared" si="32"/>
        <v>9.6786682152535808E-11</v>
      </c>
      <c r="D237" s="35">
        <f t="shared" si="38"/>
        <v>2.264808362369339E-8</v>
      </c>
      <c r="E237" s="8">
        <f t="shared" si="33"/>
        <v>234.00000000000009</v>
      </c>
      <c r="F237" s="8">
        <f t="shared" si="34"/>
        <v>0.1</v>
      </c>
      <c r="G237" s="7">
        <v>3</v>
      </c>
      <c r="H237" s="35">
        <f t="shared" si="35"/>
        <v>2.9190983005625051</v>
      </c>
      <c r="I237" s="8">
        <v>0.5</v>
      </c>
      <c r="J237" s="7">
        <v>2</v>
      </c>
      <c r="K237" s="8">
        <v>4</v>
      </c>
      <c r="L237" s="8">
        <v>0.20069999999999999</v>
      </c>
      <c r="M237" s="8">
        <v>17</v>
      </c>
      <c r="N237" s="8">
        <v>24</v>
      </c>
      <c r="O237" s="1">
        <v>100</v>
      </c>
      <c r="P237" s="6">
        <f t="shared" si="30"/>
        <v>5.0174999999999997E-2</v>
      </c>
      <c r="Q237" s="7">
        <f t="shared" si="36"/>
        <v>9.2231514461447381E-2</v>
      </c>
      <c r="R237" s="7">
        <f t="shared" si="31"/>
        <v>5.0174999999999997E-2</v>
      </c>
      <c r="S237" s="7">
        <f t="shared" si="37"/>
        <v>4.23849140999112E-2</v>
      </c>
      <c r="T237" s="1">
        <f t="shared" si="39"/>
        <v>0</v>
      </c>
    </row>
    <row r="238" spans="1:20" x14ac:dyDescent="0.25">
      <c r="A238" s="8">
        <v>28.7</v>
      </c>
      <c r="B238" s="8">
        <v>12</v>
      </c>
      <c r="C238" s="35">
        <f t="shared" si="32"/>
        <v>9.6786682152535808E-11</v>
      </c>
      <c r="D238" s="35">
        <f t="shared" si="38"/>
        <v>2.2744870305845926E-8</v>
      </c>
      <c r="E238" s="8">
        <f t="shared" si="33"/>
        <v>235.00000000000014</v>
      </c>
      <c r="F238" s="8">
        <f t="shared" si="34"/>
        <v>0.1</v>
      </c>
      <c r="G238" s="7">
        <v>3</v>
      </c>
      <c r="H238" s="35">
        <f t="shared" si="35"/>
        <v>2.9180847955711009</v>
      </c>
      <c r="I238" s="8">
        <v>0.5</v>
      </c>
      <c r="J238" s="7">
        <v>2</v>
      </c>
      <c r="K238" s="8">
        <v>4</v>
      </c>
      <c r="L238" s="8">
        <v>0.20069999999999999</v>
      </c>
      <c r="M238" s="8">
        <v>17</v>
      </c>
      <c r="N238" s="8">
        <v>24</v>
      </c>
      <c r="O238" s="1">
        <v>100</v>
      </c>
      <c r="P238" s="6">
        <f t="shared" si="30"/>
        <v>5.0174999999999997E-2</v>
      </c>
      <c r="Q238" s="7">
        <f t="shared" si="36"/>
        <v>9.2129809235559967E-2</v>
      </c>
      <c r="R238" s="7">
        <f t="shared" si="31"/>
        <v>5.0174999999999997E-2</v>
      </c>
      <c r="S238" s="7">
        <f t="shared" si="37"/>
        <v>4.2291488539016799E-2</v>
      </c>
      <c r="T238" s="1">
        <f t="shared" si="39"/>
        <v>0</v>
      </c>
    </row>
    <row r="239" spans="1:20" x14ac:dyDescent="0.25">
      <c r="A239" s="8">
        <v>28.7</v>
      </c>
      <c r="B239" s="8">
        <v>12</v>
      </c>
      <c r="C239" s="35">
        <f t="shared" si="32"/>
        <v>9.6786682152535808E-11</v>
      </c>
      <c r="D239" s="35">
        <f t="shared" si="38"/>
        <v>2.2841656987998463E-8</v>
      </c>
      <c r="E239" s="8">
        <f t="shared" si="33"/>
        <v>236.00000000000011</v>
      </c>
      <c r="F239" s="8">
        <f t="shared" si="34"/>
        <v>0.1</v>
      </c>
      <c r="G239" s="7">
        <v>3</v>
      </c>
      <c r="H239" s="35">
        <f t="shared" si="35"/>
        <v>2.9170962427444955</v>
      </c>
      <c r="I239" s="8">
        <v>0.5</v>
      </c>
      <c r="J239" s="7">
        <v>2</v>
      </c>
      <c r="K239" s="8">
        <v>4</v>
      </c>
      <c r="L239" s="8">
        <v>0.20069999999999999</v>
      </c>
      <c r="M239" s="8">
        <v>17</v>
      </c>
      <c r="N239" s="8">
        <v>24</v>
      </c>
      <c r="O239" s="1">
        <v>100</v>
      </c>
      <c r="P239" s="6">
        <f t="shared" si="30"/>
        <v>5.0174999999999997E-2</v>
      </c>
      <c r="Q239" s="7">
        <f t="shared" si="36"/>
        <v>9.2030607959410121E-2</v>
      </c>
      <c r="R239" s="7">
        <f t="shared" si="31"/>
        <v>5.0174999999999997E-2</v>
      </c>
      <c r="S239" s="7">
        <f t="shared" si="37"/>
        <v>4.2200462388533345E-2</v>
      </c>
      <c r="T239" s="1">
        <f t="shared" si="39"/>
        <v>0</v>
      </c>
    </row>
    <row r="240" spans="1:20" x14ac:dyDescent="0.25">
      <c r="A240" s="8">
        <v>28.7</v>
      </c>
      <c r="B240" s="8">
        <v>12</v>
      </c>
      <c r="C240" s="35">
        <f t="shared" si="32"/>
        <v>9.6786682152535808E-11</v>
      </c>
      <c r="D240" s="35">
        <f t="shared" si="38"/>
        <v>2.2938443670151E-8</v>
      </c>
      <c r="E240" s="8">
        <f t="shared" si="33"/>
        <v>237.00000000000011</v>
      </c>
      <c r="F240" s="8">
        <f t="shared" si="34"/>
        <v>0.1</v>
      </c>
      <c r="G240" s="7">
        <v>3</v>
      </c>
      <c r="H240" s="35">
        <f t="shared" si="35"/>
        <v>2.9161329432054575</v>
      </c>
      <c r="I240" s="8">
        <v>0.5</v>
      </c>
      <c r="J240" s="7">
        <v>2</v>
      </c>
      <c r="K240" s="8">
        <v>4</v>
      </c>
      <c r="L240" s="8">
        <v>0.20069999999999999</v>
      </c>
      <c r="M240" s="8">
        <v>17</v>
      </c>
      <c r="N240" s="8">
        <v>24</v>
      </c>
      <c r="O240" s="1">
        <v>100</v>
      </c>
      <c r="P240" s="6">
        <f t="shared" si="30"/>
        <v>5.0174999999999997E-2</v>
      </c>
      <c r="Q240" s="7">
        <f t="shared" si="36"/>
        <v>9.1933940850667653E-2</v>
      </c>
      <c r="R240" s="7">
        <f t="shared" si="31"/>
        <v>5.0174999999999997E-2</v>
      </c>
      <c r="S240" s="7">
        <f t="shared" si="37"/>
        <v>4.2111855905999293E-2</v>
      </c>
      <c r="T240" s="1">
        <f t="shared" si="39"/>
        <v>0</v>
      </c>
    </row>
    <row r="241" spans="1:20" x14ac:dyDescent="0.25">
      <c r="A241" s="8">
        <v>28.7</v>
      </c>
      <c r="B241" s="8">
        <v>12</v>
      </c>
      <c r="C241" s="35">
        <f t="shared" si="32"/>
        <v>9.6786682152535808E-11</v>
      </c>
      <c r="D241" s="35">
        <f t="shared" si="38"/>
        <v>2.3035230352303536E-8</v>
      </c>
      <c r="E241" s="8">
        <f t="shared" si="33"/>
        <v>238.00000000000014</v>
      </c>
      <c r="F241" s="8">
        <f t="shared" si="34"/>
        <v>0.1</v>
      </c>
      <c r="G241" s="7">
        <v>3</v>
      </c>
      <c r="H241" s="35">
        <f t="shared" si="35"/>
        <v>2.9151951903843574</v>
      </c>
      <c r="I241" s="8">
        <v>0.5</v>
      </c>
      <c r="J241" s="7">
        <v>2</v>
      </c>
      <c r="K241" s="8">
        <v>4</v>
      </c>
      <c r="L241" s="8">
        <v>0.20069999999999999</v>
      </c>
      <c r="M241" s="8">
        <v>17</v>
      </c>
      <c r="N241" s="8">
        <v>24</v>
      </c>
      <c r="O241" s="1">
        <v>100</v>
      </c>
      <c r="P241" s="6">
        <f t="shared" si="30"/>
        <v>5.0174999999999997E-2</v>
      </c>
      <c r="Q241" s="7">
        <f t="shared" si="36"/>
        <v>9.1839837355070258E-2</v>
      </c>
      <c r="R241" s="7">
        <f t="shared" si="31"/>
        <v>5.0174999999999997E-2</v>
      </c>
      <c r="S241" s="7">
        <f t="shared" si="37"/>
        <v>4.2025688716520973E-2</v>
      </c>
      <c r="T241" s="1">
        <f t="shared" si="39"/>
        <v>0</v>
      </c>
    </row>
    <row r="242" spans="1:20" x14ac:dyDescent="0.25">
      <c r="A242" s="8">
        <v>28.7</v>
      </c>
      <c r="B242" s="8">
        <v>12</v>
      </c>
      <c r="C242" s="35">
        <f t="shared" si="32"/>
        <v>9.6786682152535808E-11</v>
      </c>
      <c r="D242" s="35">
        <f t="shared" si="38"/>
        <v>2.3132017034456073E-8</v>
      </c>
      <c r="E242" s="8">
        <f t="shared" si="33"/>
        <v>239.00000000000014</v>
      </c>
      <c r="F242" s="8">
        <f t="shared" si="34"/>
        <v>0.1</v>
      </c>
      <c r="G242" s="7">
        <v>3</v>
      </c>
      <c r="H242" s="35">
        <f t="shared" si="35"/>
        <v>2.9142832699297885</v>
      </c>
      <c r="I242" s="8">
        <v>0.5</v>
      </c>
      <c r="J242" s="7">
        <v>2</v>
      </c>
      <c r="K242" s="8">
        <v>4</v>
      </c>
      <c r="L242" s="8">
        <v>0.20069999999999999</v>
      </c>
      <c r="M242" s="8">
        <v>17</v>
      </c>
      <c r="N242" s="8">
        <v>24</v>
      </c>
      <c r="O242" s="1">
        <v>100</v>
      </c>
      <c r="P242" s="6">
        <f t="shared" si="30"/>
        <v>5.0174999999999997E-2</v>
      </c>
      <c r="Q242" s="7">
        <f t="shared" si="36"/>
        <v>9.1748326137454275E-2</v>
      </c>
      <c r="R242" s="7">
        <f t="shared" si="31"/>
        <v>5.0174999999999997E-2</v>
      </c>
      <c r="S242" s="7">
        <f t="shared" si="37"/>
        <v>4.1941979815768186E-2</v>
      </c>
      <c r="T242" s="1">
        <f t="shared" si="39"/>
        <v>0</v>
      </c>
    </row>
    <row r="243" spans="1:20" x14ac:dyDescent="0.25">
      <c r="A243" s="8">
        <v>28.7</v>
      </c>
      <c r="B243" s="8">
        <v>12</v>
      </c>
      <c r="C243" s="35">
        <f t="shared" si="32"/>
        <v>9.6786682152535808E-11</v>
      </c>
      <c r="D243" s="35">
        <f t="shared" si="38"/>
        <v>2.322880371660861E-8</v>
      </c>
      <c r="E243" s="8">
        <f t="shared" si="33"/>
        <v>240.00000000000014</v>
      </c>
      <c r="F243" s="8">
        <f t="shared" si="34"/>
        <v>0.1</v>
      </c>
      <c r="G243" s="7">
        <v>3</v>
      </c>
      <c r="H243" s="35">
        <f t="shared" si="35"/>
        <v>2.9133974596215562</v>
      </c>
      <c r="I243" s="8">
        <v>0.5</v>
      </c>
      <c r="J243" s="7">
        <v>2</v>
      </c>
      <c r="K243" s="8">
        <v>4</v>
      </c>
      <c r="L243" s="8">
        <v>0.20069999999999999</v>
      </c>
      <c r="M243" s="8">
        <v>17</v>
      </c>
      <c r="N243" s="8">
        <v>24</v>
      </c>
      <c r="O243" s="1">
        <v>100</v>
      </c>
      <c r="P243" s="6">
        <f t="shared" si="30"/>
        <v>5.0174999999999997E-2</v>
      </c>
      <c r="Q243" s="7">
        <f t="shared" si="36"/>
        <v>9.1659435073023154E-2</v>
      </c>
      <c r="R243" s="7">
        <f t="shared" si="31"/>
        <v>5.0174999999999997E-2</v>
      </c>
      <c r="S243" s="7">
        <f t="shared" si="37"/>
        <v>4.1860747573023153E-2</v>
      </c>
      <c r="T243" s="1">
        <f t="shared" si="39"/>
        <v>0</v>
      </c>
    </row>
    <row r="244" spans="1:20" x14ac:dyDescent="0.25">
      <c r="A244" s="8">
        <v>28.7</v>
      </c>
      <c r="B244" s="8">
        <v>12</v>
      </c>
      <c r="C244" s="35">
        <f t="shared" si="32"/>
        <v>9.6786682152535808E-11</v>
      </c>
      <c r="D244" s="35">
        <f t="shared" si="38"/>
        <v>2.3325590398761147E-8</v>
      </c>
      <c r="E244" s="8">
        <f t="shared" si="33"/>
        <v>241.00000000000017</v>
      </c>
      <c r="F244" s="8">
        <f t="shared" si="34"/>
        <v>0.1</v>
      </c>
      <c r="G244" s="7">
        <v>3</v>
      </c>
      <c r="H244" s="35">
        <f t="shared" si="35"/>
        <v>2.9125380292860603</v>
      </c>
      <c r="I244" s="8">
        <v>0.5</v>
      </c>
      <c r="J244" s="7">
        <v>2</v>
      </c>
      <c r="K244" s="8">
        <v>4</v>
      </c>
      <c r="L244" s="8">
        <v>0.20069999999999999</v>
      </c>
      <c r="M244" s="8">
        <v>17</v>
      </c>
      <c r="N244" s="8">
        <v>24</v>
      </c>
      <c r="O244" s="1">
        <v>100</v>
      </c>
      <c r="P244" s="6">
        <f t="shared" si="30"/>
        <v>5.0174999999999997E-2</v>
      </c>
      <c r="Q244" s="7">
        <f t="shared" si="36"/>
        <v>9.1573191238856141E-2</v>
      </c>
      <c r="R244" s="7">
        <f t="shared" si="31"/>
        <v>5.0174999999999997E-2</v>
      </c>
      <c r="S244" s="7">
        <f t="shared" si="37"/>
        <v>4.1782009734270653E-2</v>
      </c>
      <c r="T244" s="1">
        <f t="shared" si="39"/>
        <v>0</v>
      </c>
    </row>
    <row r="245" spans="1:20" x14ac:dyDescent="0.25">
      <c r="A245" s="8">
        <v>28.7</v>
      </c>
      <c r="B245" s="8">
        <v>12</v>
      </c>
      <c r="C245" s="35">
        <f t="shared" si="32"/>
        <v>9.6786682152535808E-11</v>
      </c>
      <c r="D245" s="35">
        <f t="shared" si="38"/>
        <v>2.3422377080913683E-8</v>
      </c>
      <c r="E245" s="8">
        <f t="shared" si="33"/>
        <v>242.00000000000017</v>
      </c>
      <c r="F245" s="8">
        <f t="shared" si="34"/>
        <v>0.1</v>
      </c>
      <c r="G245" s="7">
        <v>3</v>
      </c>
      <c r="H245" s="35">
        <f t="shared" si="35"/>
        <v>2.9117052407141073</v>
      </c>
      <c r="I245" s="8">
        <v>0.5</v>
      </c>
      <c r="J245" s="7">
        <v>2</v>
      </c>
      <c r="K245" s="8">
        <v>4</v>
      </c>
      <c r="L245" s="8">
        <v>0.20069999999999999</v>
      </c>
      <c r="M245" s="8">
        <v>17</v>
      </c>
      <c r="N245" s="8">
        <v>24</v>
      </c>
      <c r="O245" s="1">
        <v>100</v>
      </c>
      <c r="P245" s="6">
        <f t="shared" si="30"/>
        <v>5.0174999999999997E-2</v>
      </c>
      <c r="Q245" s="7">
        <f t="shared" si="36"/>
        <v>9.1489620905660665E-2</v>
      </c>
      <c r="R245" s="7">
        <f t="shared" si="31"/>
        <v>5.0174999999999997E-2</v>
      </c>
      <c r="S245" s="7">
        <f t="shared" si="37"/>
        <v>4.1705783425318887E-2</v>
      </c>
      <c r="T245" s="1">
        <f t="shared" si="39"/>
        <v>0</v>
      </c>
    </row>
    <row r="246" spans="1:20" x14ac:dyDescent="0.25">
      <c r="A246" s="8">
        <v>28.7</v>
      </c>
      <c r="B246" s="8">
        <v>12</v>
      </c>
      <c r="C246" s="35">
        <f t="shared" si="32"/>
        <v>9.6786682152535808E-11</v>
      </c>
      <c r="D246" s="35">
        <f t="shared" si="38"/>
        <v>2.351916376306622E-8</v>
      </c>
      <c r="E246" s="8">
        <f t="shared" si="33"/>
        <v>243.0000000000002</v>
      </c>
      <c r="F246" s="8">
        <f t="shared" si="34"/>
        <v>0.1</v>
      </c>
      <c r="G246" s="7">
        <v>3</v>
      </c>
      <c r="H246" s="35">
        <f t="shared" si="35"/>
        <v>2.9108993475811631</v>
      </c>
      <c r="I246" s="8">
        <v>0.5</v>
      </c>
      <c r="J246" s="7">
        <v>2</v>
      </c>
      <c r="K246" s="8">
        <v>4</v>
      </c>
      <c r="L246" s="8">
        <v>0.20069999999999999</v>
      </c>
      <c r="M246" s="8">
        <v>17</v>
      </c>
      <c r="N246" s="8">
        <v>24</v>
      </c>
      <c r="O246" s="1">
        <v>100</v>
      </c>
      <c r="P246" s="6">
        <f t="shared" si="30"/>
        <v>5.0174999999999997E-2</v>
      </c>
      <c r="Q246" s="7">
        <f t="shared" si="36"/>
        <v>9.1408749529769712E-2</v>
      </c>
      <c r="R246" s="7">
        <f t="shared" si="31"/>
        <v>5.0174999999999997E-2</v>
      </c>
      <c r="S246" s="7">
        <f t="shared" si="37"/>
        <v>4.1632085154938589E-2</v>
      </c>
      <c r="T246" s="1">
        <f t="shared" si="39"/>
        <v>0</v>
      </c>
    </row>
    <row r="247" spans="1:20" x14ac:dyDescent="0.25">
      <c r="A247" s="8">
        <v>28.7</v>
      </c>
      <c r="B247" s="8">
        <v>12</v>
      </c>
      <c r="C247" s="35">
        <f t="shared" si="32"/>
        <v>9.6786682152535808E-11</v>
      </c>
      <c r="D247" s="35">
        <f t="shared" si="38"/>
        <v>2.3615950445218757E-8</v>
      </c>
      <c r="E247" s="8">
        <f t="shared" si="33"/>
        <v>244.0000000000002</v>
      </c>
      <c r="F247" s="8">
        <f t="shared" si="34"/>
        <v>0.1</v>
      </c>
      <c r="G247" s="7">
        <v>3</v>
      </c>
      <c r="H247" s="35">
        <f t="shared" si="35"/>
        <v>2.9101205953700831</v>
      </c>
      <c r="I247" s="8">
        <v>0.5</v>
      </c>
      <c r="J247" s="7">
        <v>2</v>
      </c>
      <c r="K247" s="8">
        <v>4</v>
      </c>
      <c r="L247" s="8">
        <v>0.20069999999999999</v>
      </c>
      <c r="M247" s="8">
        <v>17</v>
      </c>
      <c r="N247" s="8">
        <v>24</v>
      </c>
      <c r="O247" s="1">
        <v>100</v>
      </c>
      <c r="P247" s="6">
        <f t="shared" si="30"/>
        <v>5.0174999999999997E-2</v>
      </c>
      <c r="Q247" s="7">
        <f t="shared" si="36"/>
        <v>9.1330601745387832E-2</v>
      </c>
      <c r="R247" s="7">
        <f t="shared" si="31"/>
        <v>5.0174999999999997E-2</v>
      </c>
      <c r="S247" s="7">
        <f t="shared" si="37"/>
        <v>4.1560930818010156E-2</v>
      </c>
      <c r="T247" s="1">
        <f t="shared" si="39"/>
        <v>0</v>
      </c>
    </row>
    <row r="248" spans="1:20" x14ac:dyDescent="0.25">
      <c r="A248" s="8">
        <v>28.7</v>
      </c>
      <c r="B248" s="8">
        <v>12</v>
      </c>
      <c r="C248" s="35">
        <f t="shared" si="32"/>
        <v>9.6786682152535808E-11</v>
      </c>
      <c r="D248" s="35">
        <f t="shared" si="38"/>
        <v>2.3712737127371293E-8</v>
      </c>
      <c r="E248" s="8">
        <f t="shared" si="33"/>
        <v>245.0000000000002</v>
      </c>
      <c r="F248" s="8">
        <f t="shared" si="34"/>
        <v>0.1</v>
      </c>
      <c r="G248" s="7">
        <v>3</v>
      </c>
      <c r="H248" s="35">
        <f t="shared" si="35"/>
        <v>2.9093692212963349</v>
      </c>
      <c r="I248" s="8">
        <v>0.5</v>
      </c>
      <c r="J248" s="7">
        <v>2</v>
      </c>
      <c r="K248" s="8">
        <v>4</v>
      </c>
      <c r="L248" s="8">
        <v>0.20069999999999999</v>
      </c>
      <c r="M248" s="8">
        <v>17</v>
      </c>
      <c r="N248" s="8">
        <v>24</v>
      </c>
      <c r="O248" s="1">
        <v>100</v>
      </c>
      <c r="P248" s="6">
        <f t="shared" si="30"/>
        <v>5.0174999999999997E-2</v>
      </c>
      <c r="Q248" s="7">
        <f t="shared" si="36"/>
        <v>9.1255201357087201E-2</v>
      </c>
      <c r="R248" s="7">
        <f t="shared" si="31"/>
        <v>5.0174999999999997E-2</v>
      </c>
      <c r="S248" s="7">
        <f t="shared" si="37"/>
        <v>4.1492335698667317E-2</v>
      </c>
      <c r="T248" s="1">
        <f t="shared" si="39"/>
        <v>0</v>
      </c>
    </row>
    <row r="249" spans="1:20" x14ac:dyDescent="0.25">
      <c r="A249" s="8">
        <v>28.7</v>
      </c>
      <c r="B249" s="8">
        <v>12</v>
      </c>
      <c r="C249" s="35">
        <f t="shared" si="32"/>
        <v>9.6786682152535808E-11</v>
      </c>
      <c r="D249" s="35">
        <f t="shared" si="38"/>
        <v>2.380952380952383E-8</v>
      </c>
      <c r="E249" s="8">
        <f t="shared" si="33"/>
        <v>246.00000000000023</v>
      </c>
      <c r="F249" s="8">
        <f t="shared" si="34"/>
        <v>0.1</v>
      </c>
      <c r="G249" s="7">
        <v>3</v>
      </c>
      <c r="H249" s="35">
        <f t="shared" si="35"/>
        <v>2.9086454542357396</v>
      </c>
      <c r="I249" s="8">
        <v>0.5</v>
      </c>
      <c r="J249" s="7">
        <v>2</v>
      </c>
      <c r="K249" s="8">
        <v>4</v>
      </c>
      <c r="L249" s="8">
        <v>0.20069999999999999</v>
      </c>
      <c r="M249" s="8">
        <v>17</v>
      </c>
      <c r="N249" s="8">
        <v>24</v>
      </c>
      <c r="O249" s="1">
        <v>100</v>
      </c>
      <c r="P249" s="6">
        <f t="shared" si="30"/>
        <v>5.0174999999999997E-2</v>
      </c>
      <c r="Q249" s="7">
        <f t="shared" si="36"/>
        <v>9.1182571332556472E-2</v>
      </c>
      <c r="R249" s="7">
        <f t="shared" si="31"/>
        <v>5.0174999999999997E-2</v>
      </c>
      <c r="S249" s="7">
        <f t="shared" si="37"/>
        <v>4.1426314473426748E-2</v>
      </c>
      <c r="T249" s="1">
        <f t="shared" si="39"/>
        <v>0</v>
      </c>
    </row>
    <row r="250" spans="1:20" x14ac:dyDescent="0.25">
      <c r="A250" s="8">
        <v>28.7</v>
      </c>
      <c r="B250" s="8">
        <v>12</v>
      </c>
      <c r="C250" s="35">
        <f t="shared" si="32"/>
        <v>9.6786682152535808E-11</v>
      </c>
      <c r="D250" s="35">
        <f t="shared" si="38"/>
        <v>2.3906310491676367E-8</v>
      </c>
      <c r="E250" s="8">
        <f t="shared" si="33"/>
        <v>247.00000000000023</v>
      </c>
      <c r="F250" s="8">
        <f t="shared" si="34"/>
        <v>0.1</v>
      </c>
      <c r="G250" s="7">
        <v>3</v>
      </c>
      <c r="H250" s="35">
        <f t="shared" si="35"/>
        <v>2.9079495146547556</v>
      </c>
      <c r="I250" s="8">
        <v>0.5</v>
      </c>
      <c r="J250" s="7">
        <v>2</v>
      </c>
      <c r="K250" s="8">
        <v>4</v>
      </c>
      <c r="L250" s="8">
        <v>0.20069999999999999</v>
      </c>
      <c r="M250" s="8">
        <v>17</v>
      </c>
      <c r="N250" s="8">
        <v>24</v>
      </c>
      <c r="O250" s="1">
        <v>100</v>
      </c>
      <c r="P250" s="6">
        <f t="shared" si="30"/>
        <v>5.0174999999999997E-2</v>
      </c>
      <c r="Q250" s="7">
        <f t="shared" si="36"/>
        <v>9.1112733795604722E-2</v>
      </c>
      <c r="R250" s="7">
        <f t="shared" si="31"/>
        <v>5.0174999999999997E-2</v>
      </c>
      <c r="S250" s="7">
        <f t="shared" si="37"/>
        <v>4.1362881214293629E-2</v>
      </c>
      <c r="T250" s="1">
        <f t="shared" si="39"/>
        <v>0</v>
      </c>
    </row>
    <row r="251" spans="1:20" x14ac:dyDescent="0.25">
      <c r="A251" s="8">
        <v>28.7</v>
      </c>
      <c r="B251" s="8">
        <v>12</v>
      </c>
      <c r="C251" s="35">
        <f t="shared" si="32"/>
        <v>9.6786682152535808E-11</v>
      </c>
      <c r="D251" s="35">
        <f t="shared" si="38"/>
        <v>2.4003097173828903E-8</v>
      </c>
      <c r="E251" s="8">
        <f t="shared" si="33"/>
        <v>248.0000000000002</v>
      </c>
      <c r="F251" s="8">
        <f t="shared" si="34"/>
        <v>0.1</v>
      </c>
      <c r="G251" s="7">
        <v>3</v>
      </c>
      <c r="H251" s="35">
        <f t="shared" si="35"/>
        <v>2.9072816145433209</v>
      </c>
      <c r="I251" s="8">
        <v>0.5</v>
      </c>
      <c r="J251" s="7">
        <v>2</v>
      </c>
      <c r="K251" s="8">
        <v>4</v>
      </c>
      <c r="L251" s="8">
        <v>0.20069999999999999</v>
      </c>
      <c r="M251" s="8">
        <v>17</v>
      </c>
      <c r="N251" s="8">
        <v>24</v>
      </c>
      <c r="O251" s="1">
        <v>100</v>
      </c>
      <c r="P251" s="6">
        <f t="shared" si="30"/>
        <v>5.0174999999999997E-2</v>
      </c>
      <c r="Q251" s="7">
        <f t="shared" si="36"/>
        <v>9.1045710019422244E-2</v>
      </c>
      <c r="R251" s="7">
        <f t="shared" si="31"/>
        <v>5.0174999999999997E-2</v>
      </c>
      <c r="S251" s="7">
        <f t="shared" si="37"/>
        <v>4.1302049391832213E-2</v>
      </c>
      <c r="T251" s="1">
        <f t="shared" si="39"/>
        <v>0</v>
      </c>
    </row>
    <row r="252" spans="1:20" x14ac:dyDescent="0.25">
      <c r="A252" s="8">
        <v>28.7</v>
      </c>
      <c r="B252" s="8">
        <v>12</v>
      </c>
      <c r="C252" s="35">
        <f t="shared" si="32"/>
        <v>9.6786682152535808E-11</v>
      </c>
      <c r="D252" s="35">
        <f t="shared" si="38"/>
        <v>2.409988385598144E-8</v>
      </c>
      <c r="E252" s="8">
        <f t="shared" si="33"/>
        <v>249.00000000000026</v>
      </c>
      <c r="F252" s="8">
        <f t="shared" si="34"/>
        <v>0.1</v>
      </c>
      <c r="G252" s="7">
        <v>3</v>
      </c>
      <c r="H252" s="35">
        <f t="shared" si="35"/>
        <v>2.9066419573502795</v>
      </c>
      <c r="I252" s="8">
        <v>0.5</v>
      </c>
      <c r="J252" s="7">
        <v>2</v>
      </c>
      <c r="K252" s="8">
        <v>4</v>
      </c>
      <c r="L252" s="8">
        <v>0.20069999999999999</v>
      </c>
      <c r="M252" s="8">
        <v>17</v>
      </c>
      <c r="N252" s="8">
        <v>24</v>
      </c>
      <c r="O252" s="1">
        <v>100</v>
      </c>
      <c r="P252" s="6">
        <f t="shared" si="30"/>
        <v>5.0174999999999997E-2</v>
      </c>
      <c r="Q252" s="7">
        <f t="shared" si="36"/>
        <v>9.0981520420100548E-2</v>
      </c>
      <c r="R252" s="7">
        <f t="shared" si="31"/>
        <v>5.0174999999999997E-2</v>
      </c>
      <c r="S252" s="7">
        <f t="shared" si="37"/>
        <v>4.1243831878192194E-2</v>
      </c>
      <c r="T252" s="1">
        <f t="shared" si="39"/>
        <v>0</v>
      </c>
    </row>
    <row r="253" spans="1:20" x14ac:dyDescent="0.25">
      <c r="A253" s="8">
        <v>28.7</v>
      </c>
      <c r="B253" s="8">
        <v>12</v>
      </c>
      <c r="C253" s="35">
        <f t="shared" si="32"/>
        <v>9.6786682152535808E-11</v>
      </c>
      <c r="D253" s="35">
        <f t="shared" si="38"/>
        <v>2.4196670538133977E-8</v>
      </c>
      <c r="E253" s="8">
        <f t="shared" si="33"/>
        <v>250.00000000000026</v>
      </c>
      <c r="F253" s="8">
        <f t="shared" si="34"/>
        <v>0.1</v>
      </c>
      <c r="G253" s="7">
        <v>3</v>
      </c>
      <c r="H253" s="35">
        <f t="shared" si="35"/>
        <v>2.9060307379214092</v>
      </c>
      <c r="I253" s="8">
        <v>0.5</v>
      </c>
      <c r="J253" s="7">
        <v>2</v>
      </c>
      <c r="K253" s="8">
        <v>4</v>
      </c>
      <c r="L253" s="8">
        <v>0.20069999999999999</v>
      </c>
      <c r="M253" s="8">
        <v>17</v>
      </c>
      <c r="N253" s="8">
        <v>24</v>
      </c>
      <c r="O253" s="1">
        <v>100</v>
      </c>
      <c r="P253" s="6">
        <f t="shared" si="30"/>
        <v>5.0174999999999997E-2</v>
      </c>
      <c r="Q253" s="7">
        <f t="shared" si="36"/>
        <v>9.092018455041341E-2</v>
      </c>
      <c r="R253" s="7">
        <f t="shared" si="31"/>
        <v>5.0174999999999997E-2</v>
      </c>
      <c r="S253" s="7">
        <f t="shared" si="37"/>
        <v>4.118824095008089E-2</v>
      </c>
      <c r="T253" s="1">
        <f t="shared" si="39"/>
        <v>0</v>
      </c>
    </row>
    <row r="254" spans="1:20" x14ac:dyDescent="0.25">
      <c r="A254" s="8">
        <v>28.7</v>
      </c>
      <c r="B254" s="8">
        <v>12</v>
      </c>
      <c r="C254" s="35">
        <f t="shared" si="32"/>
        <v>9.6786682152535808E-11</v>
      </c>
      <c r="D254" s="35">
        <f t="shared" si="38"/>
        <v>2.4293457220286513E-8</v>
      </c>
      <c r="E254" s="8">
        <f t="shared" si="33"/>
        <v>251.00000000000023</v>
      </c>
      <c r="F254" s="8">
        <f t="shared" si="34"/>
        <v>0.1</v>
      </c>
      <c r="G254" s="7">
        <v>3</v>
      </c>
      <c r="H254" s="35">
        <f t="shared" si="35"/>
        <v>2.905448142440068</v>
      </c>
      <c r="I254" s="8">
        <v>0.5</v>
      </c>
      <c r="J254" s="7">
        <v>2</v>
      </c>
      <c r="K254" s="8">
        <v>4</v>
      </c>
      <c r="L254" s="8">
        <v>0.20069999999999999</v>
      </c>
      <c r="M254" s="8">
        <v>17</v>
      </c>
      <c r="N254" s="8">
        <v>24</v>
      </c>
      <c r="O254" s="1">
        <v>100</v>
      </c>
      <c r="P254" s="6">
        <f t="shared" si="30"/>
        <v>5.0174999999999997E-2</v>
      </c>
      <c r="Q254" s="7">
        <f t="shared" si="36"/>
        <v>9.0861721093860814E-2</v>
      </c>
      <c r="R254" s="7">
        <f t="shared" si="31"/>
        <v>5.0174999999999997E-2</v>
      </c>
      <c r="S254" s="7">
        <f t="shared" si="37"/>
        <v>4.1135288291671908E-2</v>
      </c>
      <c r="T254" s="1">
        <f t="shared" si="39"/>
        <v>0</v>
      </c>
    </row>
    <row r="255" spans="1:20" x14ac:dyDescent="0.25">
      <c r="A255" s="8">
        <v>28.7</v>
      </c>
      <c r="B255" s="8">
        <v>12</v>
      </c>
      <c r="C255" s="35">
        <f t="shared" si="32"/>
        <v>9.6786682152535808E-11</v>
      </c>
      <c r="D255" s="35">
        <f t="shared" si="38"/>
        <v>2.439024390243905E-8</v>
      </c>
      <c r="E255" s="8">
        <f t="shared" si="33"/>
        <v>252.00000000000028</v>
      </c>
      <c r="F255" s="8">
        <f t="shared" si="34"/>
        <v>0.1</v>
      </c>
      <c r="G255" s="7">
        <v>3</v>
      </c>
      <c r="H255" s="35">
        <f t="shared" si="35"/>
        <v>2.9048943483704845</v>
      </c>
      <c r="I255" s="8">
        <v>0.5</v>
      </c>
      <c r="J255" s="7">
        <v>2</v>
      </c>
      <c r="K255" s="8">
        <v>4</v>
      </c>
      <c r="L255" s="8">
        <v>0.20069999999999999</v>
      </c>
      <c r="M255" s="8">
        <v>17</v>
      </c>
      <c r="N255" s="8">
        <v>24</v>
      </c>
      <c r="O255" s="1">
        <v>100</v>
      </c>
      <c r="P255" s="6">
        <f t="shared" si="30"/>
        <v>5.0174999999999997E-2</v>
      </c>
      <c r="Q255" s="7">
        <f t="shared" si="36"/>
        <v>9.0806147858978115E-2</v>
      </c>
      <c r="R255" s="7">
        <f t="shared" si="31"/>
        <v>5.0174999999999997E-2</v>
      </c>
      <c r="S255" s="7">
        <f t="shared" si="37"/>
        <v>4.108498499744194E-2</v>
      </c>
      <c r="T255" s="1">
        <f t="shared" si="39"/>
        <v>0</v>
      </c>
    </row>
    <row r="256" spans="1:20" x14ac:dyDescent="0.25">
      <c r="A256" s="8">
        <v>28.7</v>
      </c>
      <c r="B256" s="8">
        <v>12</v>
      </c>
      <c r="C256" s="35">
        <f t="shared" si="32"/>
        <v>9.6786682152535808E-11</v>
      </c>
      <c r="D256" s="35">
        <f t="shared" si="38"/>
        <v>2.4487030584591587E-8</v>
      </c>
      <c r="E256" s="8">
        <f t="shared" si="33"/>
        <v>253.00000000000026</v>
      </c>
      <c r="F256" s="8">
        <f t="shared" si="34"/>
        <v>0.1</v>
      </c>
      <c r="G256" s="7">
        <v>3</v>
      </c>
      <c r="H256" s="35">
        <f t="shared" si="35"/>
        <v>2.9043695244036964</v>
      </c>
      <c r="I256" s="8">
        <v>0.5</v>
      </c>
      <c r="J256" s="7">
        <v>2</v>
      </c>
      <c r="K256" s="8">
        <v>4</v>
      </c>
      <c r="L256" s="8">
        <v>0.20069999999999999</v>
      </c>
      <c r="M256" s="8">
        <v>17</v>
      </c>
      <c r="N256" s="8">
        <v>24</v>
      </c>
      <c r="O256" s="1">
        <v>100</v>
      </c>
      <c r="P256" s="6">
        <f t="shared" si="30"/>
        <v>5.0174999999999997E-2</v>
      </c>
      <c r="Q256" s="7">
        <f t="shared" si="36"/>
        <v>9.0753481773910932E-2</v>
      </c>
      <c r="R256" s="7">
        <f t="shared" si="31"/>
        <v>5.0174999999999997E-2</v>
      </c>
      <c r="S256" s="7">
        <f t="shared" si="37"/>
        <v>4.1037341574925681E-2</v>
      </c>
      <c r="T256" s="1">
        <f t="shared" si="39"/>
        <v>0</v>
      </c>
    </row>
    <row r="257" spans="1:20" x14ac:dyDescent="0.25">
      <c r="A257" s="8">
        <v>28.7</v>
      </c>
      <c r="B257" s="8">
        <v>12</v>
      </c>
      <c r="C257" s="35">
        <f t="shared" si="32"/>
        <v>9.6786682152535808E-11</v>
      </c>
      <c r="D257" s="35">
        <f t="shared" si="38"/>
        <v>2.4583817266744123E-8</v>
      </c>
      <c r="E257" s="8">
        <f t="shared" si="33"/>
        <v>254.00000000000026</v>
      </c>
      <c r="F257" s="8">
        <f t="shared" si="34"/>
        <v>0.1</v>
      </c>
      <c r="G257" s="7">
        <v>3</v>
      </c>
      <c r="H257" s="35">
        <f t="shared" si="35"/>
        <v>2.9038738304061678</v>
      </c>
      <c r="I257" s="8">
        <v>0.5</v>
      </c>
      <c r="J257" s="7">
        <v>2</v>
      </c>
      <c r="K257" s="8">
        <v>4</v>
      </c>
      <c r="L257" s="8">
        <v>0.20069999999999999</v>
      </c>
      <c r="M257" s="8">
        <v>17</v>
      </c>
      <c r="N257" s="8">
        <v>24</v>
      </c>
      <c r="O257" s="1">
        <v>100</v>
      </c>
      <c r="P257" s="6">
        <f t="shared" si="30"/>
        <v>5.0174999999999997E-2</v>
      </c>
      <c r="Q257" s="7">
        <f t="shared" si="36"/>
        <v>9.0703738881258933E-2</v>
      </c>
      <c r="R257" s="7">
        <f t="shared" si="31"/>
        <v>5.0174999999999997E-2</v>
      </c>
      <c r="S257" s="7">
        <f t="shared" si="37"/>
        <v>4.0992367947382181E-2</v>
      </c>
      <c r="T257" s="1">
        <f t="shared" si="39"/>
        <v>0</v>
      </c>
    </row>
    <row r="258" spans="1:20" x14ac:dyDescent="0.25">
      <c r="A258" s="8">
        <v>28.7</v>
      </c>
      <c r="B258" s="8">
        <v>12</v>
      </c>
      <c r="C258" s="35">
        <f t="shared" si="32"/>
        <v>9.6786682152535808E-11</v>
      </c>
      <c r="D258" s="35">
        <f t="shared" si="38"/>
        <v>2.468060394889666E-8</v>
      </c>
      <c r="E258" s="8">
        <f t="shared" si="33"/>
        <v>255.00000000000028</v>
      </c>
      <c r="F258" s="8">
        <f t="shared" si="34"/>
        <v>0.1</v>
      </c>
      <c r="G258" s="7">
        <v>3</v>
      </c>
      <c r="H258" s="35">
        <f t="shared" si="35"/>
        <v>2.9034074173710929</v>
      </c>
      <c r="I258" s="8">
        <v>0.5</v>
      </c>
      <c r="J258" s="7">
        <v>2</v>
      </c>
      <c r="K258" s="8">
        <v>4</v>
      </c>
      <c r="L258" s="8">
        <v>0.20069999999999999</v>
      </c>
      <c r="M258" s="8">
        <v>17</v>
      </c>
      <c r="N258" s="8">
        <v>24</v>
      </c>
      <c r="O258" s="1">
        <v>100</v>
      </c>
      <c r="P258" s="6">
        <f t="shared" si="30"/>
        <v>5.0174999999999997E-2</v>
      </c>
      <c r="Q258" s="7">
        <f t="shared" si="36"/>
        <v>9.0656934333189165E-2</v>
      </c>
      <c r="R258" s="7">
        <f t="shared" si="31"/>
        <v>5.0174999999999997E-2</v>
      </c>
      <c r="S258" s="7">
        <f t="shared" si="37"/>
        <v>4.0950073456363589E-2</v>
      </c>
      <c r="T258" s="1">
        <f t="shared" si="39"/>
        <v>0</v>
      </c>
    </row>
    <row r="259" spans="1:20" x14ac:dyDescent="0.25">
      <c r="A259" s="8">
        <v>28.7</v>
      </c>
      <c r="B259" s="8">
        <v>12</v>
      </c>
      <c r="C259" s="35">
        <f t="shared" si="32"/>
        <v>9.6786682152535808E-11</v>
      </c>
      <c r="D259" s="35">
        <f t="shared" si="38"/>
        <v>2.4777390631049197E-8</v>
      </c>
      <c r="E259" s="8">
        <f t="shared" si="33"/>
        <v>256.00000000000028</v>
      </c>
      <c r="F259" s="8">
        <f t="shared" si="34"/>
        <v>0.1</v>
      </c>
      <c r="G259" s="7">
        <v>3</v>
      </c>
      <c r="H259" s="35">
        <f t="shared" si="35"/>
        <v>2.9029704273724004</v>
      </c>
      <c r="I259" s="8">
        <v>0.5</v>
      </c>
      <c r="J259" s="7">
        <v>2</v>
      </c>
      <c r="K259" s="8">
        <v>4</v>
      </c>
      <c r="L259" s="8">
        <v>0.20069999999999999</v>
      </c>
      <c r="M259" s="8">
        <v>17</v>
      </c>
      <c r="N259" s="8">
        <v>24</v>
      </c>
      <c r="O259" s="1">
        <v>100</v>
      </c>
      <c r="P259" s="6">
        <f t="shared" si="30"/>
        <v>5.0174999999999997E-2</v>
      </c>
      <c r="Q259" s="7">
        <f t="shared" si="36"/>
        <v>9.0613082386820379E-2</v>
      </c>
      <c r="R259" s="7">
        <f t="shared" si="31"/>
        <v>5.0174999999999997E-2</v>
      </c>
      <c r="S259" s="7">
        <f t="shared" si="37"/>
        <v>4.091046686417886E-2</v>
      </c>
      <c r="T259" s="1">
        <f t="shared" si="39"/>
        <v>0</v>
      </c>
    </row>
    <row r="260" spans="1:20" x14ac:dyDescent="0.25">
      <c r="A260" s="8">
        <v>28.7</v>
      </c>
      <c r="B260" s="8">
        <v>12</v>
      </c>
      <c r="C260" s="35">
        <f t="shared" si="32"/>
        <v>9.6786682152535808E-11</v>
      </c>
      <c r="D260" s="35">
        <f t="shared" si="38"/>
        <v>2.4874177313201733E-8</v>
      </c>
      <c r="E260" s="8">
        <f t="shared" si="33"/>
        <v>257.00000000000034</v>
      </c>
      <c r="F260" s="8">
        <f t="shared" si="34"/>
        <v>0.1</v>
      </c>
      <c r="G260" s="7">
        <v>3</v>
      </c>
      <c r="H260" s="35">
        <f t="shared" si="35"/>
        <v>2.9025629935214763</v>
      </c>
      <c r="I260" s="8">
        <v>0.5</v>
      </c>
      <c r="J260" s="7">
        <v>2</v>
      </c>
      <c r="K260" s="8">
        <v>4</v>
      </c>
      <c r="L260" s="8">
        <v>0.20069999999999999</v>
      </c>
      <c r="M260" s="8">
        <v>17</v>
      </c>
      <c r="N260" s="8">
        <v>24</v>
      </c>
      <c r="O260" s="1">
        <v>100</v>
      </c>
      <c r="P260" s="6">
        <f t="shared" ref="P260:P323" si="40">L260/(K260-J260)^2</f>
        <v>5.0174999999999997E-2</v>
      </c>
      <c r="Q260" s="7">
        <f t="shared" si="36"/>
        <v>9.0572196399880137E-2</v>
      </c>
      <c r="R260" s="7">
        <f t="shared" ref="R260:R323" si="41">P260*(G260-J260)^2</f>
        <v>5.0174999999999997E-2</v>
      </c>
      <c r="S260" s="7">
        <f t="shared" si="37"/>
        <v>4.0873556356245448E-2</v>
      </c>
      <c r="T260" s="1">
        <f t="shared" si="39"/>
        <v>0</v>
      </c>
    </row>
    <row r="261" spans="1:20" x14ac:dyDescent="0.25">
      <c r="A261" s="8">
        <v>28.7</v>
      </c>
      <c r="B261" s="8">
        <v>12</v>
      </c>
      <c r="C261" s="35">
        <f t="shared" ref="C261:C324" si="42">1/(A261*1000000)/$C$2</f>
        <v>9.6786682152535808E-11</v>
      </c>
      <c r="D261" s="35">
        <f t="shared" si="38"/>
        <v>2.497096399535427E-8</v>
      </c>
      <c r="E261" s="8">
        <f t="shared" ref="E261:E324" si="43">D261*360*(A261*1000000)</f>
        <v>258.00000000000034</v>
      </c>
      <c r="F261" s="8">
        <f t="shared" ref="F261:F324" si="44">$F$2</f>
        <v>0.1</v>
      </c>
      <c r="G261" s="7">
        <v>3</v>
      </c>
      <c r="H261" s="35">
        <f t="shared" ref="H261:H324" si="45">G261+F261*SIN(2*PI()*A261*1000000*D261)</f>
        <v>2.9021852399266193</v>
      </c>
      <c r="I261" s="8">
        <v>0.5</v>
      </c>
      <c r="J261" s="7">
        <v>2</v>
      </c>
      <c r="K261" s="8">
        <v>4</v>
      </c>
      <c r="L261" s="8">
        <v>0.20069999999999999</v>
      </c>
      <c r="M261" s="8">
        <v>17</v>
      </c>
      <c r="N261" s="8">
        <v>24</v>
      </c>
      <c r="O261" s="1">
        <v>100</v>
      </c>
      <c r="P261" s="6">
        <f t="shared" si="40"/>
        <v>5.0174999999999997E-2</v>
      </c>
      <c r="Q261" s="7">
        <f t="shared" ref="Q261:Q324" si="46">2*P261*(H261-J261)</f>
        <v>9.0534288826636236E-2</v>
      </c>
      <c r="R261" s="7">
        <f t="shared" si="41"/>
        <v>5.0174999999999997E-2</v>
      </c>
      <c r="S261" s="7">
        <f t="shared" ref="S261:S324" si="47">P261*(H261-J261)^2</f>
        <v>4.0839349543322329E-2</v>
      </c>
      <c r="T261" s="1">
        <f t="shared" si="39"/>
        <v>0</v>
      </c>
    </row>
    <row r="262" spans="1:20" x14ac:dyDescent="0.25">
      <c r="A262" s="8">
        <v>28.7</v>
      </c>
      <c r="B262" s="8">
        <v>12</v>
      </c>
      <c r="C262" s="35">
        <f t="shared" si="42"/>
        <v>9.6786682152535808E-11</v>
      </c>
      <c r="D262" s="35">
        <f t="shared" ref="D262:D325" si="48">D261+C262</f>
        <v>2.5067750677506807E-8</v>
      </c>
      <c r="E262" s="8">
        <f t="shared" si="43"/>
        <v>259.00000000000028</v>
      </c>
      <c r="F262" s="8">
        <f t="shared" si="44"/>
        <v>0.1</v>
      </c>
      <c r="G262" s="7">
        <v>3</v>
      </c>
      <c r="H262" s="35">
        <f t="shared" si="45"/>
        <v>2.9018372816552334</v>
      </c>
      <c r="I262" s="8">
        <v>0.5</v>
      </c>
      <c r="J262" s="7">
        <v>2</v>
      </c>
      <c r="K262" s="8">
        <v>4</v>
      </c>
      <c r="L262" s="8">
        <v>0.20069999999999999</v>
      </c>
      <c r="M262" s="8">
        <v>17</v>
      </c>
      <c r="N262" s="8">
        <v>24</v>
      </c>
      <c r="O262" s="1">
        <v>100</v>
      </c>
      <c r="P262" s="6">
        <f t="shared" si="40"/>
        <v>5.0174999999999997E-2</v>
      </c>
      <c r="Q262" s="7">
        <f t="shared" si="46"/>
        <v>9.0499371214102661E-2</v>
      </c>
      <c r="R262" s="7">
        <f t="shared" si="41"/>
        <v>5.0174999999999997E-2</v>
      </c>
      <c r="S262" s="7">
        <f t="shared" si="47"/>
        <v>4.0807853463617115E-2</v>
      </c>
      <c r="T262" s="1">
        <f t="shared" ref="T262:T325" si="49">IF(S262-S261&gt;0, O262*0.000001*(S262-S261)/C262, 0)</f>
        <v>0</v>
      </c>
    </row>
    <row r="263" spans="1:20" x14ac:dyDescent="0.25">
      <c r="A263" s="8">
        <v>28.7</v>
      </c>
      <c r="B263" s="8">
        <v>12</v>
      </c>
      <c r="C263" s="35">
        <f t="shared" si="42"/>
        <v>9.6786682152535808E-11</v>
      </c>
      <c r="D263" s="35">
        <f t="shared" si="48"/>
        <v>2.5164537359659343E-8</v>
      </c>
      <c r="E263" s="8">
        <f t="shared" si="43"/>
        <v>260.00000000000034</v>
      </c>
      <c r="F263" s="8">
        <f t="shared" si="44"/>
        <v>0.1</v>
      </c>
      <c r="G263" s="7">
        <v>3</v>
      </c>
      <c r="H263" s="35">
        <f t="shared" si="45"/>
        <v>2.9015192246987791</v>
      </c>
      <c r="I263" s="8">
        <v>0.5</v>
      </c>
      <c r="J263" s="7">
        <v>2</v>
      </c>
      <c r="K263" s="8">
        <v>4</v>
      </c>
      <c r="L263" s="8">
        <v>0.20069999999999999</v>
      </c>
      <c r="M263" s="8">
        <v>17</v>
      </c>
      <c r="N263" s="8">
        <v>24</v>
      </c>
      <c r="O263" s="1">
        <v>100</v>
      </c>
      <c r="P263" s="6">
        <f t="shared" si="40"/>
        <v>5.0174999999999997E-2</v>
      </c>
      <c r="Q263" s="7">
        <f t="shared" si="46"/>
        <v>9.0467454198522479E-2</v>
      </c>
      <c r="R263" s="7">
        <f t="shared" si="41"/>
        <v>5.0174999999999997E-2</v>
      </c>
      <c r="S263" s="7">
        <f t="shared" si="47"/>
        <v>4.0779074584762147E-2</v>
      </c>
      <c r="T263" s="1">
        <f t="shared" si="49"/>
        <v>0</v>
      </c>
    </row>
    <row r="264" spans="1:20" x14ac:dyDescent="0.25">
      <c r="A264" s="8">
        <v>28.7</v>
      </c>
      <c r="B264" s="8">
        <v>12</v>
      </c>
      <c r="C264" s="35">
        <f t="shared" si="42"/>
        <v>9.6786682152535808E-11</v>
      </c>
      <c r="D264" s="35">
        <f t="shared" si="48"/>
        <v>2.526132404181188E-8</v>
      </c>
      <c r="E264" s="8">
        <f t="shared" si="43"/>
        <v>261.00000000000034</v>
      </c>
      <c r="F264" s="8">
        <f t="shared" si="44"/>
        <v>0.1</v>
      </c>
      <c r="G264" s="7">
        <v>3</v>
      </c>
      <c r="H264" s="35">
        <f t="shared" si="45"/>
        <v>2.9012311659404864</v>
      </c>
      <c r="I264" s="8">
        <v>0.5</v>
      </c>
      <c r="J264" s="7">
        <v>2</v>
      </c>
      <c r="K264" s="8">
        <v>4</v>
      </c>
      <c r="L264" s="8">
        <v>0.20069999999999999</v>
      </c>
      <c r="M264" s="8">
        <v>17</v>
      </c>
      <c r="N264" s="8">
        <v>24</v>
      </c>
      <c r="O264" s="1">
        <v>100</v>
      </c>
      <c r="P264" s="6">
        <f t="shared" si="40"/>
        <v>5.0174999999999997E-2</v>
      </c>
      <c r="Q264" s="7">
        <f t="shared" si="46"/>
        <v>9.0438547502127806E-2</v>
      </c>
      <c r="R264" s="7">
        <f t="shared" si="41"/>
        <v>5.0174999999999997E-2</v>
      </c>
      <c r="S264" s="7">
        <f t="shared" si="47"/>
        <v>4.0753018805653352E-2</v>
      </c>
      <c r="T264" s="1">
        <f t="shared" si="49"/>
        <v>0</v>
      </c>
    </row>
    <row r="265" spans="1:20" x14ac:dyDescent="0.25">
      <c r="A265" s="8">
        <v>28.7</v>
      </c>
      <c r="B265" s="8">
        <v>12</v>
      </c>
      <c r="C265" s="35">
        <f t="shared" si="42"/>
        <v>9.6786682152535808E-11</v>
      </c>
      <c r="D265" s="35">
        <f t="shared" si="48"/>
        <v>2.5358110723964417E-8</v>
      </c>
      <c r="E265" s="8">
        <f t="shared" si="43"/>
        <v>262.00000000000034</v>
      </c>
      <c r="F265" s="8">
        <f t="shared" si="44"/>
        <v>0.1</v>
      </c>
      <c r="G265" s="7">
        <v>3</v>
      </c>
      <c r="H265" s="35">
        <f t="shared" si="45"/>
        <v>2.9009731931258429</v>
      </c>
      <c r="I265" s="8">
        <v>0.5</v>
      </c>
      <c r="J265" s="7">
        <v>2</v>
      </c>
      <c r="K265" s="8">
        <v>4</v>
      </c>
      <c r="L265" s="8">
        <v>0.20069999999999999</v>
      </c>
      <c r="M265" s="8">
        <v>17</v>
      </c>
      <c r="N265" s="8">
        <v>24</v>
      </c>
      <c r="O265" s="1">
        <v>100</v>
      </c>
      <c r="P265" s="6">
        <f t="shared" si="40"/>
        <v>5.0174999999999997E-2</v>
      </c>
      <c r="Q265" s="7">
        <f t="shared" si="46"/>
        <v>9.041265993017833E-2</v>
      </c>
      <c r="R265" s="7">
        <f t="shared" si="41"/>
        <v>5.0174999999999997E-2</v>
      </c>
      <c r="S265" s="7">
        <f t="shared" si="47"/>
        <v>4.0729691458146859E-2</v>
      </c>
      <c r="T265" s="1">
        <f t="shared" si="49"/>
        <v>0</v>
      </c>
    </row>
    <row r="266" spans="1:20" x14ac:dyDescent="0.25">
      <c r="A266" s="8">
        <v>28.7</v>
      </c>
      <c r="B266" s="8">
        <v>12</v>
      </c>
      <c r="C266" s="35">
        <f t="shared" si="42"/>
        <v>9.6786682152535808E-11</v>
      </c>
      <c r="D266" s="35">
        <f t="shared" si="48"/>
        <v>2.5454897406116953E-8</v>
      </c>
      <c r="E266" s="8">
        <f t="shared" si="43"/>
        <v>263.0000000000004</v>
      </c>
      <c r="F266" s="8">
        <f t="shared" si="44"/>
        <v>0.1</v>
      </c>
      <c r="G266" s="7">
        <v>3</v>
      </c>
      <c r="H266" s="35">
        <f t="shared" si="45"/>
        <v>2.9007453848358677</v>
      </c>
      <c r="I266" s="8">
        <v>0.5</v>
      </c>
      <c r="J266" s="7">
        <v>2</v>
      </c>
      <c r="K266" s="8">
        <v>4</v>
      </c>
      <c r="L266" s="8">
        <v>0.20069999999999999</v>
      </c>
      <c r="M266" s="8">
        <v>17</v>
      </c>
      <c r="N266" s="8">
        <v>24</v>
      </c>
      <c r="O266" s="1">
        <v>100</v>
      </c>
      <c r="P266" s="6">
        <f t="shared" si="40"/>
        <v>5.0174999999999997E-2</v>
      </c>
      <c r="Q266" s="7">
        <f t="shared" si="46"/>
        <v>9.038979936827933E-2</v>
      </c>
      <c r="R266" s="7">
        <f t="shared" si="41"/>
        <v>5.0174999999999997E-2</v>
      </c>
      <c r="S266" s="7">
        <f t="shared" si="47"/>
        <v>4.0709097308608819E-2</v>
      </c>
      <c r="T266" s="1">
        <f t="shared" si="49"/>
        <v>0</v>
      </c>
    </row>
    <row r="267" spans="1:20" x14ac:dyDescent="0.25">
      <c r="A267" s="8">
        <v>28.7</v>
      </c>
      <c r="B267" s="8">
        <v>12</v>
      </c>
      <c r="C267" s="35">
        <f t="shared" si="42"/>
        <v>9.6786682152535808E-11</v>
      </c>
      <c r="D267" s="35">
        <f t="shared" si="48"/>
        <v>2.555168408826949E-8</v>
      </c>
      <c r="E267" s="8">
        <f t="shared" si="43"/>
        <v>264.00000000000034</v>
      </c>
      <c r="F267" s="8">
        <f t="shared" si="44"/>
        <v>0.1</v>
      </c>
      <c r="G267" s="7">
        <v>3</v>
      </c>
      <c r="H267" s="35">
        <f t="shared" si="45"/>
        <v>2.9005478104631726</v>
      </c>
      <c r="I267" s="8">
        <v>0.5</v>
      </c>
      <c r="J267" s="7">
        <v>2</v>
      </c>
      <c r="K267" s="8">
        <v>4</v>
      </c>
      <c r="L267" s="8">
        <v>0.20069999999999999</v>
      </c>
      <c r="M267" s="8">
        <v>17</v>
      </c>
      <c r="N267" s="8">
        <v>24</v>
      </c>
      <c r="O267" s="1">
        <v>100</v>
      </c>
      <c r="P267" s="6">
        <f t="shared" si="40"/>
        <v>5.0174999999999997E-2</v>
      </c>
      <c r="Q267" s="7">
        <f t="shared" si="46"/>
        <v>9.0369972779979366E-2</v>
      </c>
      <c r="R267" s="7">
        <f t="shared" si="41"/>
        <v>5.0174999999999997E-2</v>
      </c>
      <c r="S267" s="7">
        <f t="shared" si="47"/>
        <v>4.069124055931346E-2</v>
      </c>
      <c r="T267" s="1">
        <f t="shared" si="49"/>
        <v>0</v>
      </c>
    </row>
    <row r="268" spans="1:20" x14ac:dyDescent="0.25">
      <c r="A268" s="8">
        <v>28.7</v>
      </c>
      <c r="B268" s="8">
        <v>12</v>
      </c>
      <c r="C268" s="35">
        <f t="shared" si="42"/>
        <v>9.6786682152535808E-11</v>
      </c>
      <c r="D268" s="35">
        <f t="shared" si="48"/>
        <v>2.5648470770422027E-8</v>
      </c>
      <c r="E268" s="8">
        <f t="shared" si="43"/>
        <v>265.00000000000034</v>
      </c>
      <c r="F268" s="8">
        <f t="shared" si="44"/>
        <v>0.1</v>
      </c>
      <c r="G268" s="7">
        <v>3</v>
      </c>
      <c r="H268" s="35">
        <f t="shared" si="45"/>
        <v>2.9003805301908252</v>
      </c>
      <c r="I268" s="8">
        <v>0.5</v>
      </c>
      <c r="J268" s="7">
        <v>2</v>
      </c>
      <c r="K268" s="8">
        <v>4</v>
      </c>
      <c r="L268" s="8">
        <v>0.20069999999999999</v>
      </c>
      <c r="M268" s="8">
        <v>17</v>
      </c>
      <c r="N268" s="8">
        <v>24</v>
      </c>
      <c r="O268" s="1">
        <v>100</v>
      </c>
      <c r="P268" s="6">
        <f t="shared" si="40"/>
        <v>5.0174999999999997E-2</v>
      </c>
      <c r="Q268" s="7">
        <f t="shared" si="46"/>
        <v>9.03531862046493E-2</v>
      </c>
      <c r="R268" s="7">
        <f t="shared" si="41"/>
        <v>5.0174999999999997E-2</v>
      </c>
      <c r="S268" s="7">
        <f t="shared" si="47"/>
        <v>4.0676124849686246E-2</v>
      </c>
      <c r="T268" s="1">
        <f t="shared" si="49"/>
        <v>0</v>
      </c>
    </row>
    <row r="269" spans="1:20" x14ac:dyDescent="0.25">
      <c r="A269" s="8">
        <v>28.7</v>
      </c>
      <c r="B269" s="8">
        <v>12</v>
      </c>
      <c r="C269" s="35">
        <f t="shared" si="42"/>
        <v>9.6786682152535808E-11</v>
      </c>
      <c r="D269" s="35">
        <f t="shared" si="48"/>
        <v>2.5745257452574563E-8</v>
      </c>
      <c r="E269" s="8">
        <f t="shared" si="43"/>
        <v>266.0000000000004</v>
      </c>
      <c r="F269" s="8">
        <f t="shared" si="44"/>
        <v>0.1</v>
      </c>
      <c r="G269" s="7">
        <v>3</v>
      </c>
      <c r="H269" s="35">
        <f t="shared" si="45"/>
        <v>2.9002435949740173</v>
      </c>
      <c r="I269" s="8">
        <v>0.5</v>
      </c>
      <c r="J269" s="7">
        <v>2</v>
      </c>
      <c r="K269" s="8">
        <v>4</v>
      </c>
      <c r="L269" s="8">
        <v>0.20069999999999999</v>
      </c>
      <c r="M269" s="8">
        <v>17</v>
      </c>
      <c r="N269" s="8">
        <v>24</v>
      </c>
      <c r="O269" s="1">
        <v>100</v>
      </c>
      <c r="P269" s="6">
        <f t="shared" si="40"/>
        <v>5.0174999999999997E-2</v>
      </c>
      <c r="Q269" s="7">
        <f t="shared" si="46"/>
        <v>9.0339444755642637E-2</v>
      </c>
      <c r="R269" s="7">
        <f t="shared" si="41"/>
        <v>5.0174999999999997E-2</v>
      </c>
      <c r="S269" s="7">
        <f t="shared" si="47"/>
        <v>4.0663753257388177E-2</v>
      </c>
      <c r="T269" s="1">
        <f t="shared" si="49"/>
        <v>0</v>
      </c>
    </row>
    <row r="270" spans="1:20" x14ac:dyDescent="0.25">
      <c r="A270" s="8">
        <v>28.7</v>
      </c>
      <c r="B270" s="8">
        <v>12</v>
      </c>
      <c r="C270" s="35">
        <f t="shared" si="42"/>
        <v>9.6786682152535808E-11</v>
      </c>
      <c r="D270" s="35">
        <f t="shared" si="48"/>
        <v>2.58420441347271E-8</v>
      </c>
      <c r="E270" s="8">
        <f t="shared" si="43"/>
        <v>267.0000000000004</v>
      </c>
      <c r="F270" s="8">
        <f t="shared" si="44"/>
        <v>0.1</v>
      </c>
      <c r="G270" s="7">
        <v>3</v>
      </c>
      <c r="H270" s="35">
        <f t="shared" si="45"/>
        <v>2.9001370465245424</v>
      </c>
      <c r="I270" s="8">
        <v>0.5</v>
      </c>
      <c r="J270" s="7">
        <v>2</v>
      </c>
      <c r="K270" s="8">
        <v>4</v>
      </c>
      <c r="L270" s="8">
        <v>0.20069999999999999</v>
      </c>
      <c r="M270" s="8">
        <v>17</v>
      </c>
      <c r="N270" s="8">
        <v>24</v>
      </c>
      <c r="O270" s="1">
        <v>100</v>
      </c>
      <c r="P270" s="6">
        <f t="shared" si="40"/>
        <v>5.0174999999999997E-2</v>
      </c>
      <c r="Q270" s="7">
        <f t="shared" si="46"/>
        <v>9.0328752618737823E-2</v>
      </c>
      <c r="R270" s="7">
        <f t="shared" si="41"/>
        <v>5.0174999999999997E-2</v>
      </c>
      <c r="S270" s="7">
        <f t="shared" si="47"/>
        <v>4.0654128299238347E-2</v>
      </c>
      <c r="T270" s="1">
        <f t="shared" si="49"/>
        <v>0</v>
      </c>
    </row>
    <row r="271" spans="1:20" x14ac:dyDescent="0.25">
      <c r="A271" s="8">
        <v>28.7</v>
      </c>
      <c r="B271" s="8">
        <v>12</v>
      </c>
      <c r="C271" s="35">
        <f t="shared" si="42"/>
        <v>9.6786682152535808E-11</v>
      </c>
      <c r="D271" s="35">
        <f t="shared" si="48"/>
        <v>2.5938830816879637E-8</v>
      </c>
      <c r="E271" s="8">
        <f t="shared" si="43"/>
        <v>268.00000000000045</v>
      </c>
      <c r="F271" s="8">
        <f t="shared" si="44"/>
        <v>0.1</v>
      </c>
      <c r="G271" s="7">
        <v>3</v>
      </c>
      <c r="H271" s="35">
        <f t="shared" si="45"/>
        <v>2.9000609172980902</v>
      </c>
      <c r="I271" s="8">
        <v>0.5</v>
      </c>
      <c r="J271" s="7">
        <v>2</v>
      </c>
      <c r="K271" s="8">
        <v>4</v>
      </c>
      <c r="L271" s="8">
        <v>0.20069999999999999</v>
      </c>
      <c r="M271" s="8">
        <v>17</v>
      </c>
      <c r="N271" s="8">
        <v>24</v>
      </c>
      <c r="O271" s="1">
        <v>100</v>
      </c>
      <c r="P271" s="6">
        <f t="shared" si="40"/>
        <v>5.0174999999999997E-2</v>
      </c>
      <c r="Q271" s="7">
        <f t="shared" si="46"/>
        <v>9.032111305086335E-2</v>
      </c>
      <c r="R271" s="7">
        <f t="shared" si="41"/>
        <v>5.0174999999999997E-2</v>
      </c>
      <c r="S271" s="7">
        <f t="shared" si="47"/>
        <v>4.0647251931972286E-2</v>
      </c>
      <c r="T271" s="1">
        <f t="shared" si="49"/>
        <v>0</v>
      </c>
    </row>
    <row r="272" spans="1:20" x14ac:dyDescent="0.25">
      <c r="A272" s="8">
        <v>28.7</v>
      </c>
      <c r="B272" s="8">
        <v>12</v>
      </c>
      <c r="C272" s="35">
        <f t="shared" si="42"/>
        <v>9.6786682152535808E-11</v>
      </c>
      <c r="D272" s="35">
        <f t="shared" si="48"/>
        <v>2.6035617499032173E-8</v>
      </c>
      <c r="E272" s="8">
        <f t="shared" si="43"/>
        <v>269.0000000000004</v>
      </c>
      <c r="F272" s="8">
        <f t="shared" si="44"/>
        <v>0.1</v>
      </c>
      <c r="G272" s="7">
        <v>3</v>
      </c>
      <c r="H272" s="35">
        <f t="shared" si="45"/>
        <v>2.9000152304843607</v>
      </c>
      <c r="I272" s="8">
        <v>0.5</v>
      </c>
      <c r="J272" s="7">
        <v>2</v>
      </c>
      <c r="K272" s="8">
        <v>4</v>
      </c>
      <c r="L272" s="8">
        <v>0.20069999999999999</v>
      </c>
      <c r="M272" s="8">
        <v>17</v>
      </c>
      <c r="N272" s="8">
        <v>24</v>
      </c>
      <c r="O272" s="1">
        <v>100</v>
      </c>
      <c r="P272" s="6">
        <f t="shared" si="40"/>
        <v>5.0174999999999997E-2</v>
      </c>
      <c r="Q272" s="7">
        <f t="shared" si="46"/>
        <v>9.0316528379105587E-2</v>
      </c>
      <c r="R272" s="7">
        <f t="shared" si="41"/>
        <v>5.0174999999999997E-2</v>
      </c>
      <c r="S272" s="7">
        <f t="shared" si="47"/>
        <v>4.064312555283401E-2</v>
      </c>
      <c r="T272" s="1">
        <f t="shared" si="49"/>
        <v>0</v>
      </c>
    </row>
    <row r="273" spans="1:20" x14ac:dyDescent="0.25">
      <c r="A273" s="8">
        <v>28.7</v>
      </c>
      <c r="B273" s="8">
        <v>12</v>
      </c>
      <c r="C273" s="35">
        <f t="shared" si="42"/>
        <v>9.6786682152535808E-11</v>
      </c>
      <c r="D273" s="35">
        <f t="shared" si="48"/>
        <v>2.613240418118471E-8</v>
      </c>
      <c r="E273" s="8">
        <f t="shared" si="43"/>
        <v>270.0000000000004</v>
      </c>
      <c r="F273" s="8">
        <f t="shared" si="44"/>
        <v>0.1</v>
      </c>
      <c r="G273" s="7">
        <v>3</v>
      </c>
      <c r="H273" s="35">
        <f t="shared" si="45"/>
        <v>2.9</v>
      </c>
      <c r="I273" s="8">
        <v>0.5</v>
      </c>
      <c r="J273" s="7">
        <v>2</v>
      </c>
      <c r="K273" s="8">
        <v>4</v>
      </c>
      <c r="L273" s="8">
        <v>0.20069999999999999</v>
      </c>
      <c r="M273" s="8">
        <v>17</v>
      </c>
      <c r="N273" s="8">
        <v>24</v>
      </c>
      <c r="O273" s="1">
        <v>100</v>
      </c>
      <c r="P273" s="6">
        <f t="shared" si="40"/>
        <v>5.0174999999999997E-2</v>
      </c>
      <c r="Q273" s="7">
        <f t="shared" si="46"/>
        <v>9.0314999999999993E-2</v>
      </c>
      <c r="R273" s="7">
        <f t="shared" si="41"/>
        <v>5.0174999999999997E-2</v>
      </c>
      <c r="S273" s="7">
        <f t="shared" si="47"/>
        <v>4.064174999999999E-2</v>
      </c>
      <c r="T273" s="1">
        <f t="shared" si="49"/>
        <v>0</v>
      </c>
    </row>
    <row r="274" spans="1:20" x14ac:dyDescent="0.25">
      <c r="A274" s="8">
        <v>28.7</v>
      </c>
      <c r="B274" s="8">
        <v>12</v>
      </c>
      <c r="C274" s="35">
        <f t="shared" si="42"/>
        <v>9.6786682152535808E-11</v>
      </c>
      <c r="D274" s="35">
        <f t="shared" si="48"/>
        <v>2.6229190863337247E-8</v>
      </c>
      <c r="E274" s="8">
        <f t="shared" si="43"/>
        <v>271.00000000000045</v>
      </c>
      <c r="F274" s="8">
        <f t="shared" si="44"/>
        <v>0.1</v>
      </c>
      <c r="G274" s="7">
        <v>3</v>
      </c>
      <c r="H274" s="35">
        <f t="shared" si="45"/>
        <v>2.9000152304843607</v>
      </c>
      <c r="I274" s="8">
        <v>0.5</v>
      </c>
      <c r="J274" s="7">
        <v>2</v>
      </c>
      <c r="K274" s="8">
        <v>4</v>
      </c>
      <c r="L274" s="8">
        <v>0.20069999999999999</v>
      </c>
      <c r="M274" s="8">
        <v>17</v>
      </c>
      <c r="N274" s="8">
        <v>24</v>
      </c>
      <c r="O274" s="1">
        <v>100</v>
      </c>
      <c r="P274" s="6">
        <f t="shared" si="40"/>
        <v>5.0174999999999997E-2</v>
      </c>
      <c r="Q274" s="7">
        <f t="shared" si="46"/>
        <v>9.0316528379105587E-2</v>
      </c>
      <c r="R274" s="7">
        <f t="shared" si="41"/>
        <v>5.0174999999999997E-2</v>
      </c>
      <c r="S274" s="7">
        <f t="shared" si="47"/>
        <v>4.064312555283401E-2</v>
      </c>
      <c r="T274" s="1">
        <f t="shared" si="49"/>
        <v>1.4212211881089702</v>
      </c>
    </row>
    <row r="275" spans="1:20" x14ac:dyDescent="0.25">
      <c r="A275" s="8">
        <v>28.7</v>
      </c>
      <c r="B275" s="8">
        <v>12</v>
      </c>
      <c r="C275" s="35">
        <f t="shared" si="42"/>
        <v>9.6786682152535808E-11</v>
      </c>
      <c r="D275" s="35">
        <f t="shared" si="48"/>
        <v>2.6325977545489783E-8</v>
      </c>
      <c r="E275" s="8">
        <f t="shared" si="43"/>
        <v>272.00000000000045</v>
      </c>
      <c r="F275" s="8">
        <f t="shared" si="44"/>
        <v>0.1</v>
      </c>
      <c r="G275" s="7">
        <v>3</v>
      </c>
      <c r="H275" s="35">
        <f t="shared" si="45"/>
        <v>2.9000609172980907</v>
      </c>
      <c r="I275" s="8">
        <v>0.5</v>
      </c>
      <c r="J275" s="7">
        <v>2</v>
      </c>
      <c r="K275" s="8">
        <v>4</v>
      </c>
      <c r="L275" s="8">
        <v>0.20069999999999999</v>
      </c>
      <c r="M275" s="8">
        <v>17</v>
      </c>
      <c r="N275" s="8">
        <v>24</v>
      </c>
      <c r="O275" s="1">
        <v>100</v>
      </c>
      <c r="P275" s="6">
        <f t="shared" si="40"/>
        <v>5.0174999999999997E-2</v>
      </c>
      <c r="Q275" s="7">
        <f t="shared" si="46"/>
        <v>9.0321113050863391E-2</v>
      </c>
      <c r="R275" s="7">
        <f t="shared" si="41"/>
        <v>5.0174999999999997E-2</v>
      </c>
      <c r="S275" s="7">
        <f t="shared" si="47"/>
        <v>4.0647251931972328E-2</v>
      </c>
      <c r="T275" s="1">
        <f t="shared" si="49"/>
        <v>4.2633749257102531</v>
      </c>
    </row>
    <row r="276" spans="1:20" x14ac:dyDescent="0.25">
      <c r="A276" s="8">
        <v>28.7</v>
      </c>
      <c r="B276" s="8">
        <v>12</v>
      </c>
      <c r="C276" s="35">
        <f t="shared" si="42"/>
        <v>9.6786682152535808E-11</v>
      </c>
      <c r="D276" s="35">
        <f t="shared" si="48"/>
        <v>2.642276422764232E-8</v>
      </c>
      <c r="E276" s="8">
        <f t="shared" si="43"/>
        <v>273.00000000000045</v>
      </c>
      <c r="F276" s="8">
        <f t="shared" si="44"/>
        <v>0.1</v>
      </c>
      <c r="G276" s="7">
        <v>3</v>
      </c>
      <c r="H276" s="35">
        <f t="shared" si="45"/>
        <v>2.9001370465245428</v>
      </c>
      <c r="I276" s="8">
        <v>0.5</v>
      </c>
      <c r="J276" s="7">
        <v>2</v>
      </c>
      <c r="K276" s="8">
        <v>4</v>
      </c>
      <c r="L276" s="8">
        <v>0.20069999999999999</v>
      </c>
      <c r="M276" s="8">
        <v>17</v>
      </c>
      <c r="N276" s="8">
        <v>24</v>
      </c>
      <c r="O276" s="1">
        <v>100</v>
      </c>
      <c r="P276" s="6">
        <f t="shared" si="40"/>
        <v>5.0174999999999997E-2</v>
      </c>
      <c r="Q276" s="7">
        <f t="shared" si="46"/>
        <v>9.0328752618737865E-2</v>
      </c>
      <c r="R276" s="7">
        <f t="shared" si="41"/>
        <v>5.0174999999999997E-2</v>
      </c>
      <c r="S276" s="7">
        <f t="shared" si="47"/>
        <v>4.0654128299238389E-2</v>
      </c>
      <c r="T276" s="1">
        <f t="shared" si="49"/>
        <v>7.1046626592939388</v>
      </c>
    </row>
    <row r="277" spans="1:20" x14ac:dyDescent="0.25">
      <c r="A277" s="8">
        <v>28.7</v>
      </c>
      <c r="B277" s="8">
        <v>12</v>
      </c>
      <c r="C277" s="35">
        <f t="shared" si="42"/>
        <v>9.6786682152535808E-11</v>
      </c>
      <c r="D277" s="35">
        <f t="shared" si="48"/>
        <v>2.6519550909794857E-8</v>
      </c>
      <c r="E277" s="8">
        <f t="shared" si="43"/>
        <v>274.00000000000045</v>
      </c>
      <c r="F277" s="8">
        <f t="shared" si="44"/>
        <v>0.1</v>
      </c>
      <c r="G277" s="7">
        <v>3</v>
      </c>
      <c r="H277" s="35">
        <f t="shared" si="45"/>
        <v>2.9002435949740177</v>
      </c>
      <c r="I277" s="8">
        <v>0.5</v>
      </c>
      <c r="J277" s="7">
        <v>2</v>
      </c>
      <c r="K277" s="8">
        <v>4</v>
      </c>
      <c r="L277" s="8">
        <v>0.20069999999999999</v>
      </c>
      <c r="M277" s="8">
        <v>17</v>
      </c>
      <c r="N277" s="8">
        <v>24</v>
      </c>
      <c r="O277" s="1">
        <v>100</v>
      </c>
      <c r="P277" s="6">
        <f t="shared" si="40"/>
        <v>5.0174999999999997E-2</v>
      </c>
      <c r="Q277" s="7">
        <f t="shared" si="46"/>
        <v>9.0339444755642678E-2</v>
      </c>
      <c r="R277" s="7">
        <f t="shared" si="41"/>
        <v>5.0174999999999997E-2</v>
      </c>
      <c r="S277" s="7">
        <f t="shared" si="47"/>
        <v>4.0663753257388219E-2</v>
      </c>
      <c r="T277" s="1">
        <f t="shared" si="49"/>
        <v>9.9445067604044119</v>
      </c>
    </row>
    <row r="278" spans="1:20" x14ac:dyDescent="0.25">
      <c r="A278" s="8">
        <v>28.7</v>
      </c>
      <c r="B278" s="8">
        <v>12</v>
      </c>
      <c r="C278" s="35">
        <f t="shared" si="42"/>
        <v>9.6786682152535808E-11</v>
      </c>
      <c r="D278" s="35">
        <f t="shared" si="48"/>
        <v>2.6616337591947393E-8</v>
      </c>
      <c r="E278" s="8">
        <f t="shared" si="43"/>
        <v>275.00000000000045</v>
      </c>
      <c r="F278" s="8">
        <f t="shared" si="44"/>
        <v>0.1</v>
      </c>
      <c r="G278" s="7">
        <v>3</v>
      </c>
      <c r="H278" s="35">
        <f t="shared" si="45"/>
        <v>2.9003805301908256</v>
      </c>
      <c r="I278" s="8">
        <v>0.5</v>
      </c>
      <c r="J278" s="7">
        <v>2</v>
      </c>
      <c r="K278" s="8">
        <v>4</v>
      </c>
      <c r="L278" s="8">
        <v>0.20069999999999999</v>
      </c>
      <c r="M278" s="8">
        <v>17</v>
      </c>
      <c r="N278" s="8">
        <v>24</v>
      </c>
      <c r="O278" s="1">
        <v>100</v>
      </c>
      <c r="P278" s="6">
        <f t="shared" si="40"/>
        <v>5.0174999999999997E-2</v>
      </c>
      <c r="Q278" s="7">
        <f t="shared" si="46"/>
        <v>9.0353186204649355E-2</v>
      </c>
      <c r="R278" s="7">
        <f t="shared" si="41"/>
        <v>5.0174999999999997E-2</v>
      </c>
      <c r="S278" s="7">
        <f t="shared" si="47"/>
        <v>4.0676124849686288E-2</v>
      </c>
      <c r="T278" s="1">
        <f t="shared" si="49"/>
        <v>12.782329162364718</v>
      </c>
    </row>
    <row r="279" spans="1:20" x14ac:dyDescent="0.25">
      <c r="A279" s="8">
        <v>28.7</v>
      </c>
      <c r="B279" s="8">
        <v>12</v>
      </c>
      <c r="C279" s="35">
        <f t="shared" si="42"/>
        <v>9.6786682152535808E-11</v>
      </c>
      <c r="D279" s="35">
        <f t="shared" si="48"/>
        <v>2.671312427409993E-8</v>
      </c>
      <c r="E279" s="8">
        <f t="shared" si="43"/>
        <v>276.00000000000045</v>
      </c>
      <c r="F279" s="8">
        <f t="shared" si="44"/>
        <v>0.1</v>
      </c>
      <c r="G279" s="7">
        <v>3</v>
      </c>
      <c r="H279" s="35">
        <f t="shared" si="45"/>
        <v>2.9005478104631726</v>
      </c>
      <c r="I279" s="8">
        <v>0.5</v>
      </c>
      <c r="J279" s="7">
        <v>2</v>
      </c>
      <c r="K279" s="8">
        <v>4</v>
      </c>
      <c r="L279" s="8">
        <v>0.20069999999999999</v>
      </c>
      <c r="M279" s="8">
        <v>17</v>
      </c>
      <c r="N279" s="8">
        <v>24</v>
      </c>
      <c r="O279" s="1">
        <v>100</v>
      </c>
      <c r="P279" s="6">
        <f t="shared" si="40"/>
        <v>5.0174999999999997E-2</v>
      </c>
      <c r="Q279" s="7">
        <f t="shared" si="46"/>
        <v>9.0369972779979366E-2</v>
      </c>
      <c r="R279" s="7">
        <f t="shared" si="41"/>
        <v>5.0174999999999997E-2</v>
      </c>
      <c r="S279" s="7">
        <f t="shared" si="47"/>
        <v>4.069124055931346E-2</v>
      </c>
      <c r="T279" s="1">
        <f t="shared" si="49"/>
        <v>15.617551186794698</v>
      </c>
    </row>
    <row r="280" spans="1:20" x14ac:dyDescent="0.25">
      <c r="A280" s="8">
        <v>28.7</v>
      </c>
      <c r="B280" s="8">
        <v>12</v>
      </c>
      <c r="C280" s="35">
        <f t="shared" si="42"/>
        <v>9.6786682152535808E-11</v>
      </c>
      <c r="D280" s="35">
        <f t="shared" si="48"/>
        <v>2.6809910956252467E-8</v>
      </c>
      <c r="E280" s="8">
        <f t="shared" si="43"/>
        <v>277.00000000000051</v>
      </c>
      <c r="F280" s="8">
        <f t="shared" si="44"/>
        <v>0.1</v>
      </c>
      <c r="G280" s="7">
        <v>3</v>
      </c>
      <c r="H280" s="35">
        <f t="shared" si="45"/>
        <v>2.9007453848358677</v>
      </c>
      <c r="I280" s="8">
        <v>0.5</v>
      </c>
      <c r="J280" s="7">
        <v>2</v>
      </c>
      <c r="K280" s="8">
        <v>4</v>
      </c>
      <c r="L280" s="8">
        <v>0.20069999999999999</v>
      </c>
      <c r="M280" s="8">
        <v>17</v>
      </c>
      <c r="N280" s="8">
        <v>24</v>
      </c>
      <c r="O280" s="1">
        <v>100</v>
      </c>
      <c r="P280" s="6">
        <f t="shared" si="40"/>
        <v>5.0174999999999997E-2</v>
      </c>
      <c r="Q280" s="7">
        <f t="shared" si="46"/>
        <v>9.038979936827933E-2</v>
      </c>
      <c r="R280" s="7">
        <f t="shared" si="41"/>
        <v>5.0174999999999997E-2</v>
      </c>
      <c r="S280" s="7">
        <f t="shared" si="47"/>
        <v>4.0709097308608819E-2</v>
      </c>
      <c r="T280" s="1">
        <f t="shared" si="49"/>
        <v>18.449593371964422</v>
      </c>
    </row>
    <row r="281" spans="1:20" x14ac:dyDescent="0.25">
      <c r="A281" s="8">
        <v>28.7</v>
      </c>
      <c r="B281" s="8">
        <v>12</v>
      </c>
      <c r="C281" s="35">
        <f t="shared" si="42"/>
        <v>9.6786682152535808E-11</v>
      </c>
      <c r="D281" s="35">
        <f t="shared" si="48"/>
        <v>2.6906697638405003E-8</v>
      </c>
      <c r="E281" s="8">
        <f t="shared" si="43"/>
        <v>278.00000000000051</v>
      </c>
      <c r="F281" s="8">
        <f t="shared" si="44"/>
        <v>0.1</v>
      </c>
      <c r="G281" s="7">
        <v>3</v>
      </c>
      <c r="H281" s="35">
        <f t="shared" si="45"/>
        <v>2.9009731931258429</v>
      </c>
      <c r="I281" s="8">
        <v>0.5</v>
      </c>
      <c r="J281" s="7">
        <v>2</v>
      </c>
      <c r="K281" s="8">
        <v>4</v>
      </c>
      <c r="L281" s="8">
        <v>0.20069999999999999</v>
      </c>
      <c r="M281" s="8">
        <v>17</v>
      </c>
      <c r="N281" s="8">
        <v>24</v>
      </c>
      <c r="O281" s="1">
        <v>100</v>
      </c>
      <c r="P281" s="6">
        <f t="shared" si="40"/>
        <v>5.0174999999999997E-2</v>
      </c>
      <c r="Q281" s="7">
        <f t="shared" si="46"/>
        <v>9.041265993017833E-2</v>
      </c>
      <c r="R281" s="7">
        <f t="shared" si="41"/>
        <v>5.0174999999999997E-2</v>
      </c>
      <c r="S281" s="7">
        <f t="shared" si="47"/>
        <v>4.0729691458146859E-2</v>
      </c>
      <c r="T281" s="1">
        <f t="shared" si="49"/>
        <v>21.277875302703396</v>
      </c>
    </row>
    <row r="282" spans="1:20" x14ac:dyDescent="0.25">
      <c r="A282" s="8">
        <v>28.7</v>
      </c>
      <c r="B282" s="8">
        <v>12</v>
      </c>
      <c r="C282" s="35">
        <f t="shared" si="42"/>
        <v>9.6786682152535808E-11</v>
      </c>
      <c r="D282" s="35">
        <f t="shared" si="48"/>
        <v>2.700348432055754E-8</v>
      </c>
      <c r="E282" s="8">
        <f t="shared" si="43"/>
        <v>279.00000000000045</v>
      </c>
      <c r="F282" s="8">
        <f t="shared" si="44"/>
        <v>0.1</v>
      </c>
      <c r="G282" s="7">
        <v>3</v>
      </c>
      <c r="H282" s="35">
        <f t="shared" si="45"/>
        <v>2.9012311659404864</v>
      </c>
      <c r="I282" s="8">
        <v>0.5</v>
      </c>
      <c r="J282" s="7">
        <v>2</v>
      </c>
      <c r="K282" s="8">
        <v>4</v>
      </c>
      <c r="L282" s="8">
        <v>0.20069999999999999</v>
      </c>
      <c r="M282" s="8">
        <v>17</v>
      </c>
      <c r="N282" s="8">
        <v>24</v>
      </c>
      <c r="O282" s="1">
        <v>100</v>
      </c>
      <c r="P282" s="6">
        <f t="shared" si="40"/>
        <v>5.0174999999999997E-2</v>
      </c>
      <c r="Q282" s="7">
        <f t="shared" si="46"/>
        <v>9.0438547502127806E-2</v>
      </c>
      <c r="R282" s="7">
        <f t="shared" si="41"/>
        <v>5.0174999999999997E-2</v>
      </c>
      <c r="S282" s="7">
        <f t="shared" si="47"/>
        <v>4.0753018805653352E-2</v>
      </c>
      <c r="T282" s="1">
        <f t="shared" si="49"/>
        <v>24.101815443707949</v>
      </c>
    </row>
    <row r="283" spans="1:20" x14ac:dyDescent="0.25">
      <c r="A283" s="8">
        <v>28.7</v>
      </c>
      <c r="B283" s="8">
        <v>12</v>
      </c>
      <c r="C283" s="35">
        <f t="shared" si="42"/>
        <v>9.6786682152535808E-11</v>
      </c>
      <c r="D283" s="35">
        <f t="shared" si="48"/>
        <v>2.7100271002710077E-8</v>
      </c>
      <c r="E283" s="8">
        <f t="shared" si="43"/>
        <v>280.00000000000051</v>
      </c>
      <c r="F283" s="8">
        <f t="shared" si="44"/>
        <v>0.1</v>
      </c>
      <c r="G283" s="7">
        <v>3</v>
      </c>
      <c r="H283" s="35">
        <f t="shared" si="45"/>
        <v>2.9015192246987795</v>
      </c>
      <c r="I283" s="8">
        <v>0.5</v>
      </c>
      <c r="J283" s="7">
        <v>2</v>
      </c>
      <c r="K283" s="8">
        <v>4</v>
      </c>
      <c r="L283" s="8">
        <v>0.20069999999999999</v>
      </c>
      <c r="M283" s="8">
        <v>17</v>
      </c>
      <c r="N283" s="8">
        <v>24</v>
      </c>
      <c r="O283" s="1">
        <v>100</v>
      </c>
      <c r="P283" s="6">
        <f t="shared" si="40"/>
        <v>5.0174999999999997E-2</v>
      </c>
      <c r="Q283" s="7">
        <f t="shared" si="46"/>
        <v>9.0467454198522521E-2</v>
      </c>
      <c r="R283" s="7">
        <f t="shared" si="41"/>
        <v>5.0174999999999997E-2</v>
      </c>
      <c r="S283" s="7">
        <f t="shared" si="47"/>
        <v>4.0779074584762189E-2</v>
      </c>
      <c r="T283" s="1">
        <f t="shared" si="49"/>
        <v>26.920830975250382</v>
      </c>
    </row>
    <row r="284" spans="1:20" x14ac:dyDescent="0.25">
      <c r="A284" s="8">
        <v>28.7</v>
      </c>
      <c r="B284" s="8">
        <v>12</v>
      </c>
      <c r="C284" s="35">
        <f t="shared" si="42"/>
        <v>9.6786682152535808E-11</v>
      </c>
      <c r="D284" s="35">
        <f t="shared" si="48"/>
        <v>2.7197057684862613E-8</v>
      </c>
      <c r="E284" s="8">
        <f t="shared" si="43"/>
        <v>281.00000000000051</v>
      </c>
      <c r="F284" s="8">
        <f t="shared" si="44"/>
        <v>0.1</v>
      </c>
      <c r="G284" s="7">
        <v>3</v>
      </c>
      <c r="H284" s="35">
        <f t="shared" si="45"/>
        <v>2.9018372816552338</v>
      </c>
      <c r="I284" s="8">
        <v>0.5</v>
      </c>
      <c r="J284" s="7">
        <v>2</v>
      </c>
      <c r="K284" s="8">
        <v>4</v>
      </c>
      <c r="L284" s="8">
        <v>0.20069999999999999</v>
      </c>
      <c r="M284" s="8">
        <v>17</v>
      </c>
      <c r="N284" s="8">
        <v>24</v>
      </c>
      <c r="O284" s="1">
        <v>100</v>
      </c>
      <c r="P284" s="6">
        <f t="shared" si="40"/>
        <v>5.0174999999999997E-2</v>
      </c>
      <c r="Q284" s="7">
        <f t="shared" si="46"/>
        <v>9.0499371214102703E-2</v>
      </c>
      <c r="R284" s="7">
        <f t="shared" si="41"/>
        <v>5.0174999999999997E-2</v>
      </c>
      <c r="S284" s="7">
        <f t="shared" si="47"/>
        <v>4.080785346361715E-2</v>
      </c>
      <c r="T284" s="1">
        <f t="shared" si="49"/>
        <v>29.734337632945874</v>
      </c>
    </row>
    <row r="285" spans="1:20" x14ac:dyDescent="0.25">
      <c r="A285" s="8">
        <v>28.7</v>
      </c>
      <c r="B285" s="8">
        <v>12</v>
      </c>
      <c r="C285" s="35">
        <f t="shared" si="42"/>
        <v>9.6786682152535808E-11</v>
      </c>
      <c r="D285" s="35">
        <f t="shared" si="48"/>
        <v>2.729384436701515E-8</v>
      </c>
      <c r="E285" s="8">
        <f t="shared" si="43"/>
        <v>282.00000000000057</v>
      </c>
      <c r="F285" s="8">
        <f t="shared" si="44"/>
        <v>0.1</v>
      </c>
      <c r="G285" s="7">
        <v>3</v>
      </c>
      <c r="H285" s="35">
        <f t="shared" si="45"/>
        <v>2.9021852399266197</v>
      </c>
      <c r="I285" s="8">
        <v>0.5</v>
      </c>
      <c r="J285" s="7">
        <v>2</v>
      </c>
      <c r="K285" s="8">
        <v>4</v>
      </c>
      <c r="L285" s="8">
        <v>0.20069999999999999</v>
      </c>
      <c r="M285" s="8">
        <v>17</v>
      </c>
      <c r="N285" s="8">
        <v>24</v>
      </c>
      <c r="O285" s="1">
        <v>100</v>
      </c>
      <c r="P285" s="6">
        <f t="shared" si="40"/>
        <v>5.0174999999999997E-2</v>
      </c>
      <c r="Q285" s="7">
        <f t="shared" si="46"/>
        <v>9.0534288826636278E-2</v>
      </c>
      <c r="R285" s="7">
        <f t="shared" si="41"/>
        <v>5.0174999999999997E-2</v>
      </c>
      <c r="S285" s="7">
        <f t="shared" si="47"/>
        <v>4.083934954332237E-2</v>
      </c>
      <c r="T285" s="1">
        <f t="shared" si="49"/>
        <v>32.541749551433824</v>
      </c>
    </row>
    <row r="286" spans="1:20" x14ac:dyDescent="0.25">
      <c r="A286" s="8">
        <v>28.7</v>
      </c>
      <c r="B286" s="8">
        <v>12</v>
      </c>
      <c r="C286" s="35">
        <f t="shared" si="42"/>
        <v>9.6786682152535808E-11</v>
      </c>
      <c r="D286" s="35">
        <f t="shared" si="48"/>
        <v>2.7390631049167687E-8</v>
      </c>
      <c r="E286" s="8">
        <f t="shared" si="43"/>
        <v>283.00000000000057</v>
      </c>
      <c r="F286" s="8">
        <f t="shared" si="44"/>
        <v>0.1</v>
      </c>
      <c r="G286" s="7">
        <v>3</v>
      </c>
      <c r="H286" s="35">
        <f t="shared" si="45"/>
        <v>2.9025629935214767</v>
      </c>
      <c r="I286" s="8">
        <v>0.5</v>
      </c>
      <c r="J286" s="7">
        <v>2</v>
      </c>
      <c r="K286" s="8">
        <v>4</v>
      </c>
      <c r="L286" s="8">
        <v>0.20069999999999999</v>
      </c>
      <c r="M286" s="8">
        <v>17</v>
      </c>
      <c r="N286" s="8">
        <v>24</v>
      </c>
      <c r="O286" s="1">
        <v>100</v>
      </c>
      <c r="P286" s="6">
        <f t="shared" si="40"/>
        <v>5.0174999999999997E-2</v>
      </c>
      <c r="Q286" s="7">
        <f t="shared" si="46"/>
        <v>9.0572196399880192E-2</v>
      </c>
      <c r="R286" s="7">
        <f t="shared" si="41"/>
        <v>5.0174999999999997E-2</v>
      </c>
      <c r="S286" s="7">
        <f t="shared" si="47"/>
        <v>4.087355635624549E-2</v>
      </c>
      <c r="T286" s="1">
        <f t="shared" si="49"/>
        <v>35.342479112167176</v>
      </c>
    </row>
    <row r="287" spans="1:20" x14ac:dyDescent="0.25">
      <c r="A287" s="8">
        <v>28.7</v>
      </c>
      <c r="B287" s="8">
        <v>12</v>
      </c>
      <c r="C287" s="35">
        <f t="shared" si="42"/>
        <v>9.6786682152535808E-11</v>
      </c>
      <c r="D287" s="35">
        <f t="shared" si="48"/>
        <v>2.7487417731320223E-8</v>
      </c>
      <c r="E287" s="8">
        <f t="shared" si="43"/>
        <v>284.00000000000051</v>
      </c>
      <c r="F287" s="8">
        <f t="shared" si="44"/>
        <v>0.1</v>
      </c>
      <c r="G287" s="7">
        <v>3</v>
      </c>
      <c r="H287" s="35">
        <f t="shared" si="45"/>
        <v>2.9029704273724004</v>
      </c>
      <c r="I287" s="8">
        <v>0.5</v>
      </c>
      <c r="J287" s="7">
        <v>2</v>
      </c>
      <c r="K287" s="8">
        <v>4</v>
      </c>
      <c r="L287" s="8">
        <v>0.20069999999999999</v>
      </c>
      <c r="M287" s="8">
        <v>17</v>
      </c>
      <c r="N287" s="8">
        <v>24</v>
      </c>
      <c r="O287" s="1">
        <v>100</v>
      </c>
      <c r="P287" s="6">
        <f t="shared" si="40"/>
        <v>5.0174999999999997E-2</v>
      </c>
      <c r="Q287" s="7">
        <f t="shared" si="46"/>
        <v>9.0613082386820379E-2</v>
      </c>
      <c r="R287" s="7">
        <f t="shared" si="41"/>
        <v>5.0174999999999997E-2</v>
      </c>
      <c r="S287" s="7">
        <f t="shared" si="47"/>
        <v>4.091046686417886E-2</v>
      </c>
      <c r="T287" s="1">
        <f t="shared" si="49"/>
        <v>38.135936796757974</v>
      </c>
    </row>
    <row r="288" spans="1:20" x14ac:dyDescent="0.25">
      <c r="A288" s="8">
        <v>28.7</v>
      </c>
      <c r="B288" s="8">
        <v>12</v>
      </c>
      <c r="C288" s="35">
        <f t="shared" si="42"/>
        <v>9.6786682152535808E-11</v>
      </c>
      <c r="D288" s="35">
        <f t="shared" si="48"/>
        <v>2.758420441347276E-8</v>
      </c>
      <c r="E288" s="8">
        <f t="shared" si="43"/>
        <v>285.00000000000057</v>
      </c>
      <c r="F288" s="8">
        <f t="shared" si="44"/>
        <v>0.1</v>
      </c>
      <c r="G288" s="7">
        <v>3</v>
      </c>
      <c r="H288" s="35">
        <f t="shared" si="45"/>
        <v>2.9034074173710933</v>
      </c>
      <c r="I288" s="8">
        <v>0.5</v>
      </c>
      <c r="J288" s="7">
        <v>2</v>
      </c>
      <c r="K288" s="8">
        <v>4</v>
      </c>
      <c r="L288" s="8">
        <v>0.20069999999999999</v>
      </c>
      <c r="M288" s="8">
        <v>17</v>
      </c>
      <c r="N288" s="8">
        <v>24</v>
      </c>
      <c r="O288" s="1">
        <v>100</v>
      </c>
      <c r="P288" s="6">
        <f t="shared" si="40"/>
        <v>5.0174999999999997E-2</v>
      </c>
      <c r="Q288" s="7">
        <f t="shared" si="46"/>
        <v>9.0656934333189207E-2</v>
      </c>
      <c r="R288" s="7">
        <f t="shared" si="41"/>
        <v>5.0174999999999997E-2</v>
      </c>
      <c r="S288" s="7">
        <f t="shared" si="47"/>
        <v>4.0950073456363631E-2</v>
      </c>
      <c r="T288" s="1">
        <f t="shared" si="49"/>
        <v>40.921531045305429</v>
      </c>
    </row>
    <row r="289" spans="1:20" x14ac:dyDescent="0.25">
      <c r="A289" s="8">
        <v>28.7</v>
      </c>
      <c r="B289" s="8">
        <v>12</v>
      </c>
      <c r="C289" s="35">
        <f t="shared" si="42"/>
        <v>9.6786682152535808E-11</v>
      </c>
      <c r="D289" s="35">
        <f t="shared" si="48"/>
        <v>2.7680991095625297E-8</v>
      </c>
      <c r="E289" s="8">
        <f t="shared" si="43"/>
        <v>286.00000000000057</v>
      </c>
      <c r="F289" s="8">
        <f t="shared" si="44"/>
        <v>0.1</v>
      </c>
      <c r="G289" s="7">
        <v>3</v>
      </c>
      <c r="H289" s="35">
        <f t="shared" si="45"/>
        <v>2.9038738304061682</v>
      </c>
      <c r="I289" s="8">
        <v>0.5</v>
      </c>
      <c r="J289" s="7">
        <v>2</v>
      </c>
      <c r="K289" s="8">
        <v>4</v>
      </c>
      <c r="L289" s="8">
        <v>0.20069999999999999</v>
      </c>
      <c r="M289" s="8">
        <v>17</v>
      </c>
      <c r="N289" s="8">
        <v>24</v>
      </c>
      <c r="O289" s="1">
        <v>100</v>
      </c>
      <c r="P289" s="6">
        <f t="shared" si="40"/>
        <v>5.0174999999999997E-2</v>
      </c>
      <c r="Q289" s="7">
        <f t="shared" si="46"/>
        <v>9.0703738881258975E-2</v>
      </c>
      <c r="R289" s="7">
        <f t="shared" si="41"/>
        <v>5.0174999999999997E-2</v>
      </c>
      <c r="S289" s="7">
        <f t="shared" si="47"/>
        <v>4.0992367947382216E-2</v>
      </c>
      <c r="T289" s="1">
        <f t="shared" si="49"/>
        <v>43.698668120402203</v>
      </c>
    </row>
    <row r="290" spans="1:20" x14ac:dyDescent="0.25">
      <c r="A290" s="8">
        <v>28.7</v>
      </c>
      <c r="B290" s="8">
        <v>12</v>
      </c>
      <c r="C290" s="35">
        <f t="shared" si="42"/>
        <v>9.6786682152535808E-11</v>
      </c>
      <c r="D290" s="35">
        <f t="shared" si="48"/>
        <v>2.7777777777777834E-8</v>
      </c>
      <c r="E290" s="8">
        <f t="shared" si="43"/>
        <v>287.00000000000057</v>
      </c>
      <c r="F290" s="8">
        <f t="shared" si="44"/>
        <v>0.1</v>
      </c>
      <c r="G290" s="7">
        <v>3</v>
      </c>
      <c r="H290" s="35">
        <f t="shared" si="45"/>
        <v>2.9043695244036969</v>
      </c>
      <c r="I290" s="8">
        <v>0.5</v>
      </c>
      <c r="J290" s="7">
        <v>2</v>
      </c>
      <c r="K290" s="8">
        <v>4</v>
      </c>
      <c r="L290" s="8">
        <v>0.20069999999999999</v>
      </c>
      <c r="M290" s="8">
        <v>17</v>
      </c>
      <c r="N290" s="8">
        <v>24</v>
      </c>
      <c r="O290" s="1">
        <v>100</v>
      </c>
      <c r="P290" s="6">
        <f t="shared" si="40"/>
        <v>5.0174999999999997E-2</v>
      </c>
      <c r="Q290" s="7">
        <f t="shared" si="46"/>
        <v>9.0753481773910974E-2</v>
      </c>
      <c r="R290" s="7">
        <f t="shared" si="41"/>
        <v>5.0174999999999997E-2</v>
      </c>
      <c r="S290" s="7">
        <f t="shared" si="47"/>
        <v>4.1037341574925723E-2</v>
      </c>
      <c r="T290" s="1">
        <f t="shared" si="49"/>
        <v>46.466751977951404</v>
      </c>
    </row>
    <row r="291" spans="1:20" x14ac:dyDescent="0.25">
      <c r="A291" s="8">
        <v>28.7</v>
      </c>
      <c r="B291" s="8">
        <v>12</v>
      </c>
      <c r="C291" s="35">
        <f t="shared" si="42"/>
        <v>9.6786682152535808E-11</v>
      </c>
      <c r="D291" s="35">
        <f t="shared" si="48"/>
        <v>2.787456445993037E-8</v>
      </c>
      <c r="E291" s="8">
        <f t="shared" si="43"/>
        <v>288.00000000000063</v>
      </c>
      <c r="F291" s="8">
        <f t="shared" si="44"/>
        <v>0.1</v>
      </c>
      <c r="G291" s="7">
        <v>3</v>
      </c>
      <c r="H291" s="35">
        <f t="shared" si="45"/>
        <v>2.904894348370485</v>
      </c>
      <c r="I291" s="8">
        <v>0.5</v>
      </c>
      <c r="J291" s="7">
        <v>2</v>
      </c>
      <c r="K291" s="8">
        <v>4</v>
      </c>
      <c r="L291" s="8">
        <v>0.20069999999999999</v>
      </c>
      <c r="M291" s="8">
        <v>17</v>
      </c>
      <c r="N291" s="8">
        <v>24</v>
      </c>
      <c r="O291" s="1">
        <v>100</v>
      </c>
      <c r="P291" s="6">
        <f t="shared" si="40"/>
        <v>5.0174999999999997E-2</v>
      </c>
      <c r="Q291" s="7">
        <f t="shared" si="46"/>
        <v>9.080614785897817E-2</v>
      </c>
      <c r="R291" s="7">
        <f t="shared" si="41"/>
        <v>5.0174999999999997E-2</v>
      </c>
      <c r="S291" s="7">
        <f t="shared" si="47"/>
        <v>4.1084984997441974E-2</v>
      </c>
      <c r="T291" s="1">
        <f t="shared" si="49"/>
        <v>49.225184143790685</v>
      </c>
    </row>
    <row r="292" spans="1:20" x14ac:dyDescent="0.25">
      <c r="A292" s="8">
        <v>28.7</v>
      </c>
      <c r="B292" s="8">
        <v>12</v>
      </c>
      <c r="C292" s="35">
        <f t="shared" si="42"/>
        <v>9.6786682152535808E-11</v>
      </c>
      <c r="D292" s="35">
        <f t="shared" si="48"/>
        <v>2.7971351142082907E-8</v>
      </c>
      <c r="E292" s="8">
        <f t="shared" si="43"/>
        <v>289.00000000000057</v>
      </c>
      <c r="F292" s="8">
        <f t="shared" si="44"/>
        <v>0.1</v>
      </c>
      <c r="G292" s="7">
        <v>3</v>
      </c>
      <c r="H292" s="35">
        <f t="shared" si="45"/>
        <v>2.9054481424400684</v>
      </c>
      <c r="I292" s="8">
        <v>0.5</v>
      </c>
      <c r="J292" s="7">
        <v>2</v>
      </c>
      <c r="K292" s="8">
        <v>4</v>
      </c>
      <c r="L292" s="8">
        <v>0.20069999999999999</v>
      </c>
      <c r="M292" s="8">
        <v>17</v>
      </c>
      <c r="N292" s="8">
        <v>24</v>
      </c>
      <c r="O292" s="1">
        <v>100</v>
      </c>
      <c r="P292" s="6">
        <f t="shared" si="40"/>
        <v>5.0174999999999997E-2</v>
      </c>
      <c r="Q292" s="7">
        <f t="shared" si="46"/>
        <v>9.0861721093860856E-2</v>
      </c>
      <c r="R292" s="7">
        <f t="shared" si="41"/>
        <v>5.0174999999999997E-2</v>
      </c>
      <c r="S292" s="7">
        <f t="shared" si="47"/>
        <v>4.1135288291671956E-2</v>
      </c>
      <c r="T292" s="1">
        <f t="shared" si="49"/>
        <v>51.973363598417606</v>
      </c>
    </row>
    <row r="293" spans="1:20" x14ac:dyDescent="0.25">
      <c r="A293" s="8">
        <v>28.7</v>
      </c>
      <c r="B293" s="8">
        <v>12</v>
      </c>
      <c r="C293" s="35">
        <f t="shared" si="42"/>
        <v>9.6786682152535808E-11</v>
      </c>
      <c r="D293" s="35">
        <f t="shared" si="48"/>
        <v>2.8068137824235444E-8</v>
      </c>
      <c r="E293" s="8">
        <f t="shared" si="43"/>
        <v>290.00000000000057</v>
      </c>
      <c r="F293" s="8">
        <f t="shared" si="44"/>
        <v>0.1</v>
      </c>
      <c r="G293" s="7">
        <v>3</v>
      </c>
      <c r="H293" s="35">
        <f t="shared" si="45"/>
        <v>2.9060307379214096</v>
      </c>
      <c r="I293" s="8">
        <v>0.5</v>
      </c>
      <c r="J293" s="7">
        <v>2</v>
      </c>
      <c r="K293" s="8">
        <v>4</v>
      </c>
      <c r="L293" s="8">
        <v>0.20069999999999999</v>
      </c>
      <c r="M293" s="8">
        <v>17</v>
      </c>
      <c r="N293" s="8">
        <v>24</v>
      </c>
      <c r="O293" s="1">
        <v>100</v>
      </c>
      <c r="P293" s="6">
        <f t="shared" si="40"/>
        <v>5.0174999999999997E-2</v>
      </c>
      <c r="Q293" s="7">
        <f t="shared" si="46"/>
        <v>9.0920184550413452E-2</v>
      </c>
      <c r="R293" s="7">
        <f t="shared" si="41"/>
        <v>5.0174999999999997E-2</v>
      </c>
      <c r="S293" s="7">
        <f t="shared" si="47"/>
        <v>4.1188240950080925E-2</v>
      </c>
      <c r="T293" s="1">
        <f t="shared" si="49"/>
        <v>54.710686668145925</v>
      </c>
    </row>
    <row r="294" spans="1:20" x14ac:dyDescent="0.25">
      <c r="A294" s="8">
        <v>28.7</v>
      </c>
      <c r="B294" s="8">
        <v>12</v>
      </c>
      <c r="C294" s="35">
        <f t="shared" si="42"/>
        <v>9.6786682152535808E-11</v>
      </c>
      <c r="D294" s="35">
        <f t="shared" si="48"/>
        <v>2.816492450638798E-8</v>
      </c>
      <c r="E294" s="8">
        <f t="shared" si="43"/>
        <v>291.00000000000063</v>
      </c>
      <c r="F294" s="8">
        <f t="shared" si="44"/>
        <v>0.1</v>
      </c>
      <c r="G294" s="7">
        <v>3</v>
      </c>
      <c r="H294" s="35">
        <f t="shared" si="45"/>
        <v>2.9066419573502804</v>
      </c>
      <c r="I294" s="8">
        <v>0.5</v>
      </c>
      <c r="J294" s="7">
        <v>2</v>
      </c>
      <c r="K294" s="8">
        <v>4</v>
      </c>
      <c r="L294" s="8">
        <v>0.20069999999999999</v>
      </c>
      <c r="M294" s="8">
        <v>17</v>
      </c>
      <c r="N294" s="8">
        <v>24</v>
      </c>
      <c r="O294" s="1">
        <v>100</v>
      </c>
      <c r="P294" s="6">
        <f t="shared" si="40"/>
        <v>5.0174999999999997E-2</v>
      </c>
      <c r="Q294" s="7">
        <f t="shared" si="46"/>
        <v>9.0981520420100631E-2</v>
      </c>
      <c r="R294" s="7">
        <f t="shared" si="41"/>
        <v>5.0174999999999997E-2</v>
      </c>
      <c r="S294" s="7">
        <f t="shared" si="47"/>
        <v>4.1243831878192271E-2</v>
      </c>
      <c r="T294" s="1">
        <f t="shared" si="49"/>
        <v>57.436546924642599</v>
      </c>
    </row>
    <row r="295" spans="1:20" x14ac:dyDescent="0.25">
      <c r="A295" s="8">
        <v>28.7</v>
      </c>
      <c r="B295" s="8">
        <v>12</v>
      </c>
      <c r="C295" s="35">
        <f t="shared" si="42"/>
        <v>9.6786682152535808E-11</v>
      </c>
      <c r="D295" s="35">
        <f t="shared" si="48"/>
        <v>2.8261711188540517E-8</v>
      </c>
      <c r="E295" s="8">
        <f t="shared" si="43"/>
        <v>292.00000000000063</v>
      </c>
      <c r="F295" s="8">
        <f t="shared" si="44"/>
        <v>0.1</v>
      </c>
      <c r="G295" s="7">
        <v>3</v>
      </c>
      <c r="H295" s="35">
        <f t="shared" si="45"/>
        <v>2.9072816145433218</v>
      </c>
      <c r="I295" s="8">
        <v>0.5</v>
      </c>
      <c r="J295" s="7">
        <v>2</v>
      </c>
      <c r="K295" s="8">
        <v>4</v>
      </c>
      <c r="L295" s="8">
        <v>0.20069999999999999</v>
      </c>
      <c r="M295" s="8">
        <v>17</v>
      </c>
      <c r="N295" s="8">
        <v>24</v>
      </c>
      <c r="O295" s="1">
        <v>100</v>
      </c>
      <c r="P295" s="6">
        <f t="shared" si="40"/>
        <v>5.0174999999999997E-2</v>
      </c>
      <c r="Q295" s="7">
        <f t="shared" si="46"/>
        <v>9.1045710019422341E-2</v>
      </c>
      <c r="R295" s="7">
        <f t="shared" si="41"/>
        <v>5.0174999999999997E-2</v>
      </c>
      <c r="S295" s="7">
        <f t="shared" si="47"/>
        <v>4.1302049391832289E-2</v>
      </c>
      <c r="T295" s="1">
        <f t="shared" si="49"/>
        <v>60.150335092867323</v>
      </c>
    </row>
    <row r="296" spans="1:20" x14ac:dyDescent="0.25">
      <c r="A296" s="8">
        <v>28.7</v>
      </c>
      <c r="B296" s="8">
        <v>12</v>
      </c>
      <c r="C296" s="35">
        <f t="shared" si="42"/>
        <v>9.6786682152535808E-11</v>
      </c>
      <c r="D296" s="35">
        <f t="shared" si="48"/>
        <v>2.8358497870693054E-8</v>
      </c>
      <c r="E296" s="8">
        <f t="shared" si="43"/>
        <v>293.00000000000063</v>
      </c>
      <c r="F296" s="8">
        <f t="shared" si="44"/>
        <v>0.1</v>
      </c>
      <c r="G296" s="7">
        <v>3</v>
      </c>
      <c r="H296" s="35">
        <f t="shared" si="45"/>
        <v>2.9079495146547565</v>
      </c>
      <c r="I296" s="8">
        <v>0.5</v>
      </c>
      <c r="J296" s="7">
        <v>2</v>
      </c>
      <c r="K296" s="8">
        <v>4</v>
      </c>
      <c r="L296" s="8">
        <v>0.20069999999999999</v>
      </c>
      <c r="M296" s="8">
        <v>17</v>
      </c>
      <c r="N296" s="8">
        <v>24</v>
      </c>
      <c r="O296" s="1">
        <v>100</v>
      </c>
      <c r="P296" s="6">
        <f t="shared" si="40"/>
        <v>5.0174999999999997E-2</v>
      </c>
      <c r="Q296" s="7">
        <f t="shared" si="46"/>
        <v>9.1112733795604806E-2</v>
      </c>
      <c r="R296" s="7">
        <f t="shared" si="41"/>
        <v>5.0174999999999997E-2</v>
      </c>
      <c r="S296" s="7">
        <f t="shared" si="47"/>
        <v>4.1362881214293705E-2</v>
      </c>
      <c r="T296" s="1">
        <f t="shared" si="49"/>
        <v>62.851438967134719</v>
      </c>
    </row>
    <row r="297" spans="1:20" x14ac:dyDescent="0.25">
      <c r="A297" s="8">
        <v>28.7</v>
      </c>
      <c r="B297" s="8">
        <v>12</v>
      </c>
      <c r="C297" s="35">
        <f t="shared" si="42"/>
        <v>9.6786682152535808E-11</v>
      </c>
      <c r="D297" s="35">
        <f t="shared" si="48"/>
        <v>2.845528455284559E-8</v>
      </c>
      <c r="E297" s="8">
        <f t="shared" si="43"/>
        <v>294.00000000000063</v>
      </c>
      <c r="F297" s="8">
        <f t="shared" si="44"/>
        <v>0.1</v>
      </c>
      <c r="G297" s="7">
        <v>3</v>
      </c>
      <c r="H297" s="35">
        <f t="shared" si="45"/>
        <v>2.9086454542357405</v>
      </c>
      <c r="I297" s="8">
        <v>0.5</v>
      </c>
      <c r="J297" s="7">
        <v>2</v>
      </c>
      <c r="K297" s="8">
        <v>4</v>
      </c>
      <c r="L297" s="8">
        <v>0.20069999999999999</v>
      </c>
      <c r="M297" s="8">
        <v>17</v>
      </c>
      <c r="N297" s="8">
        <v>24</v>
      </c>
      <c r="O297" s="1">
        <v>100</v>
      </c>
      <c r="P297" s="6">
        <f t="shared" si="40"/>
        <v>5.0174999999999997E-2</v>
      </c>
      <c r="Q297" s="7">
        <f t="shared" si="46"/>
        <v>9.1182571332556556E-2</v>
      </c>
      <c r="R297" s="7">
        <f t="shared" si="41"/>
        <v>5.0174999999999997E-2</v>
      </c>
      <c r="S297" s="7">
        <f t="shared" si="47"/>
        <v>4.1426314473426824E-2</v>
      </c>
      <c r="T297" s="1">
        <f t="shared" si="49"/>
        <v>65.539243336338927</v>
      </c>
    </row>
    <row r="298" spans="1:20" x14ac:dyDescent="0.25">
      <c r="A298" s="8">
        <v>28.7</v>
      </c>
      <c r="B298" s="8">
        <v>12</v>
      </c>
      <c r="C298" s="35">
        <f t="shared" si="42"/>
        <v>9.6786682152535808E-11</v>
      </c>
      <c r="D298" s="35">
        <f t="shared" si="48"/>
        <v>2.8552071234998127E-8</v>
      </c>
      <c r="E298" s="8">
        <f t="shared" si="43"/>
        <v>295.00000000000063</v>
      </c>
      <c r="F298" s="8">
        <f t="shared" si="44"/>
        <v>0.1</v>
      </c>
      <c r="G298" s="7">
        <v>3</v>
      </c>
      <c r="H298" s="35">
        <f t="shared" si="45"/>
        <v>2.9093692212963354</v>
      </c>
      <c r="I298" s="8">
        <v>0.5</v>
      </c>
      <c r="J298" s="7">
        <v>2</v>
      </c>
      <c r="K298" s="8">
        <v>4</v>
      </c>
      <c r="L298" s="8">
        <v>0.20069999999999999</v>
      </c>
      <c r="M298" s="8">
        <v>17</v>
      </c>
      <c r="N298" s="8">
        <v>24</v>
      </c>
      <c r="O298" s="1">
        <v>100</v>
      </c>
      <c r="P298" s="6">
        <f t="shared" si="40"/>
        <v>5.0174999999999997E-2</v>
      </c>
      <c r="Q298" s="7">
        <f t="shared" si="46"/>
        <v>9.1255201357087243E-2</v>
      </c>
      <c r="R298" s="7">
        <f t="shared" si="41"/>
        <v>5.0174999999999997E-2</v>
      </c>
      <c r="S298" s="7">
        <f t="shared" si="47"/>
        <v>4.1492335698667358E-2</v>
      </c>
      <c r="T298" s="1">
        <f t="shared" si="49"/>
        <v>68.213129918519726</v>
      </c>
    </row>
    <row r="299" spans="1:20" x14ac:dyDescent="0.25">
      <c r="A299" s="8">
        <v>28.7</v>
      </c>
      <c r="B299" s="8">
        <v>12</v>
      </c>
      <c r="C299" s="35">
        <f t="shared" si="42"/>
        <v>9.6786682152535808E-11</v>
      </c>
      <c r="D299" s="35">
        <f t="shared" si="48"/>
        <v>2.8648857917150664E-8</v>
      </c>
      <c r="E299" s="8">
        <f t="shared" si="43"/>
        <v>296.00000000000068</v>
      </c>
      <c r="F299" s="8">
        <f t="shared" si="44"/>
        <v>0.1</v>
      </c>
      <c r="G299" s="7">
        <v>3</v>
      </c>
      <c r="H299" s="35">
        <f t="shared" si="45"/>
        <v>2.9101205953700839</v>
      </c>
      <c r="I299" s="8">
        <v>0.5</v>
      </c>
      <c r="J299" s="7">
        <v>2</v>
      </c>
      <c r="K299" s="8">
        <v>4</v>
      </c>
      <c r="L299" s="8">
        <v>0.20069999999999999</v>
      </c>
      <c r="M299" s="8">
        <v>17</v>
      </c>
      <c r="N299" s="8">
        <v>24</v>
      </c>
      <c r="O299" s="1">
        <v>100</v>
      </c>
      <c r="P299" s="6">
        <f t="shared" si="40"/>
        <v>5.0174999999999997E-2</v>
      </c>
      <c r="Q299" s="7">
        <f t="shared" si="46"/>
        <v>9.1330601745387915E-2</v>
      </c>
      <c r="R299" s="7">
        <f t="shared" si="41"/>
        <v>5.0174999999999997E-2</v>
      </c>
      <c r="S299" s="7">
        <f t="shared" si="47"/>
        <v>4.1560930818010239E-2</v>
      </c>
      <c r="T299" s="1">
        <f t="shared" si="49"/>
        <v>70.872477305064123</v>
      </c>
    </row>
    <row r="300" spans="1:20" x14ac:dyDescent="0.25">
      <c r="A300" s="8">
        <v>28.7</v>
      </c>
      <c r="B300" s="8">
        <v>12</v>
      </c>
      <c r="C300" s="35">
        <f t="shared" si="42"/>
        <v>9.6786682152535808E-11</v>
      </c>
      <c r="D300" s="35">
        <f t="shared" si="48"/>
        <v>2.87456445993032E-8</v>
      </c>
      <c r="E300" s="8">
        <f t="shared" si="43"/>
        <v>297.00000000000068</v>
      </c>
      <c r="F300" s="8">
        <f t="shared" si="44"/>
        <v>0.1</v>
      </c>
      <c r="G300" s="7">
        <v>3</v>
      </c>
      <c r="H300" s="35">
        <f t="shared" si="45"/>
        <v>2.9108993475811635</v>
      </c>
      <c r="I300" s="8">
        <v>0.5</v>
      </c>
      <c r="J300" s="7">
        <v>2</v>
      </c>
      <c r="K300" s="8">
        <v>4</v>
      </c>
      <c r="L300" s="8">
        <v>0.20069999999999999</v>
      </c>
      <c r="M300" s="8">
        <v>17</v>
      </c>
      <c r="N300" s="8">
        <v>24</v>
      </c>
      <c r="O300" s="1">
        <v>100</v>
      </c>
      <c r="P300" s="6">
        <f t="shared" si="40"/>
        <v>5.0174999999999997E-2</v>
      </c>
      <c r="Q300" s="7">
        <f t="shared" si="46"/>
        <v>9.1408749529769753E-2</v>
      </c>
      <c r="R300" s="7">
        <f t="shared" si="41"/>
        <v>5.0174999999999997E-2</v>
      </c>
      <c r="S300" s="7">
        <f t="shared" si="47"/>
        <v>4.1632085154938631E-2</v>
      </c>
      <c r="T300" s="1">
        <f t="shared" si="49"/>
        <v>73.516660914414402</v>
      </c>
    </row>
    <row r="301" spans="1:20" x14ac:dyDescent="0.25">
      <c r="A301" s="8">
        <v>28.7</v>
      </c>
      <c r="B301" s="8">
        <v>12</v>
      </c>
      <c r="C301" s="35">
        <f t="shared" si="42"/>
        <v>9.6786682152535808E-11</v>
      </c>
      <c r="D301" s="35">
        <f t="shared" si="48"/>
        <v>2.8842431281455737E-8</v>
      </c>
      <c r="E301" s="8">
        <f t="shared" si="43"/>
        <v>298.00000000000068</v>
      </c>
      <c r="F301" s="8">
        <f t="shared" si="44"/>
        <v>0.1</v>
      </c>
      <c r="G301" s="7">
        <v>3</v>
      </c>
      <c r="H301" s="35">
        <f t="shared" si="45"/>
        <v>2.9117052407141077</v>
      </c>
      <c r="I301" s="8">
        <v>0.5</v>
      </c>
      <c r="J301" s="7">
        <v>2</v>
      </c>
      <c r="K301" s="8">
        <v>4</v>
      </c>
      <c r="L301" s="8">
        <v>0.20069999999999999</v>
      </c>
      <c r="M301" s="8">
        <v>17</v>
      </c>
      <c r="N301" s="8">
        <v>24</v>
      </c>
      <c r="O301" s="1">
        <v>100</v>
      </c>
      <c r="P301" s="6">
        <f t="shared" si="40"/>
        <v>5.0174999999999997E-2</v>
      </c>
      <c r="Q301" s="7">
        <f t="shared" si="46"/>
        <v>9.1489620905660707E-2</v>
      </c>
      <c r="R301" s="7">
        <f t="shared" si="41"/>
        <v>5.0174999999999997E-2</v>
      </c>
      <c r="S301" s="7">
        <f t="shared" si="47"/>
        <v>4.1705783425318929E-2</v>
      </c>
      <c r="T301" s="1">
        <f t="shared" si="49"/>
        <v>76.145052956924431</v>
      </c>
    </row>
    <row r="302" spans="1:20" x14ac:dyDescent="0.25">
      <c r="A302" s="8">
        <v>28.7</v>
      </c>
      <c r="B302" s="8">
        <v>12</v>
      </c>
      <c r="C302" s="35">
        <f t="shared" si="42"/>
        <v>9.6786682152535808E-11</v>
      </c>
      <c r="D302" s="35">
        <f t="shared" si="48"/>
        <v>2.8939217963608274E-8</v>
      </c>
      <c r="E302" s="8">
        <f t="shared" si="43"/>
        <v>299.00000000000068</v>
      </c>
      <c r="F302" s="8">
        <f t="shared" si="44"/>
        <v>0.1</v>
      </c>
      <c r="G302" s="7">
        <v>3</v>
      </c>
      <c r="H302" s="35">
        <f t="shared" si="45"/>
        <v>2.9125380292860612</v>
      </c>
      <c r="I302" s="8">
        <v>0.5</v>
      </c>
      <c r="J302" s="7">
        <v>2</v>
      </c>
      <c r="K302" s="8">
        <v>4</v>
      </c>
      <c r="L302" s="8">
        <v>0.20069999999999999</v>
      </c>
      <c r="M302" s="8">
        <v>17</v>
      </c>
      <c r="N302" s="8">
        <v>24</v>
      </c>
      <c r="O302" s="1">
        <v>100</v>
      </c>
      <c r="P302" s="6">
        <f t="shared" si="40"/>
        <v>5.0174999999999997E-2</v>
      </c>
      <c r="Q302" s="7">
        <f t="shared" si="46"/>
        <v>9.1573191238856239E-2</v>
      </c>
      <c r="R302" s="7">
        <f t="shared" si="41"/>
        <v>5.0174999999999997E-2</v>
      </c>
      <c r="S302" s="7">
        <f t="shared" si="47"/>
        <v>4.1782009734270736E-2</v>
      </c>
      <c r="T302" s="1">
        <f t="shared" si="49"/>
        <v>78.757022409007263</v>
      </c>
    </row>
    <row r="303" spans="1:20" x14ac:dyDescent="0.25">
      <c r="A303" s="8">
        <v>28.7</v>
      </c>
      <c r="B303" s="8">
        <v>12</v>
      </c>
      <c r="C303" s="35">
        <f t="shared" si="42"/>
        <v>9.6786682152535808E-11</v>
      </c>
      <c r="D303" s="35">
        <f t="shared" si="48"/>
        <v>2.903600464576081E-8</v>
      </c>
      <c r="E303" s="8">
        <f t="shared" si="43"/>
        <v>300.00000000000068</v>
      </c>
      <c r="F303" s="8">
        <f t="shared" si="44"/>
        <v>0.1</v>
      </c>
      <c r="G303" s="7">
        <v>3</v>
      </c>
      <c r="H303" s="35">
        <f t="shared" si="45"/>
        <v>2.9133974596215566</v>
      </c>
      <c r="I303" s="8">
        <v>0.5</v>
      </c>
      <c r="J303" s="7">
        <v>2</v>
      </c>
      <c r="K303" s="8">
        <v>4</v>
      </c>
      <c r="L303" s="8">
        <v>0.20069999999999999</v>
      </c>
      <c r="M303" s="8">
        <v>17</v>
      </c>
      <c r="N303" s="8">
        <v>24</v>
      </c>
      <c r="O303" s="1">
        <v>100</v>
      </c>
      <c r="P303" s="6">
        <f t="shared" si="40"/>
        <v>5.0174999999999997E-2</v>
      </c>
      <c r="Q303" s="7">
        <f t="shared" si="46"/>
        <v>9.1659435073023196E-2</v>
      </c>
      <c r="R303" s="7">
        <f t="shared" si="41"/>
        <v>5.0174999999999997E-2</v>
      </c>
      <c r="S303" s="7">
        <f t="shared" si="47"/>
        <v>4.1860747573023202E-2</v>
      </c>
      <c r="T303" s="1">
        <f t="shared" si="49"/>
        <v>81.351934999047501</v>
      </c>
    </row>
    <row r="304" spans="1:20" x14ac:dyDescent="0.25">
      <c r="A304" s="8">
        <v>28.7</v>
      </c>
      <c r="B304" s="8">
        <v>12</v>
      </c>
      <c r="C304" s="35">
        <f t="shared" si="42"/>
        <v>9.6786682152535808E-11</v>
      </c>
      <c r="D304" s="35">
        <f t="shared" si="48"/>
        <v>2.9132791327913347E-8</v>
      </c>
      <c r="E304" s="8">
        <f t="shared" si="43"/>
        <v>301.00000000000068</v>
      </c>
      <c r="F304" s="8">
        <f t="shared" si="44"/>
        <v>0.1</v>
      </c>
      <c r="G304" s="7">
        <v>3</v>
      </c>
      <c r="H304" s="35">
        <f t="shared" si="45"/>
        <v>2.9142832699297894</v>
      </c>
      <c r="I304" s="8">
        <v>0.5</v>
      </c>
      <c r="J304" s="7">
        <v>2</v>
      </c>
      <c r="K304" s="8">
        <v>4</v>
      </c>
      <c r="L304" s="8">
        <v>0.20069999999999999</v>
      </c>
      <c r="M304" s="8">
        <v>17</v>
      </c>
      <c r="N304" s="8">
        <v>24</v>
      </c>
      <c r="O304" s="1">
        <v>100</v>
      </c>
      <c r="P304" s="6">
        <f t="shared" si="40"/>
        <v>5.0174999999999997E-2</v>
      </c>
      <c r="Q304" s="7">
        <f t="shared" si="46"/>
        <v>9.1748326137454358E-2</v>
      </c>
      <c r="R304" s="7">
        <f t="shared" si="41"/>
        <v>5.0174999999999997E-2</v>
      </c>
      <c r="S304" s="7">
        <f t="shared" si="47"/>
        <v>4.194197981576827E-2</v>
      </c>
      <c r="T304" s="1">
        <f t="shared" si="49"/>
        <v>83.929153204203857</v>
      </c>
    </row>
    <row r="305" spans="1:20" x14ac:dyDescent="0.25">
      <c r="A305" s="8">
        <v>28.7</v>
      </c>
      <c r="B305" s="8">
        <v>12</v>
      </c>
      <c r="C305" s="35">
        <f t="shared" si="42"/>
        <v>9.6786682152535808E-11</v>
      </c>
      <c r="D305" s="35">
        <f t="shared" si="48"/>
        <v>2.9229578010065884E-8</v>
      </c>
      <c r="E305" s="8">
        <f t="shared" si="43"/>
        <v>302.00000000000074</v>
      </c>
      <c r="F305" s="8">
        <f t="shared" si="44"/>
        <v>0.1</v>
      </c>
      <c r="G305" s="7">
        <v>3</v>
      </c>
      <c r="H305" s="35">
        <f t="shared" si="45"/>
        <v>2.9151951903843578</v>
      </c>
      <c r="I305" s="8">
        <v>0.5</v>
      </c>
      <c r="J305" s="7">
        <v>2</v>
      </c>
      <c r="K305" s="8">
        <v>4</v>
      </c>
      <c r="L305" s="8">
        <v>0.20069999999999999</v>
      </c>
      <c r="M305" s="8">
        <v>17</v>
      </c>
      <c r="N305" s="8">
        <v>24</v>
      </c>
      <c r="O305" s="1">
        <v>100</v>
      </c>
      <c r="P305" s="6">
        <f t="shared" si="40"/>
        <v>5.0174999999999997E-2</v>
      </c>
      <c r="Q305" s="7">
        <f t="shared" si="46"/>
        <v>9.18398373550703E-2</v>
      </c>
      <c r="R305" s="7">
        <f t="shared" si="41"/>
        <v>5.0174999999999997E-2</v>
      </c>
      <c r="S305" s="7">
        <f t="shared" si="47"/>
        <v>4.2025688716521008E-2</v>
      </c>
      <c r="T305" s="1">
        <f t="shared" si="49"/>
        <v>86.488036257728979</v>
      </c>
    </row>
    <row r="306" spans="1:20" x14ac:dyDescent="0.25">
      <c r="A306" s="8">
        <v>28.7</v>
      </c>
      <c r="B306" s="8">
        <v>12</v>
      </c>
      <c r="C306" s="35">
        <f t="shared" si="42"/>
        <v>9.6786682152535808E-11</v>
      </c>
      <c r="D306" s="35">
        <f t="shared" si="48"/>
        <v>2.932636469221842E-8</v>
      </c>
      <c r="E306" s="8">
        <f t="shared" si="43"/>
        <v>303.00000000000074</v>
      </c>
      <c r="F306" s="8">
        <f t="shared" si="44"/>
        <v>0.1</v>
      </c>
      <c r="G306" s="7">
        <v>3</v>
      </c>
      <c r="H306" s="35">
        <f t="shared" si="45"/>
        <v>2.9161329432054583</v>
      </c>
      <c r="I306" s="8">
        <v>0.5</v>
      </c>
      <c r="J306" s="7">
        <v>2</v>
      </c>
      <c r="K306" s="8">
        <v>4</v>
      </c>
      <c r="L306" s="8">
        <v>0.20069999999999999</v>
      </c>
      <c r="M306" s="8">
        <v>17</v>
      </c>
      <c r="N306" s="8">
        <v>24</v>
      </c>
      <c r="O306" s="1">
        <v>100</v>
      </c>
      <c r="P306" s="6">
        <f t="shared" si="40"/>
        <v>5.0174999999999997E-2</v>
      </c>
      <c r="Q306" s="7">
        <f t="shared" si="46"/>
        <v>9.1933940850667736E-2</v>
      </c>
      <c r="R306" s="7">
        <f t="shared" si="41"/>
        <v>5.0174999999999997E-2</v>
      </c>
      <c r="S306" s="7">
        <f t="shared" si="47"/>
        <v>4.2111855905999376E-2</v>
      </c>
      <c r="T306" s="1">
        <f t="shared" si="49"/>
        <v>89.027940169050424</v>
      </c>
    </row>
    <row r="307" spans="1:20" x14ac:dyDescent="0.25">
      <c r="A307" s="8">
        <v>28.7</v>
      </c>
      <c r="B307" s="8">
        <v>12</v>
      </c>
      <c r="C307" s="35">
        <f t="shared" si="42"/>
        <v>9.6786682152535808E-11</v>
      </c>
      <c r="D307" s="35">
        <f t="shared" si="48"/>
        <v>2.9423151374370957E-8</v>
      </c>
      <c r="E307" s="8">
        <f t="shared" si="43"/>
        <v>304.00000000000068</v>
      </c>
      <c r="F307" s="8">
        <f t="shared" si="44"/>
        <v>0.1</v>
      </c>
      <c r="G307" s="7">
        <v>3</v>
      </c>
      <c r="H307" s="35">
        <f t="shared" si="45"/>
        <v>2.9170962427444964</v>
      </c>
      <c r="I307" s="8">
        <v>0.5</v>
      </c>
      <c r="J307" s="7">
        <v>2</v>
      </c>
      <c r="K307" s="8">
        <v>4</v>
      </c>
      <c r="L307" s="8">
        <v>0.20069999999999999</v>
      </c>
      <c r="M307" s="8">
        <v>17</v>
      </c>
      <c r="N307" s="8">
        <v>24</v>
      </c>
      <c r="O307" s="1">
        <v>100</v>
      </c>
      <c r="P307" s="6">
        <f t="shared" si="40"/>
        <v>5.0174999999999997E-2</v>
      </c>
      <c r="Q307" s="7">
        <f t="shared" si="46"/>
        <v>9.2030607959410204E-2</v>
      </c>
      <c r="R307" s="7">
        <f t="shared" si="41"/>
        <v>5.0174999999999997E-2</v>
      </c>
      <c r="S307" s="7">
        <f t="shared" si="47"/>
        <v>4.2200462388533422E-2</v>
      </c>
      <c r="T307" s="1">
        <f t="shared" si="49"/>
        <v>91.548217754175766</v>
      </c>
    </row>
    <row r="308" spans="1:20" x14ac:dyDescent="0.25">
      <c r="A308" s="8">
        <v>28.7</v>
      </c>
      <c r="B308" s="8">
        <v>12</v>
      </c>
      <c r="C308" s="35">
        <f t="shared" si="42"/>
        <v>9.6786682152535808E-11</v>
      </c>
      <c r="D308" s="35">
        <f t="shared" si="48"/>
        <v>2.9519938056523494E-8</v>
      </c>
      <c r="E308" s="8">
        <f t="shared" si="43"/>
        <v>305.00000000000074</v>
      </c>
      <c r="F308" s="8">
        <f t="shared" si="44"/>
        <v>0.1</v>
      </c>
      <c r="G308" s="7">
        <v>3</v>
      </c>
      <c r="H308" s="35">
        <f t="shared" si="45"/>
        <v>2.9180847955711018</v>
      </c>
      <c r="I308" s="8">
        <v>0.5</v>
      </c>
      <c r="J308" s="7">
        <v>2</v>
      </c>
      <c r="K308" s="8">
        <v>4</v>
      </c>
      <c r="L308" s="8">
        <v>0.20069999999999999</v>
      </c>
      <c r="M308" s="8">
        <v>17</v>
      </c>
      <c r="N308" s="8">
        <v>24</v>
      </c>
      <c r="O308" s="1">
        <v>100</v>
      </c>
      <c r="P308" s="6">
        <f t="shared" si="40"/>
        <v>5.0174999999999997E-2</v>
      </c>
      <c r="Q308" s="7">
        <f t="shared" si="46"/>
        <v>9.2129809235560065E-2</v>
      </c>
      <c r="R308" s="7">
        <f t="shared" si="41"/>
        <v>5.0174999999999997E-2</v>
      </c>
      <c r="S308" s="7">
        <f t="shared" si="47"/>
        <v>4.2291488539016882E-2</v>
      </c>
      <c r="T308" s="1">
        <f t="shared" si="49"/>
        <v>94.048218679510896</v>
      </c>
    </row>
    <row r="309" spans="1:20" x14ac:dyDescent="0.25">
      <c r="A309" s="8">
        <v>28.7</v>
      </c>
      <c r="B309" s="8">
        <v>12</v>
      </c>
      <c r="C309" s="35">
        <f t="shared" si="42"/>
        <v>9.6786682152535808E-11</v>
      </c>
      <c r="D309" s="35">
        <f t="shared" si="48"/>
        <v>2.961672473867603E-8</v>
      </c>
      <c r="E309" s="8">
        <f t="shared" si="43"/>
        <v>306.00000000000074</v>
      </c>
      <c r="F309" s="8">
        <f t="shared" si="44"/>
        <v>0.1</v>
      </c>
      <c r="G309" s="7">
        <v>3</v>
      </c>
      <c r="H309" s="35">
        <f t="shared" si="45"/>
        <v>2.919098300562506</v>
      </c>
      <c r="I309" s="8">
        <v>0.5</v>
      </c>
      <c r="J309" s="7">
        <v>2</v>
      </c>
      <c r="K309" s="8">
        <v>4</v>
      </c>
      <c r="L309" s="8">
        <v>0.20069999999999999</v>
      </c>
      <c r="M309" s="8">
        <v>17</v>
      </c>
      <c r="N309" s="8">
        <v>24</v>
      </c>
      <c r="O309" s="1">
        <v>100</v>
      </c>
      <c r="P309" s="6">
        <f t="shared" si="40"/>
        <v>5.0174999999999997E-2</v>
      </c>
      <c r="Q309" s="7">
        <f t="shared" si="46"/>
        <v>9.2231514461447464E-2</v>
      </c>
      <c r="R309" s="7">
        <f t="shared" si="41"/>
        <v>5.0174999999999997E-2</v>
      </c>
      <c r="S309" s="7">
        <f t="shared" si="47"/>
        <v>4.2384914099911283E-2</v>
      </c>
      <c r="T309" s="1">
        <f t="shared" si="49"/>
        <v>96.527289516095649</v>
      </c>
    </row>
    <row r="310" spans="1:20" x14ac:dyDescent="0.25">
      <c r="A310" s="8">
        <v>28.7</v>
      </c>
      <c r="B310" s="8">
        <v>12</v>
      </c>
      <c r="C310" s="35">
        <f t="shared" si="42"/>
        <v>9.6786682152535808E-11</v>
      </c>
      <c r="D310" s="35">
        <f t="shared" si="48"/>
        <v>2.9713511420828567E-8</v>
      </c>
      <c r="E310" s="8">
        <f t="shared" si="43"/>
        <v>307.0000000000008</v>
      </c>
      <c r="F310" s="8">
        <f t="shared" si="44"/>
        <v>0.1</v>
      </c>
      <c r="G310" s="7">
        <v>3</v>
      </c>
      <c r="H310" s="35">
        <f t="shared" si="45"/>
        <v>2.9201364489952715</v>
      </c>
      <c r="I310" s="8">
        <v>0.5</v>
      </c>
      <c r="J310" s="7">
        <v>2</v>
      </c>
      <c r="K310" s="8">
        <v>4</v>
      </c>
      <c r="L310" s="8">
        <v>0.20069999999999999</v>
      </c>
      <c r="M310" s="8">
        <v>17</v>
      </c>
      <c r="N310" s="8">
        <v>24</v>
      </c>
      <c r="O310" s="1">
        <v>100</v>
      </c>
      <c r="P310" s="6">
        <f t="shared" si="40"/>
        <v>5.0174999999999997E-2</v>
      </c>
      <c r="Q310" s="7">
        <f t="shared" si="46"/>
        <v>9.2335692656675489E-2</v>
      </c>
      <c r="R310" s="7">
        <f t="shared" si="41"/>
        <v>5.0174999999999997E-2</v>
      </c>
      <c r="S310" s="7">
        <f t="shared" si="47"/>
        <v>4.2480718178316071E-2</v>
      </c>
      <c r="T310" s="1">
        <f t="shared" si="49"/>
        <v>98.9847738078265</v>
      </c>
    </row>
    <row r="311" spans="1:20" x14ac:dyDescent="0.25">
      <c r="A311" s="8">
        <v>28.7</v>
      </c>
      <c r="B311" s="8">
        <v>12</v>
      </c>
      <c r="C311" s="35">
        <f t="shared" si="42"/>
        <v>9.6786682152535808E-11</v>
      </c>
      <c r="D311" s="35">
        <f t="shared" si="48"/>
        <v>2.9810298102981104E-8</v>
      </c>
      <c r="E311" s="8">
        <f t="shared" si="43"/>
        <v>308.0000000000008</v>
      </c>
      <c r="F311" s="8">
        <f t="shared" si="44"/>
        <v>0.1</v>
      </c>
      <c r="G311" s="7">
        <v>3</v>
      </c>
      <c r="H311" s="35">
        <f t="shared" si="45"/>
        <v>2.9211989246393286</v>
      </c>
      <c r="I311" s="8">
        <v>0.5</v>
      </c>
      <c r="J311" s="7">
        <v>2</v>
      </c>
      <c r="K311" s="8">
        <v>4</v>
      </c>
      <c r="L311" s="8">
        <v>0.20069999999999999</v>
      </c>
      <c r="M311" s="8">
        <v>17</v>
      </c>
      <c r="N311" s="8">
        <v>24</v>
      </c>
      <c r="O311" s="1">
        <v>100</v>
      </c>
      <c r="P311" s="6">
        <f t="shared" si="40"/>
        <v>5.0174999999999997E-2</v>
      </c>
      <c r="Q311" s="7">
        <f t="shared" si="46"/>
        <v>9.2442312087556627E-2</v>
      </c>
      <c r="R311" s="7">
        <f t="shared" si="41"/>
        <v>5.0174999999999997E-2</v>
      </c>
      <c r="S311" s="7">
        <f t="shared" si="47"/>
        <v>4.2578879243115188E-2</v>
      </c>
      <c r="T311" s="1">
        <f t="shared" si="49"/>
        <v>101.42001215044753</v>
      </c>
    </row>
    <row r="312" spans="1:20" x14ac:dyDescent="0.25">
      <c r="A312" s="8">
        <v>28.7</v>
      </c>
      <c r="B312" s="8">
        <v>12</v>
      </c>
      <c r="C312" s="35">
        <f t="shared" si="42"/>
        <v>9.6786682152535808E-11</v>
      </c>
      <c r="D312" s="35">
        <f t="shared" si="48"/>
        <v>2.9907084785133637E-8</v>
      </c>
      <c r="E312" s="8">
        <f t="shared" si="43"/>
        <v>309.00000000000074</v>
      </c>
      <c r="F312" s="8">
        <f t="shared" si="44"/>
        <v>0.1</v>
      </c>
      <c r="G312" s="7">
        <v>3</v>
      </c>
      <c r="H312" s="35">
        <f t="shared" si="45"/>
        <v>2.9222854038543038</v>
      </c>
      <c r="I312" s="8">
        <v>0.5</v>
      </c>
      <c r="J312" s="7">
        <v>2</v>
      </c>
      <c r="K312" s="8">
        <v>4</v>
      </c>
      <c r="L312" s="8">
        <v>0.20069999999999999</v>
      </c>
      <c r="M312" s="8">
        <v>17</v>
      </c>
      <c r="N312" s="8">
        <v>24</v>
      </c>
      <c r="O312" s="1">
        <v>100</v>
      </c>
      <c r="P312" s="6">
        <f t="shared" si="40"/>
        <v>5.0174999999999997E-2</v>
      </c>
      <c r="Q312" s="7">
        <f t="shared" si="46"/>
        <v>9.2551340276779387E-2</v>
      </c>
      <c r="R312" s="7">
        <f t="shared" si="41"/>
        <v>5.0174999999999997E-2</v>
      </c>
      <c r="S312" s="7">
        <f t="shared" si="47"/>
        <v>4.267937512221328E-2</v>
      </c>
      <c r="T312" s="1">
        <f t="shared" si="49"/>
        <v>103.83234228414864</v>
      </c>
    </row>
    <row r="313" spans="1:20" x14ac:dyDescent="0.25">
      <c r="A313" s="8">
        <v>28.7</v>
      </c>
      <c r="B313" s="8">
        <v>12</v>
      </c>
      <c r="C313" s="35">
        <f t="shared" si="42"/>
        <v>9.6786682152535808E-11</v>
      </c>
      <c r="D313" s="35">
        <f t="shared" si="48"/>
        <v>3.000387146728617E-8</v>
      </c>
      <c r="E313" s="8">
        <f t="shared" si="43"/>
        <v>310.00000000000068</v>
      </c>
      <c r="F313" s="8">
        <f t="shared" si="44"/>
        <v>0.1</v>
      </c>
      <c r="G313" s="7">
        <v>3</v>
      </c>
      <c r="H313" s="35">
        <f t="shared" si="45"/>
        <v>2.9233955556881028</v>
      </c>
      <c r="I313" s="8">
        <v>0.5</v>
      </c>
      <c r="J313" s="7">
        <v>2</v>
      </c>
      <c r="K313" s="8">
        <v>4</v>
      </c>
      <c r="L313" s="8">
        <v>0.20069999999999999</v>
      </c>
      <c r="M313" s="8">
        <v>17</v>
      </c>
      <c r="N313" s="8">
        <v>24</v>
      </c>
      <c r="O313" s="1">
        <v>100</v>
      </c>
      <c r="P313" s="6">
        <f t="shared" si="40"/>
        <v>5.0174999999999997E-2</v>
      </c>
      <c r="Q313" s="7">
        <f t="shared" si="46"/>
        <v>9.2662744013301115E-2</v>
      </c>
      <c r="R313" s="7">
        <f t="shared" si="41"/>
        <v>5.0174999999999997E-2</v>
      </c>
      <c r="S313" s="7">
        <f t="shared" si="47"/>
        <v>4.2782182999873304E-2</v>
      </c>
      <c r="T313" s="1">
        <f t="shared" si="49"/>
        <v>106.22109919833723</v>
      </c>
    </row>
    <row r="314" spans="1:20" x14ac:dyDescent="0.25">
      <c r="A314" s="8">
        <v>28.7</v>
      </c>
      <c r="B314" s="8">
        <v>12</v>
      </c>
      <c r="C314" s="35">
        <f t="shared" si="42"/>
        <v>9.6786682152535808E-11</v>
      </c>
      <c r="D314" s="35">
        <f t="shared" si="48"/>
        <v>3.0100658149438704E-8</v>
      </c>
      <c r="E314" s="8">
        <f t="shared" si="43"/>
        <v>311.00000000000068</v>
      </c>
      <c r="F314" s="8">
        <f t="shared" si="44"/>
        <v>0.1</v>
      </c>
      <c r="G314" s="7">
        <v>3</v>
      </c>
      <c r="H314" s="35">
        <f t="shared" si="45"/>
        <v>2.9245290419777237</v>
      </c>
      <c r="I314" s="8">
        <v>0.5</v>
      </c>
      <c r="J314" s="7">
        <v>2</v>
      </c>
      <c r="K314" s="8">
        <v>4</v>
      </c>
      <c r="L314" s="8">
        <v>0.20069999999999999</v>
      </c>
      <c r="M314" s="8">
        <v>17</v>
      </c>
      <c r="N314" s="8">
        <v>24</v>
      </c>
      <c r="O314" s="1">
        <v>100</v>
      </c>
      <c r="P314" s="6">
        <f t="shared" si="40"/>
        <v>5.0174999999999997E-2</v>
      </c>
      <c r="Q314" s="7">
        <f t="shared" si="46"/>
        <v>9.2776489362464562E-2</v>
      </c>
      <c r="R314" s="7">
        <f t="shared" si="41"/>
        <v>5.0174999999999997E-2</v>
      </c>
      <c r="S314" s="7">
        <f t="shared" si="47"/>
        <v>4.2887279414167916E-2</v>
      </c>
      <c r="T314" s="1">
        <f t="shared" si="49"/>
        <v>108.58561524919257</v>
      </c>
    </row>
    <row r="315" spans="1:20" x14ac:dyDescent="0.25">
      <c r="A315" s="8">
        <v>28.7</v>
      </c>
      <c r="B315" s="8">
        <v>12</v>
      </c>
      <c r="C315" s="35">
        <f t="shared" si="42"/>
        <v>9.6786682152535808E-11</v>
      </c>
      <c r="D315" s="35">
        <f t="shared" si="48"/>
        <v>3.0197444831591237E-8</v>
      </c>
      <c r="E315" s="8">
        <f t="shared" si="43"/>
        <v>312.00000000000068</v>
      </c>
      <c r="F315" s="8">
        <f t="shared" si="44"/>
        <v>0.1</v>
      </c>
      <c r="G315" s="7">
        <v>3</v>
      </c>
      <c r="H315" s="35">
        <f t="shared" si="45"/>
        <v>2.9256855174522616</v>
      </c>
      <c r="I315" s="8">
        <v>0.5</v>
      </c>
      <c r="J315" s="7">
        <v>2</v>
      </c>
      <c r="K315" s="8">
        <v>4</v>
      </c>
      <c r="L315" s="8">
        <v>0.20069999999999999</v>
      </c>
      <c r="M315" s="8">
        <v>17</v>
      </c>
      <c r="N315" s="8">
        <v>24</v>
      </c>
      <c r="O315" s="1">
        <v>100</v>
      </c>
      <c r="P315" s="6">
        <f t="shared" si="40"/>
        <v>5.0174999999999997E-2</v>
      </c>
      <c r="Q315" s="7">
        <f t="shared" si="46"/>
        <v>9.2892541676334442E-2</v>
      </c>
      <c r="R315" s="7">
        <f t="shared" si="41"/>
        <v>5.0174999999999997E-2</v>
      </c>
      <c r="S315" s="7">
        <f t="shared" si="47"/>
        <v>4.2994640254556717E-2</v>
      </c>
      <c r="T315" s="1">
        <f t="shared" si="49"/>
        <v>110.92522028970919</v>
      </c>
    </row>
    <row r="316" spans="1:20" x14ac:dyDescent="0.25">
      <c r="A316" s="8">
        <v>28.7</v>
      </c>
      <c r="B316" s="8">
        <v>12</v>
      </c>
      <c r="C316" s="35">
        <f t="shared" si="42"/>
        <v>9.6786682152535808E-11</v>
      </c>
      <c r="D316" s="35">
        <f t="shared" si="48"/>
        <v>3.029423151374377E-8</v>
      </c>
      <c r="E316" s="8">
        <f t="shared" si="43"/>
        <v>313.00000000000063</v>
      </c>
      <c r="F316" s="8">
        <f t="shared" si="44"/>
        <v>0.1</v>
      </c>
      <c r="G316" s="7">
        <v>3</v>
      </c>
      <c r="H316" s="35">
        <f t="shared" si="45"/>
        <v>2.9268646298380836</v>
      </c>
      <c r="I316" s="8">
        <v>0.5</v>
      </c>
      <c r="J316" s="7">
        <v>2</v>
      </c>
      <c r="K316" s="8">
        <v>4</v>
      </c>
      <c r="L316" s="8">
        <v>0.20069999999999999</v>
      </c>
      <c r="M316" s="8">
        <v>17</v>
      </c>
      <c r="N316" s="8">
        <v>24</v>
      </c>
      <c r="O316" s="1">
        <v>100</v>
      </c>
      <c r="P316" s="6">
        <f t="shared" si="40"/>
        <v>5.0174999999999997E-2</v>
      </c>
      <c r="Q316" s="7">
        <f t="shared" si="46"/>
        <v>9.3010865604251688E-2</v>
      </c>
      <c r="R316" s="7">
        <f t="shared" si="41"/>
        <v>5.0174999999999997E-2</v>
      </c>
      <c r="S316" s="7">
        <f t="shared" si="47"/>
        <v>4.3104240759602237E-2</v>
      </c>
      <c r="T316" s="1">
        <f t="shared" si="49"/>
        <v>113.23924181303192</v>
      </c>
    </row>
    <row r="317" spans="1:20" x14ac:dyDescent="0.25">
      <c r="A317" s="8">
        <v>28.7</v>
      </c>
      <c r="B317" s="8">
        <v>12</v>
      </c>
      <c r="C317" s="35">
        <f t="shared" si="42"/>
        <v>9.6786682152535808E-11</v>
      </c>
      <c r="D317" s="35">
        <f t="shared" si="48"/>
        <v>3.0391018195896304E-8</v>
      </c>
      <c r="E317" s="8">
        <f t="shared" si="43"/>
        <v>314.00000000000063</v>
      </c>
      <c r="F317" s="8">
        <f t="shared" si="44"/>
        <v>0.1</v>
      </c>
      <c r="G317" s="7">
        <v>3</v>
      </c>
      <c r="H317" s="35">
        <f t="shared" si="45"/>
        <v>2.9280660199661357</v>
      </c>
      <c r="I317" s="8">
        <v>0.5</v>
      </c>
      <c r="J317" s="7">
        <v>2</v>
      </c>
      <c r="K317" s="8">
        <v>4</v>
      </c>
      <c r="L317" s="8">
        <v>0.20069999999999999</v>
      </c>
      <c r="M317" s="8">
        <v>17</v>
      </c>
      <c r="N317" s="8">
        <v>24</v>
      </c>
      <c r="O317" s="1">
        <v>100</v>
      </c>
      <c r="P317" s="6">
        <f t="shared" si="40"/>
        <v>5.0174999999999997E-2</v>
      </c>
      <c r="Q317" s="7">
        <f t="shared" si="46"/>
        <v>9.3131425103601714E-2</v>
      </c>
      <c r="R317" s="7">
        <f t="shared" si="41"/>
        <v>5.0174999999999997E-2</v>
      </c>
      <c r="S317" s="7">
        <f t="shared" si="47"/>
        <v>4.3216055514836947E-2</v>
      </c>
      <c r="T317" s="1">
        <f t="shared" si="49"/>
        <v>115.52700510850221</v>
      </c>
    </row>
    <row r="318" spans="1:20" x14ac:dyDescent="0.25">
      <c r="A318" s="8">
        <v>28.7</v>
      </c>
      <c r="B318" s="8">
        <v>12</v>
      </c>
      <c r="C318" s="35">
        <f t="shared" si="42"/>
        <v>9.6786682152535808E-11</v>
      </c>
      <c r="D318" s="35">
        <f t="shared" si="48"/>
        <v>3.0487804878048837E-8</v>
      </c>
      <c r="E318" s="8">
        <f t="shared" si="43"/>
        <v>315.00000000000063</v>
      </c>
      <c r="F318" s="8">
        <f t="shared" si="44"/>
        <v>0.1</v>
      </c>
      <c r="G318" s="7">
        <v>3</v>
      </c>
      <c r="H318" s="35">
        <f t="shared" si="45"/>
        <v>2.9292893218813458</v>
      </c>
      <c r="I318" s="8">
        <v>0.5</v>
      </c>
      <c r="J318" s="7">
        <v>2</v>
      </c>
      <c r="K318" s="8">
        <v>4</v>
      </c>
      <c r="L318" s="8">
        <v>0.20069999999999999</v>
      </c>
      <c r="M318" s="8">
        <v>17</v>
      </c>
      <c r="N318" s="8">
        <v>24</v>
      </c>
      <c r="O318" s="1">
        <v>100</v>
      </c>
      <c r="P318" s="6">
        <f t="shared" si="40"/>
        <v>5.0174999999999997E-2</v>
      </c>
      <c r="Q318" s="7">
        <f t="shared" si="46"/>
        <v>9.3254183450793046E-2</v>
      </c>
      <c r="R318" s="7">
        <f t="shared" si="41"/>
        <v>5.0174999999999997E-2</v>
      </c>
      <c r="S318" s="7">
        <f t="shared" si="47"/>
        <v>4.3330058450793046E-2</v>
      </c>
      <c r="T318" s="1">
        <f t="shared" si="49"/>
        <v>117.78783342984178</v>
      </c>
    </row>
    <row r="319" spans="1:20" x14ac:dyDescent="0.25">
      <c r="A319" s="8">
        <v>28.7</v>
      </c>
      <c r="B319" s="8">
        <v>12</v>
      </c>
      <c r="C319" s="35">
        <f t="shared" si="42"/>
        <v>9.6786682152535808E-11</v>
      </c>
      <c r="D319" s="35">
        <f t="shared" si="48"/>
        <v>3.0584591560201371E-8</v>
      </c>
      <c r="E319" s="8">
        <f t="shared" si="43"/>
        <v>316.00000000000057</v>
      </c>
      <c r="F319" s="8">
        <f t="shared" si="44"/>
        <v>0.1</v>
      </c>
      <c r="G319" s="7">
        <v>3</v>
      </c>
      <c r="H319" s="35">
        <f t="shared" si="45"/>
        <v>2.9305341629541011</v>
      </c>
      <c r="I319" s="8">
        <v>0.5</v>
      </c>
      <c r="J319" s="7">
        <v>2</v>
      </c>
      <c r="K319" s="8">
        <v>4</v>
      </c>
      <c r="L319" s="8">
        <v>0.20069999999999999</v>
      </c>
      <c r="M319" s="8">
        <v>17</v>
      </c>
      <c r="N319" s="8">
        <v>24</v>
      </c>
      <c r="O319" s="1">
        <v>100</v>
      </c>
      <c r="P319" s="6">
        <f t="shared" si="40"/>
        <v>5.0174999999999997E-2</v>
      </c>
      <c r="Q319" s="7">
        <f t="shared" si="46"/>
        <v>9.3379103252444043E-2</v>
      </c>
      <c r="R319" s="7">
        <f t="shared" si="41"/>
        <v>5.0174999999999997E-2</v>
      </c>
      <c r="S319" s="7">
        <f t="shared" si="47"/>
        <v>4.3446222841208797E-2</v>
      </c>
      <c r="T319" s="1">
        <f t="shared" si="49"/>
        <v>120.02104817755317</v>
      </c>
    </row>
    <row r="320" spans="1:20" x14ac:dyDescent="0.25">
      <c r="A320" s="8">
        <v>28.7</v>
      </c>
      <c r="B320" s="8">
        <v>12</v>
      </c>
      <c r="C320" s="35">
        <f t="shared" si="42"/>
        <v>9.6786682152535808E-11</v>
      </c>
      <c r="D320" s="35">
        <f t="shared" si="48"/>
        <v>3.0681378242353904E-8</v>
      </c>
      <c r="E320" s="8">
        <f t="shared" si="43"/>
        <v>317.00000000000057</v>
      </c>
      <c r="F320" s="8">
        <f t="shared" si="44"/>
        <v>0.1</v>
      </c>
      <c r="G320" s="7">
        <v>3</v>
      </c>
      <c r="H320" s="35">
        <f t="shared" si="45"/>
        <v>2.931800163993751</v>
      </c>
      <c r="I320" s="8">
        <v>0.5</v>
      </c>
      <c r="J320" s="7">
        <v>2</v>
      </c>
      <c r="K320" s="8">
        <v>4</v>
      </c>
      <c r="L320" s="8">
        <v>0.20069999999999999</v>
      </c>
      <c r="M320" s="8">
        <v>17</v>
      </c>
      <c r="N320" s="8">
        <v>24</v>
      </c>
      <c r="O320" s="1">
        <v>100</v>
      </c>
      <c r="P320" s="6">
        <f t="shared" si="40"/>
        <v>5.0174999999999997E-2</v>
      </c>
      <c r="Q320" s="7">
        <f t="shared" si="46"/>
        <v>9.3506146456772909E-2</v>
      </c>
      <c r="R320" s="7">
        <f t="shared" si="41"/>
        <v>5.0174999999999997E-2</v>
      </c>
      <c r="S320" s="7">
        <f t="shared" si="47"/>
        <v>4.3564521301422347E-2</v>
      </c>
      <c r="T320" s="1">
        <f t="shared" si="49"/>
        <v>122.22596909264048</v>
      </c>
    </row>
    <row r="321" spans="1:20" x14ac:dyDescent="0.25">
      <c r="A321" s="8">
        <v>28.7</v>
      </c>
      <c r="B321" s="8">
        <v>12</v>
      </c>
      <c r="C321" s="35">
        <f t="shared" si="42"/>
        <v>9.6786682152535808E-11</v>
      </c>
      <c r="D321" s="35">
        <f t="shared" si="48"/>
        <v>3.0778164924506437E-8</v>
      </c>
      <c r="E321" s="8">
        <f t="shared" si="43"/>
        <v>318.00000000000051</v>
      </c>
      <c r="F321" s="8">
        <f t="shared" si="44"/>
        <v>0.1</v>
      </c>
      <c r="G321" s="7">
        <v>3</v>
      </c>
      <c r="H321" s="35">
        <f t="shared" si="45"/>
        <v>2.9330869393641148</v>
      </c>
      <c r="I321" s="8">
        <v>0.5</v>
      </c>
      <c r="J321" s="7">
        <v>2</v>
      </c>
      <c r="K321" s="8">
        <v>4</v>
      </c>
      <c r="L321" s="8">
        <v>0.20069999999999999</v>
      </c>
      <c r="M321" s="8">
        <v>17</v>
      </c>
      <c r="N321" s="8">
        <v>24</v>
      </c>
      <c r="O321" s="1">
        <v>100</v>
      </c>
      <c r="P321" s="6">
        <f t="shared" si="40"/>
        <v>5.0174999999999997E-2</v>
      </c>
      <c r="Q321" s="7">
        <f t="shared" si="46"/>
        <v>9.3635274365188911E-2</v>
      </c>
      <c r="R321" s="7">
        <f t="shared" si="41"/>
        <v>5.0174999999999997E-2</v>
      </c>
      <c r="S321" s="7">
        <f t="shared" si="47"/>
        <v>4.3684925786966637E-2</v>
      </c>
      <c r="T321" s="1">
        <f t="shared" si="49"/>
        <v>124.40191446436026</v>
      </c>
    </row>
    <row r="322" spans="1:20" x14ac:dyDescent="0.25">
      <c r="A322" s="8">
        <v>28.7</v>
      </c>
      <c r="B322" s="8">
        <v>12</v>
      </c>
      <c r="C322" s="35">
        <f t="shared" si="42"/>
        <v>9.6786682152535808E-11</v>
      </c>
      <c r="D322" s="35">
        <f t="shared" si="48"/>
        <v>3.0874951606658971E-8</v>
      </c>
      <c r="E322" s="8">
        <f t="shared" si="43"/>
        <v>319.00000000000045</v>
      </c>
      <c r="F322" s="8">
        <f t="shared" si="44"/>
        <v>0.1</v>
      </c>
      <c r="G322" s="7">
        <v>3</v>
      </c>
      <c r="H322" s="35">
        <f t="shared" si="45"/>
        <v>2.9343940971009501</v>
      </c>
      <c r="I322" s="8">
        <v>0.5</v>
      </c>
      <c r="J322" s="7">
        <v>2</v>
      </c>
      <c r="K322" s="8">
        <v>4</v>
      </c>
      <c r="L322" s="8">
        <v>0.20069999999999999</v>
      </c>
      <c r="M322" s="8">
        <v>17</v>
      </c>
      <c r="N322" s="8">
        <v>24</v>
      </c>
      <c r="O322" s="1">
        <v>100</v>
      </c>
      <c r="P322" s="6">
        <f t="shared" si="40"/>
        <v>5.0174999999999997E-2</v>
      </c>
      <c r="Q322" s="7">
        <f t="shared" si="46"/>
        <v>9.3766447644080334E-2</v>
      </c>
      <c r="R322" s="7">
        <f t="shared" si="41"/>
        <v>5.0174999999999997E-2</v>
      </c>
      <c r="S322" s="7">
        <f t="shared" si="47"/>
        <v>4.380740759237698E-2</v>
      </c>
      <c r="T322" s="1">
        <f t="shared" si="49"/>
        <v>126.54820134996666</v>
      </c>
    </row>
    <row r="323" spans="1:20" x14ac:dyDescent="0.25">
      <c r="A323" s="8">
        <v>28.7</v>
      </c>
      <c r="B323" s="8">
        <v>12</v>
      </c>
      <c r="C323" s="35">
        <f t="shared" si="42"/>
        <v>9.6786682152535808E-11</v>
      </c>
      <c r="D323" s="35">
        <f t="shared" si="48"/>
        <v>3.0971738288811504E-8</v>
      </c>
      <c r="E323" s="8">
        <f t="shared" si="43"/>
        <v>320.00000000000045</v>
      </c>
      <c r="F323" s="8">
        <f t="shared" si="44"/>
        <v>0.1</v>
      </c>
      <c r="G323" s="7">
        <v>3</v>
      </c>
      <c r="H323" s="35">
        <f t="shared" si="45"/>
        <v>2.9357212390313467</v>
      </c>
      <c r="I323" s="8">
        <v>0.5</v>
      </c>
      <c r="J323" s="7">
        <v>2</v>
      </c>
      <c r="K323" s="8">
        <v>4</v>
      </c>
      <c r="L323" s="8">
        <v>0.20069999999999999</v>
      </c>
      <c r="M323" s="8">
        <v>17</v>
      </c>
      <c r="N323" s="8">
        <v>24</v>
      </c>
      <c r="O323" s="1">
        <v>100</v>
      </c>
      <c r="P323" s="6">
        <f t="shared" si="40"/>
        <v>5.0174999999999997E-2</v>
      </c>
      <c r="Q323" s="7">
        <f t="shared" si="46"/>
        <v>9.3899626336795647E-2</v>
      </c>
      <c r="R323" s="7">
        <f t="shared" si="41"/>
        <v>5.0174999999999997E-2</v>
      </c>
      <c r="S323" s="7">
        <f t="shared" si="47"/>
        <v>4.3931937350223452E-2</v>
      </c>
      <c r="T323" s="1">
        <f t="shared" si="49"/>
        <v>128.66414580697415</v>
      </c>
    </row>
    <row r="324" spans="1:20" x14ac:dyDescent="0.25">
      <c r="A324" s="8">
        <v>28.7</v>
      </c>
      <c r="B324" s="8">
        <v>12</v>
      </c>
      <c r="C324" s="35">
        <f t="shared" si="42"/>
        <v>9.6786682152535808E-11</v>
      </c>
      <c r="D324" s="35">
        <f t="shared" si="48"/>
        <v>3.1068524970964037E-8</v>
      </c>
      <c r="E324" s="8">
        <f t="shared" si="43"/>
        <v>321.0000000000004</v>
      </c>
      <c r="F324" s="8">
        <f t="shared" si="44"/>
        <v>0.1</v>
      </c>
      <c r="G324" s="7">
        <v>3</v>
      </c>
      <c r="H324" s="35">
        <f t="shared" si="45"/>
        <v>2.9370679608950168</v>
      </c>
      <c r="I324" s="8">
        <v>0.5</v>
      </c>
      <c r="J324" s="7">
        <v>2</v>
      </c>
      <c r="K324" s="8">
        <v>4</v>
      </c>
      <c r="L324" s="8">
        <v>0.20069999999999999</v>
      </c>
      <c r="M324" s="8">
        <v>17</v>
      </c>
      <c r="N324" s="8">
        <v>24</v>
      </c>
      <c r="O324" s="1">
        <v>100</v>
      </c>
      <c r="P324" s="6">
        <f t="shared" ref="P324:P363" si="50">L324/(K324-J324)^2</f>
        <v>5.0174999999999997E-2</v>
      </c>
      <c r="Q324" s="7">
        <f t="shared" si="46"/>
        <v>9.4034769875814925E-2</v>
      </c>
      <c r="R324" s="7">
        <f t="shared" ref="R324:R363" si="51">P324*(G324-J324)^2</f>
        <v>5.0174999999999997E-2</v>
      </c>
      <c r="S324" s="7">
        <f t="shared" si="47"/>
        <v>4.4058485030381019E-2</v>
      </c>
      <c r="T324" s="1">
        <f t="shared" si="49"/>
        <v>130.74906313879805</v>
      </c>
    </row>
    <row r="325" spans="1:20" x14ac:dyDescent="0.25">
      <c r="A325" s="8">
        <v>28.7</v>
      </c>
      <c r="B325" s="8">
        <v>12</v>
      </c>
      <c r="C325" s="35">
        <f t="shared" ref="C325:C363" si="52">1/(A325*1000000)/$C$2</f>
        <v>9.6786682152535808E-11</v>
      </c>
      <c r="D325" s="35">
        <f t="shared" si="48"/>
        <v>3.1165311653116571E-8</v>
      </c>
      <c r="E325" s="8">
        <f t="shared" ref="E325:E363" si="53">D325*360*(A325*1000000)</f>
        <v>322.0000000000004</v>
      </c>
      <c r="F325" s="8">
        <f t="shared" ref="F325:F363" si="54">$F$2</f>
        <v>0.1</v>
      </c>
      <c r="G325" s="7">
        <v>3</v>
      </c>
      <c r="H325" s="35">
        <f t="shared" ref="H325:H363" si="55">G325+F325*SIN(2*PI()*A325*1000000*D325)</f>
        <v>2.9384338524674347</v>
      </c>
      <c r="I325" s="8">
        <v>0.5</v>
      </c>
      <c r="J325" s="7">
        <v>2</v>
      </c>
      <c r="K325" s="8">
        <v>4</v>
      </c>
      <c r="L325" s="8">
        <v>0.20069999999999999</v>
      </c>
      <c r="M325" s="8">
        <v>17</v>
      </c>
      <c r="N325" s="8">
        <v>24</v>
      </c>
      <c r="O325" s="1">
        <v>100</v>
      </c>
      <c r="P325" s="6">
        <f t="shared" si="50"/>
        <v>5.0174999999999997E-2</v>
      </c>
      <c r="Q325" s="7">
        <f t="shared" ref="Q325:Q363" si="56">2*P325*(H325-J325)</f>
        <v>9.4171837095107069E-2</v>
      </c>
      <c r="R325" s="7">
        <f t="shared" si="51"/>
        <v>5.0174999999999997E-2</v>
      </c>
      <c r="S325" s="7">
        <f t="shared" ref="S325:S363" si="57">P325*(H325-J325)^2</f>
        <v>4.4187019939548502E-2</v>
      </c>
      <c r="T325" s="1">
        <f t="shared" si="49"/>
        <v>132.8022681518444</v>
      </c>
    </row>
    <row r="326" spans="1:20" x14ac:dyDescent="0.25">
      <c r="A326" s="8">
        <v>28.7</v>
      </c>
      <c r="B326" s="8">
        <v>12</v>
      </c>
      <c r="C326" s="35">
        <f t="shared" si="52"/>
        <v>9.6786682152535808E-11</v>
      </c>
      <c r="D326" s="35">
        <f t="shared" ref="D326:D363" si="58">D325+C326</f>
        <v>3.1262098335269104E-8</v>
      </c>
      <c r="E326" s="8">
        <f t="shared" si="53"/>
        <v>323.0000000000004</v>
      </c>
      <c r="F326" s="8">
        <f t="shared" si="54"/>
        <v>0.1</v>
      </c>
      <c r="G326" s="7">
        <v>3</v>
      </c>
      <c r="H326" s="35">
        <f t="shared" si="55"/>
        <v>2.9398184976847959</v>
      </c>
      <c r="I326" s="8">
        <v>0.5</v>
      </c>
      <c r="J326" s="7">
        <v>2</v>
      </c>
      <c r="K326" s="8">
        <v>4</v>
      </c>
      <c r="L326" s="8">
        <v>0.20069999999999999</v>
      </c>
      <c r="M326" s="8">
        <v>17</v>
      </c>
      <c r="N326" s="8">
        <v>24</v>
      </c>
      <c r="O326" s="1">
        <v>100</v>
      </c>
      <c r="P326" s="6">
        <f t="shared" si="50"/>
        <v>5.0174999999999997E-2</v>
      </c>
      <c r="Q326" s="7">
        <f t="shared" si="56"/>
        <v>9.4310786242669253E-2</v>
      </c>
      <c r="R326" s="7">
        <f t="shared" si="51"/>
        <v>5.0174999999999997E-2</v>
      </c>
      <c r="S326" s="7">
        <f t="shared" si="57"/>
        <v>4.4317510721028672E-2</v>
      </c>
      <c r="T326" s="1">
        <f t="shared" ref="T326:T363" si="59">IF(S326-S325&gt;0, O326*0.000001*(S326-S325)/C326, 0)</f>
        <v>134.82307542531086</v>
      </c>
    </row>
    <row r="327" spans="1:20" x14ac:dyDescent="0.25">
      <c r="A327" s="8">
        <v>28.7</v>
      </c>
      <c r="B327" s="8">
        <v>12</v>
      </c>
      <c r="C327" s="35">
        <f t="shared" si="52"/>
        <v>9.6786682152535808E-11</v>
      </c>
      <c r="D327" s="35">
        <f t="shared" si="58"/>
        <v>3.1358885017421637E-8</v>
      </c>
      <c r="E327" s="8">
        <f t="shared" si="53"/>
        <v>324.00000000000034</v>
      </c>
      <c r="F327" s="8">
        <f t="shared" si="54"/>
        <v>0.1</v>
      </c>
      <c r="G327" s="7">
        <v>3</v>
      </c>
      <c r="H327" s="35">
        <f t="shared" si="55"/>
        <v>2.941221474770753</v>
      </c>
      <c r="I327" s="8">
        <v>0.5</v>
      </c>
      <c r="J327" s="7">
        <v>2</v>
      </c>
      <c r="K327" s="8">
        <v>4</v>
      </c>
      <c r="L327" s="8">
        <v>0.20069999999999999</v>
      </c>
      <c r="M327" s="8">
        <v>17</v>
      </c>
      <c r="N327" s="8">
        <v>24</v>
      </c>
      <c r="O327" s="1">
        <v>100</v>
      </c>
      <c r="P327" s="6">
        <f t="shared" si="50"/>
        <v>5.0174999999999997E-2</v>
      </c>
      <c r="Q327" s="7">
        <f t="shared" si="56"/>
        <v>9.4451574993245066E-2</v>
      </c>
      <c r="R327" s="7">
        <f t="shared" si="51"/>
        <v>5.0174999999999997E-2</v>
      </c>
      <c r="S327" s="7">
        <f t="shared" si="57"/>
        <v>4.4449925354781247E-2</v>
      </c>
      <c r="T327" s="1">
        <f t="shared" si="59"/>
        <v>136.81079959316108</v>
      </c>
    </row>
    <row r="328" spans="1:20" x14ac:dyDescent="0.25">
      <c r="A328" s="8">
        <v>28.7</v>
      </c>
      <c r="B328" s="8">
        <v>12</v>
      </c>
      <c r="C328" s="35">
        <f t="shared" si="52"/>
        <v>9.6786682152535808E-11</v>
      </c>
      <c r="D328" s="35">
        <f t="shared" si="58"/>
        <v>3.1455671699574171E-8</v>
      </c>
      <c r="E328" s="8">
        <f t="shared" si="53"/>
        <v>325.00000000000034</v>
      </c>
      <c r="F328" s="8">
        <f t="shared" si="54"/>
        <v>0.1</v>
      </c>
      <c r="G328" s="7">
        <v>3</v>
      </c>
      <c r="H328" s="35">
        <f t="shared" si="55"/>
        <v>2.942642356364896</v>
      </c>
      <c r="I328" s="8">
        <v>0.5</v>
      </c>
      <c r="J328" s="7">
        <v>2</v>
      </c>
      <c r="K328" s="8">
        <v>4</v>
      </c>
      <c r="L328" s="8">
        <v>0.20069999999999999</v>
      </c>
      <c r="M328" s="8">
        <v>17</v>
      </c>
      <c r="N328" s="8">
        <v>24</v>
      </c>
      <c r="O328" s="1">
        <v>100</v>
      </c>
      <c r="P328" s="6">
        <f t="shared" si="50"/>
        <v>5.0174999999999997E-2</v>
      </c>
      <c r="Q328" s="7">
        <f t="shared" si="56"/>
        <v>9.4594160461217311E-2</v>
      </c>
      <c r="R328" s="7">
        <f t="shared" si="51"/>
        <v>5.0174999999999997E-2</v>
      </c>
      <c r="S328" s="7">
        <f t="shared" si="57"/>
        <v>4.458423115776048E-2</v>
      </c>
      <c r="T328" s="1">
        <f t="shared" si="59"/>
        <v>138.76475563814347</v>
      </c>
    </row>
    <row r="329" spans="1:20" x14ac:dyDescent="0.25">
      <c r="A329" s="8">
        <v>28.7</v>
      </c>
      <c r="B329" s="8">
        <v>12</v>
      </c>
      <c r="C329" s="35">
        <f t="shared" si="52"/>
        <v>9.6786682152535808E-11</v>
      </c>
      <c r="D329" s="35">
        <f t="shared" si="58"/>
        <v>3.1552458381726704E-8</v>
      </c>
      <c r="E329" s="8">
        <f t="shared" si="53"/>
        <v>326.00000000000034</v>
      </c>
      <c r="F329" s="8">
        <f t="shared" si="54"/>
        <v>0.1</v>
      </c>
      <c r="G329" s="7">
        <v>3</v>
      </c>
      <c r="H329" s="35">
        <f t="shared" si="55"/>
        <v>2.9440807096529258</v>
      </c>
      <c r="I329" s="8">
        <v>0.5</v>
      </c>
      <c r="J329" s="7">
        <v>2</v>
      </c>
      <c r="K329" s="8">
        <v>4</v>
      </c>
      <c r="L329" s="8">
        <v>0.20069999999999999</v>
      </c>
      <c r="M329" s="8">
        <v>17</v>
      </c>
      <c r="N329" s="8">
        <v>24</v>
      </c>
      <c r="O329" s="1">
        <v>100</v>
      </c>
      <c r="P329" s="6">
        <f t="shared" si="50"/>
        <v>5.0174999999999997E-2</v>
      </c>
      <c r="Q329" s="7">
        <f t="shared" si="56"/>
        <v>9.4738499213671098E-2</v>
      </c>
      <c r="R329" s="7">
        <f t="shared" si="51"/>
        <v>5.0174999999999997E-2</v>
      </c>
      <c r="S329" s="7">
        <f t="shared" si="57"/>
        <v>4.4720394784547882E-2</v>
      </c>
      <c r="T329" s="1">
        <f t="shared" si="59"/>
        <v>140.68425919674311</v>
      </c>
    </row>
    <row r="330" spans="1:20" x14ac:dyDescent="0.25">
      <c r="A330" s="8">
        <v>28.7</v>
      </c>
      <c r="B330" s="8">
        <v>12</v>
      </c>
      <c r="C330" s="35">
        <f t="shared" si="52"/>
        <v>9.6786682152535808E-11</v>
      </c>
      <c r="D330" s="35">
        <f t="shared" si="58"/>
        <v>3.1649245063879238E-8</v>
      </c>
      <c r="E330" s="8">
        <f t="shared" si="53"/>
        <v>327.00000000000028</v>
      </c>
      <c r="F330" s="8">
        <f t="shared" si="54"/>
        <v>0.1</v>
      </c>
      <c r="G330" s="7">
        <v>3</v>
      </c>
      <c r="H330" s="35">
        <f t="shared" si="55"/>
        <v>2.9455360964984978</v>
      </c>
      <c r="I330" s="8">
        <v>0.5</v>
      </c>
      <c r="J330" s="7">
        <v>2</v>
      </c>
      <c r="K330" s="8">
        <v>4</v>
      </c>
      <c r="L330" s="8">
        <v>0.20069999999999999</v>
      </c>
      <c r="M330" s="8">
        <v>17</v>
      </c>
      <c r="N330" s="8">
        <v>24</v>
      </c>
      <c r="O330" s="1">
        <v>100</v>
      </c>
      <c r="P330" s="6">
        <f t="shared" si="50"/>
        <v>5.0174999999999997E-2</v>
      </c>
      <c r="Q330" s="7">
        <f t="shared" si="56"/>
        <v>9.4884547283624249E-2</v>
      </c>
      <c r="R330" s="7">
        <f t="shared" si="51"/>
        <v>5.0174999999999997E-2</v>
      </c>
      <c r="S330" s="7">
        <f t="shared" si="57"/>
        <v>4.4858382228292602E-2</v>
      </c>
      <c r="T330" s="1">
        <f t="shared" si="59"/>
        <v>142.56862687704538</v>
      </c>
    </row>
    <row r="331" spans="1:20" x14ac:dyDescent="0.25">
      <c r="A331" s="8">
        <v>28.7</v>
      </c>
      <c r="B331" s="8">
        <v>12</v>
      </c>
      <c r="C331" s="35">
        <f t="shared" si="52"/>
        <v>9.6786682152535808E-11</v>
      </c>
      <c r="D331" s="35">
        <f t="shared" si="58"/>
        <v>3.1746031746031771E-8</v>
      </c>
      <c r="E331" s="8">
        <f t="shared" si="53"/>
        <v>328.00000000000028</v>
      </c>
      <c r="F331" s="8">
        <f t="shared" si="54"/>
        <v>0.1</v>
      </c>
      <c r="G331" s="7">
        <v>3</v>
      </c>
      <c r="H331" s="35">
        <f t="shared" si="55"/>
        <v>2.9470080735766797</v>
      </c>
      <c r="I331" s="8">
        <v>0.5</v>
      </c>
      <c r="J331" s="7">
        <v>2</v>
      </c>
      <c r="K331" s="8">
        <v>4</v>
      </c>
      <c r="L331" s="8">
        <v>0.20069999999999999</v>
      </c>
      <c r="M331" s="8">
        <v>17</v>
      </c>
      <c r="N331" s="8">
        <v>24</v>
      </c>
      <c r="O331" s="1">
        <v>100</v>
      </c>
      <c r="P331" s="6">
        <f t="shared" si="50"/>
        <v>5.0174999999999997E-2</v>
      </c>
      <c r="Q331" s="7">
        <f t="shared" si="56"/>
        <v>9.5032260183419801E-2</v>
      </c>
      <c r="R331" s="7">
        <f t="shared" si="51"/>
        <v>5.0174999999999997E-2</v>
      </c>
      <c r="S331" s="7">
        <f t="shared" si="57"/>
        <v>4.4998158821969093E-2</v>
      </c>
      <c r="T331" s="1">
        <f t="shared" si="59"/>
        <v>144.41717658655057</v>
      </c>
    </row>
    <row r="332" spans="1:20" x14ac:dyDescent="0.25">
      <c r="A332" s="8">
        <v>28.7</v>
      </c>
      <c r="B332" s="8">
        <v>12</v>
      </c>
      <c r="C332" s="35">
        <f t="shared" si="52"/>
        <v>9.6786682152535808E-11</v>
      </c>
      <c r="D332" s="35">
        <f t="shared" si="58"/>
        <v>3.1842818428184304E-8</v>
      </c>
      <c r="E332" s="8">
        <f t="shared" si="53"/>
        <v>329.00000000000023</v>
      </c>
      <c r="F332" s="8">
        <f t="shared" si="54"/>
        <v>0.1</v>
      </c>
      <c r="G332" s="7">
        <v>3</v>
      </c>
      <c r="H332" s="35">
        <f t="shared" si="55"/>
        <v>2.948496192508995</v>
      </c>
      <c r="I332" s="8">
        <v>0.5</v>
      </c>
      <c r="J332" s="7">
        <v>2</v>
      </c>
      <c r="K332" s="8">
        <v>4</v>
      </c>
      <c r="L332" s="8">
        <v>0.20069999999999999</v>
      </c>
      <c r="M332" s="8">
        <v>17</v>
      </c>
      <c r="N332" s="8">
        <v>24</v>
      </c>
      <c r="O332" s="1">
        <v>100</v>
      </c>
      <c r="P332" s="6">
        <f t="shared" si="50"/>
        <v>5.0174999999999997E-2</v>
      </c>
      <c r="Q332" s="7">
        <f t="shared" si="56"/>
        <v>9.5181592918277644E-2</v>
      </c>
      <c r="R332" s="7">
        <f t="shared" si="51"/>
        <v>5.0174999999999997E-2</v>
      </c>
      <c r="S332" s="7">
        <f t="shared" si="57"/>
        <v>4.5139689239963733E-2</v>
      </c>
      <c r="T332" s="1">
        <f t="shared" si="59"/>
        <v>146.22922787206176</v>
      </c>
    </row>
    <row r="333" spans="1:20" x14ac:dyDescent="0.25">
      <c r="A333" s="8">
        <v>28.7</v>
      </c>
      <c r="B333" s="8">
        <v>12</v>
      </c>
      <c r="C333" s="35">
        <f t="shared" si="52"/>
        <v>9.6786682152535808E-11</v>
      </c>
      <c r="D333" s="35">
        <f t="shared" si="58"/>
        <v>3.1939605110336838E-8</v>
      </c>
      <c r="E333" s="8">
        <f t="shared" si="53"/>
        <v>330.00000000000017</v>
      </c>
      <c r="F333" s="8">
        <f t="shared" si="54"/>
        <v>0.1</v>
      </c>
      <c r="G333" s="7">
        <v>3</v>
      </c>
      <c r="H333" s="35">
        <f t="shared" si="55"/>
        <v>2.95</v>
      </c>
      <c r="I333" s="8">
        <v>0.5</v>
      </c>
      <c r="J333" s="7">
        <v>2</v>
      </c>
      <c r="K333" s="8">
        <v>4</v>
      </c>
      <c r="L333" s="8">
        <v>0.20069999999999999</v>
      </c>
      <c r="M333" s="8">
        <v>17</v>
      </c>
      <c r="N333" s="8">
        <v>24</v>
      </c>
      <c r="O333" s="1">
        <v>100</v>
      </c>
      <c r="P333" s="6">
        <f t="shared" si="50"/>
        <v>5.0174999999999997E-2</v>
      </c>
      <c r="Q333" s="7">
        <f t="shared" si="56"/>
        <v>9.5332500000000014E-2</v>
      </c>
      <c r="R333" s="7">
        <f t="shared" si="51"/>
        <v>5.0174999999999997E-2</v>
      </c>
      <c r="S333" s="7">
        <f t="shared" si="57"/>
        <v>4.5282937500000016E-2</v>
      </c>
      <c r="T333" s="1">
        <f t="shared" si="59"/>
        <v>148.00410226948736</v>
      </c>
    </row>
    <row r="334" spans="1:20" x14ac:dyDescent="0.25">
      <c r="A334" s="8">
        <v>28.7</v>
      </c>
      <c r="B334" s="8">
        <v>12</v>
      </c>
      <c r="C334" s="35">
        <f t="shared" si="52"/>
        <v>9.6786682152535808E-11</v>
      </c>
      <c r="D334" s="35">
        <f t="shared" si="58"/>
        <v>3.2036391792489371E-8</v>
      </c>
      <c r="E334" s="8">
        <f t="shared" si="53"/>
        <v>331.00000000000017</v>
      </c>
      <c r="F334" s="8">
        <f t="shared" si="54"/>
        <v>0.1</v>
      </c>
      <c r="G334" s="7">
        <v>3</v>
      </c>
      <c r="H334" s="35">
        <f t="shared" si="55"/>
        <v>2.9515190379753666</v>
      </c>
      <c r="I334" s="8">
        <v>0.5</v>
      </c>
      <c r="J334" s="7">
        <v>2</v>
      </c>
      <c r="K334" s="8">
        <v>4</v>
      </c>
      <c r="L334" s="8">
        <v>0.20069999999999999</v>
      </c>
      <c r="M334" s="8">
        <v>17</v>
      </c>
      <c r="N334" s="8">
        <v>24</v>
      </c>
      <c r="O334" s="1">
        <v>100</v>
      </c>
      <c r="P334" s="6">
        <f t="shared" si="50"/>
        <v>5.0174999999999997E-2</v>
      </c>
      <c r="Q334" s="7">
        <f t="shared" si="56"/>
        <v>9.5484935460828035E-2</v>
      </c>
      <c r="R334" s="7">
        <f t="shared" si="51"/>
        <v>5.0174999999999997E-2</v>
      </c>
      <c r="S334" s="7">
        <f t="shared" si="57"/>
        <v>4.5427866965413538E-2</v>
      </c>
      <c r="T334" s="1">
        <f t="shared" si="59"/>
        <v>149.74112366525114</v>
      </c>
    </row>
    <row r="335" spans="1:20" x14ac:dyDescent="0.25">
      <c r="A335" s="8">
        <v>28.7</v>
      </c>
      <c r="B335" s="8">
        <v>12</v>
      </c>
      <c r="C335" s="35">
        <f t="shared" si="52"/>
        <v>9.6786682152535808E-11</v>
      </c>
      <c r="D335" s="35">
        <f t="shared" si="58"/>
        <v>3.2133178474641904E-8</v>
      </c>
      <c r="E335" s="8">
        <f t="shared" si="53"/>
        <v>332.00000000000017</v>
      </c>
      <c r="F335" s="8">
        <f t="shared" si="54"/>
        <v>0.1</v>
      </c>
      <c r="G335" s="7">
        <v>3</v>
      </c>
      <c r="H335" s="35">
        <f t="shared" si="55"/>
        <v>2.953052843721411</v>
      </c>
      <c r="I335" s="8">
        <v>0.5</v>
      </c>
      <c r="J335" s="7">
        <v>2</v>
      </c>
      <c r="K335" s="8">
        <v>4</v>
      </c>
      <c r="L335" s="8">
        <v>0.20069999999999999</v>
      </c>
      <c r="M335" s="8">
        <v>17</v>
      </c>
      <c r="N335" s="8">
        <v>24</v>
      </c>
      <c r="O335" s="1">
        <v>100</v>
      </c>
      <c r="P335" s="6">
        <f t="shared" si="50"/>
        <v>5.0174999999999997E-2</v>
      </c>
      <c r="Q335" s="7">
        <f t="shared" si="56"/>
        <v>9.5638852867443586E-2</v>
      </c>
      <c r="R335" s="7">
        <f t="shared" si="51"/>
        <v>5.0174999999999997E-2</v>
      </c>
      <c r="S335" s="7">
        <f t="shared" si="57"/>
        <v>4.5574440347785364E-2</v>
      </c>
      <c r="T335" s="1">
        <f t="shared" si="59"/>
        <v>151.43961866657031</v>
      </c>
    </row>
    <row r="336" spans="1:20" x14ac:dyDescent="0.25">
      <c r="A336" s="8">
        <v>28.7</v>
      </c>
      <c r="B336" s="8">
        <v>12</v>
      </c>
      <c r="C336" s="35">
        <f t="shared" si="52"/>
        <v>9.6786682152535808E-11</v>
      </c>
      <c r="D336" s="35">
        <f t="shared" si="58"/>
        <v>3.2229965156794438E-8</v>
      </c>
      <c r="E336" s="8">
        <f t="shared" si="53"/>
        <v>333.00000000000011</v>
      </c>
      <c r="F336" s="8">
        <f t="shared" si="54"/>
        <v>0.1</v>
      </c>
      <c r="G336" s="7">
        <v>3</v>
      </c>
      <c r="H336" s="35">
        <f t="shared" si="55"/>
        <v>2.9546009500260455</v>
      </c>
      <c r="I336" s="8">
        <v>0.5</v>
      </c>
      <c r="J336" s="7">
        <v>2</v>
      </c>
      <c r="K336" s="8">
        <v>4</v>
      </c>
      <c r="L336" s="8">
        <v>0.20069999999999999</v>
      </c>
      <c r="M336" s="8">
        <v>17</v>
      </c>
      <c r="N336" s="8">
        <v>24</v>
      </c>
      <c r="O336" s="1">
        <v>100</v>
      </c>
      <c r="P336" s="6">
        <f t="shared" si="50"/>
        <v>5.0174999999999997E-2</v>
      </c>
      <c r="Q336" s="7">
        <f t="shared" si="56"/>
        <v>9.5794205335113666E-2</v>
      </c>
      <c r="R336" s="7">
        <f t="shared" si="51"/>
        <v>5.0174999999999997E-2</v>
      </c>
      <c r="S336" s="7">
        <f t="shared" si="57"/>
        <v>4.572261970994479E-2</v>
      </c>
      <c r="T336" s="1">
        <f t="shared" si="59"/>
        <v>153.09891698311864</v>
      </c>
    </row>
    <row r="337" spans="1:20" x14ac:dyDescent="0.25">
      <c r="A337" s="8">
        <v>28.7</v>
      </c>
      <c r="B337" s="8">
        <v>12</v>
      </c>
      <c r="C337" s="35">
        <f t="shared" si="52"/>
        <v>9.6786682152535808E-11</v>
      </c>
      <c r="D337" s="35">
        <f t="shared" si="58"/>
        <v>3.2326751838946971E-8</v>
      </c>
      <c r="E337" s="8">
        <f t="shared" si="53"/>
        <v>334.00000000000011</v>
      </c>
      <c r="F337" s="8">
        <f t="shared" si="54"/>
        <v>0.1</v>
      </c>
      <c r="G337" s="7">
        <v>3</v>
      </c>
      <c r="H337" s="35">
        <f t="shared" si="55"/>
        <v>2.9561628853210924</v>
      </c>
      <c r="I337" s="8">
        <v>0.5</v>
      </c>
      <c r="J337" s="7">
        <v>2</v>
      </c>
      <c r="K337" s="8">
        <v>4</v>
      </c>
      <c r="L337" s="8">
        <v>0.20069999999999999</v>
      </c>
      <c r="M337" s="8">
        <v>17</v>
      </c>
      <c r="N337" s="8">
        <v>24</v>
      </c>
      <c r="O337" s="1">
        <v>100</v>
      </c>
      <c r="P337" s="6">
        <f t="shared" si="50"/>
        <v>5.0174999999999997E-2</v>
      </c>
      <c r="Q337" s="7">
        <f t="shared" si="56"/>
        <v>9.5950945541971616E-2</v>
      </c>
      <c r="R337" s="7">
        <f t="shared" si="51"/>
        <v>5.0174999999999997E-2</v>
      </c>
      <c r="S337" s="7">
        <f t="shared" si="57"/>
        <v>4.5872366469349293E-2</v>
      </c>
      <c r="T337" s="1">
        <f t="shared" si="59"/>
        <v>154.7183518167333</v>
      </c>
    </row>
    <row r="338" spans="1:20" x14ac:dyDescent="0.25">
      <c r="A338" s="8">
        <v>28.7</v>
      </c>
      <c r="B338" s="8">
        <v>12</v>
      </c>
      <c r="C338" s="35">
        <f t="shared" si="52"/>
        <v>9.6786682152535808E-11</v>
      </c>
      <c r="D338" s="35">
        <f t="shared" si="58"/>
        <v>3.2423538521099505E-8</v>
      </c>
      <c r="E338" s="8">
        <f t="shared" si="53"/>
        <v>335.00000000000011</v>
      </c>
      <c r="F338" s="8">
        <f t="shared" si="54"/>
        <v>0.1</v>
      </c>
      <c r="G338" s="7">
        <v>3</v>
      </c>
      <c r="H338" s="35">
        <f t="shared" si="55"/>
        <v>2.9577381738259301</v>
      </c>
      <c r="I338" s="8">
        <v>0.5</v>
      </c>
      <c r="J338" s="7">
        <v>2</v>
      </c>
      <c r="K338" s="8">
        <v>4</v>
      </c>
      <c r="L338" s="8">
        <v>0.20069999999999999</v>
      </c>
      <c r="M338" s="8">
        <v>17</v>
      </c>
      <c r="N338" s="8">
        <v>24</v>
      </c>
      <c r="O338" s="1">
        <v>100</v>
      </c>
      <c r="P338" s="6">
        <f t="shared" si="50"/>
        <v>5.0174999999999997E-2</v>
      </c>
      <c r="Q338" s="7">
        <f t="shared" si="56"/>
        <v>9.610902574343208E-2</v>
      </c>
      <c r="R338" s="7">
        <f t="shared" si="51"/>
        <v>5.0174999999999997E-2</v>
      </c>
      <c r="S338" s="7">
        <f t="shared" si="57"/>
        <v>4.6023641401851965E-2</v>
      </c>
      <c r="T338" s="1">
        <f t="shared" si="59"/>
        <v>156.29726026176087</v>
      </c>
    </row>
    <row r="339" spans="1:20" x14ac:dyDescent="0.25">
      <c r="A339" s="8">
        <v>28.7</v>
      </c>
      <c r="B339" s="8">
        <v>12</v>
      </c>
      <c r="C339" s="35">
        <f t="shared" si="52"/>
        <v>9.6786682152535808E-11</v>
      </c>
      <c r="D339" s="35">
        <f t="shared" si="58"/>
        <v>3.2520325203252038E-8</v>
      </c>
      <c r="E339" s="8">
        <f t="shared" si="53"/>
        <v>336.00000000000006</v>
      </c>
      <c r="F339" s="8">
        <f t="shared" si="54"/>
        <v>0.1</v>
      </c>
      <c r="G339" s="7">
        <v>3</v>
      </c>
      <c r="H339" s="35">
        <f t="shared" si="55"/>
        <v>2.95932633569242</v>
      </c>
      <c r="I339" s="8">
        <v>0.5</v>
      </c>
      <c r="J339" s="7">
        <v>2</v>
      </c>
      <c r="K339" s="8">
        <v>4</v>
      </c>
      <c r="L339" s="8">
        <v>0.20069999999999999</v>
      </c>
      <c r="M339" s="8">
        <v>17</v>
      </c>
      <c r="N339" s="8">
        <v>24</v>
      </c>
      <c r="O339" s="1">
        <v>100</v>
      </c>
      <c r="P339" s="6">
        <f t="shared" si="50"/>
        <v>5.0174999999999997E-2</v>
      </c>
      <c r="Q339" s="7">
        <f t="shared" si="56"/>
        <v>9.6268397786734336E-2</v>
      </c>
      <c r="R339" s="7">
        <f t="shared" si="51"/>
        <v>5.0174999999999997E-2</v>
      </c>
      <c r="S339" s="7">
        <f t="shared" si="57"/>
        <v>4.6176404645864061E-2</v>
      </c>
      <c r="T339" s="1">
        <f t="shared" si="59"/>
        <v>157.83498371329702</v>
      </c>
    </row>
    <row r="340" spans="1:20" x14ac:dyDescent="0.25">
      <c r="A340" s="8">
        <v>28.7</v>
      </c>
      <c r="B340" s="8">
        <v>12</v>
      </c>
      <c r="C340" s="35">
        <f t="shared" si="52"/>
        <v>9.6786682152535808E-11</v>
      </c>
      <c r="D340" s="35">
        <f t="shared" si="58"/>
        <v>3.2617111885404571E-8</v>
      </c>
      <c r="E340" s="8">
        <f t="shared" si="53"/>
        <v>337.00000000000006</v>
      </c>
      <c r="F340" s="8">
        <f t="shared" si="54"/>
        <v>0.1</v>
      </c>
      <c r="G340" s="7">
        <v>3</v>
      </c>
      <c r="H340" s="35">
        <f t="shared" si="55"/>
        <v>2.9609268871510728</v>
      </c>
      <c r="I340" s="8">
        <v>0.5</v>
      </c>
      <c r="J340" s="7">
        <v>2</v>
      </c>
      <c r="K340" s="8">
        <v>4</v>
      </c>
      <c r="L340" s="8">
        <v>0.20069999999999999</v>
      </c>
      <c r="M340" s="8">
        <v>17</v>
      </c>
      <c r="N340" s="8">
        <v>24</v>
      </c>
      <c r="O340" s="1">
        <v>100</v>
      </c>
      <c r="P340" s="6">
        <f t="shared" si="50"/>
        <v>5.0174999999999997E-2</v>
      </c>
      <c r="Q340" s="7">
        <f t="shared" si="56"/>
        <v>9.6429013125610141E-2</v>
      </c>
      <c r="R340" s="7">
        <f t="shared" si="51"/>
        <v>5.0174999999999997E-2</v>
      </c>
      <c r="S340" s="7">
        <f t="shared" si="57"/>
        <v>4.6330615706921249E-2</v>
      </c>
      <c r="T340" s="1">
        <f t="shared" si="59"/>
        <v>159.33086828428702</v>
      </c>
    </row>
    <row r="341" spans="1:20" x14ac:dyDescent="0.25">
      <c r="A341" s="8">
        <v>28.7</v>
      </c>
      <c r="B341" s="8">
        <v>12</v>
      </c>
      <c r="C341" s="35">
        <f t="shared" si="52"/>
        <v>9.6786682152535808E-11</v>
      </c>
      <c r="D341" s="35">
        <f t="shared" si="58"/>
        <v>3.2713898567557105E-8</v>
      </c>
      <c r="E341" s="8">
        <f t="shared" si="53"/>
        <v>338</v>
      </c>
      <c r="F341" s="8">
        <f t="shared" si="54"/>
        <v>0.1</v>
      </c>
      <c r="G341" s="7">
        <v>3</v>
      </c>
      <c r="H341" s="35">
        <f t="shared" si="55"/>
        <v>2.9625393406584086</v>
      </c>
      <c r="I341" s="8">
        <v>0.5</v>
      </c>
      <c r="J341" s="7">
        <v>2</v>
      </c>
      <c r="K341" s="8">
        <v>4</v>
      </c>
      <c r="L341" s="8">
        <v>0.20069999999999999</v>
      </c>
      <c r="M341" s="8">
        <v>17</v>
      </c>
      <c r="N341" s="8">
        <v>24</v>
      </c>
      <c r="O341" s="1">
        <v>100</v>
      </c>
      <c r="P341" s="6">
        <f t="shared" si="50"/>
        <v>5.0174999999999997E-2</v>
      </c>
      <c r="Q341" s="7">
        <f t="shared" si="56"/>
        <v>9.6590822835071297E-2</v>
      </c>
      <c r="R341" s="7">
        <f t="shared" si="51"/>
        <v>5.0174999999999997E-2</v>
      </c>
      <c r="S341" s="7">
        <f t="shared" si="57"/>
        <v>4.6486233462661349E-2</v>
      </c>
      <c r="T341" s="1">
        <f t="shared" si="59"/>
        <v>160.78426523067051</v>
      </c>
    </row>
    <row r="342" spans="1:20" x14ac:dyDescent="0.25">
      <c r="A342" s="8">
        <v>28.7</v>
      </c>
      <c r="B342" s="8">
        <v>12</v>
      </c>
      <c r="C342" s="35">
        <f t="shared" si="52"/>
        <v>9.6786682152535808E-11</v>
      </c>
      <c r="D342" s="35">
        <f t="shared" si="58"/>
        <v>3.2810685249709638E-8</v>
      </c>
      <c r="E342" s="8">
        <f t="shared" si="53"/>
        <v>338.99999999999994</v>
      </c>
      <c r="F342" s="8">
        <f t="shared" si="54"/>
        <v>0.1</v>
      </c>
      <c r="G342" s="7">
        <v>3</v>
      </c>
      <c r="H342" s="35">
        <f t="shared" si="55"/>
        <v>2.96416320504547</v>
      </c>
      <c r="I342" s="8">
        <v>0.5</v>
      </c>
      <c r="J342" s="7">
        <v>2</v>
      </c>
      <c r="K342" s="8">
        <v>4</v>
      </c>
      <c r="L342" s="8">
        <v>0.20069999999999999</v>
      </c>
      <c r="M342" s="8">
        <v>17</v>
      </c>
      <c r="N342" s="8">
        <v>24</v>
      </c>
      <c r="O342" s="1">
        <v>100</v>
      </c>
      <c r="P342" s="6">
        <f t="shared" si="50"/>
        <v>5.0174999999999997E-2</v>
      </c>
      <c r="Q342" s="7">
        <f t="shared" si="56"/>
        <v>9.6753777626312917E-2</v>
      </c>
      <c r="R342" s="7">
        <f t="shared" si="51"/>
        <v>5.0174999999999997E-2</v>
      </c>
      <c r="S342" s="7">
        <f t="shared" si="57"/>
        <v>4.6643216168221278E-2</v>
      </c>
      <c r="T342" s="1">
        <f t="shared" si="59"/>
        <v>162.19453138451954</v>
      </c>
    </row>
    <row r="343" spans="1:20" x14ac:dyDescent="0.25">
      <c r="A343" s="8">
        <v>28.7</v>
      </c>
      <c r="B343" s="8">
        <v>12</v>
      </c>
      <c r="C343" s="35">
        <f t="shared" si="52"/>
        <v>9.6786682152535808E-11</v>
      </c>
      <c r="D343" s="35">
        <f t="shared" si="58"/>
        <v>3.2907471931862171E-8</v>
      </c>
      <c r="E343" s="8">
        <f t="shared" si="53"/>
        <v>339.99999999999994</v>
      </c>
      <c r="F343" s="8">
        <f t="shared" si="54"/>
        <v>0.1</v>
      </c>
      <c r="G343" s="7">
        <v>3</v>
      </c>
      <c r="H343" s="35">
        <f t="shared" si="55"/>
        <v>2.9657979856674332</v>
      </c>
      <c r="I343" s="8">
        <v>0.5</v>
      </c>
      <c r="J343" s="7">
        <v>2</v>
      </c>
      <c r="K343" s="8">
        <v>4</v>
      </c>
      <c r="L343" s="8">
        <v>0.20069999999999999</v>
      </c>
      <c r="M343" s="8">
        <v>17</v>
      </c>
      <c r="N343" s="8">
        <v>24</v>
      </c>
      <c r="O343" s="1">
        <v>100</v>
      </c>
      <c r="P343" s="6">
        <f t="shared" si="50"/>
        <v>5.0174999999999997E-2</v>
      </c>
      <c r="Q343" s="7">
        <f t="shared" si="56"/>
        <v>9.6917827861726924E-2</v>
      </c>
      <c r="R343" s="7">
        <f t="shared" si="51"/>
        <v>5.0174999999999997E-2</v>
      </c>
      <c r="S343" s="7">
        <f t="shared" si="57"/>
        <v>4.6801521462059452E-2</v>
      </c>
      <c r="T343" s="1">
        <f t="shared" si="59"/>
        <v>163.56102959360084</v>
      </c>
    </row>
    <row r="344" spans="1:20" x14ac:dyDescent="0.25">
      <c r="A344" s="8">
        <v>28.7</v>
      </c>
      <c r="B344" s="8">
        <v>12</v>
      </c>
      <c r="C344" s="35">
        <f t="shared" si="52"/>
        <v>9.6786682152535808E-11</v>
      </c>
      <c r="D344" s="35">
        <f t="shared" si="58"/>
        <v>3.3004258614014705E-8</v>
      </c>
      <c r="E344" s="8">
        <f t="shared" si="53"/>
        <v>340.99999999999994</v>
      </c>
      <c r="F344" s="8">
        <f t="shared" si="54"/>
        <v>0.1</v>
      </c>
      <c r="G344" s="7">
        <v>3</v>
      </c>
      <c r="H344" s="35">
        <f t="shared" si="55"/>
        <v>2.9674431845542841</v>
      </c>
      <c r="I344" s="8">
        <v>0.5</v>
      </c>
      <c r="J344" s="7">
        <v>2</v>
      </c>
      <c r="K344" s="8">
        <v>4</v>
      </c>
      <c r="L344" s="8">
        <v>0.20069999999999999</v>
      </c>
      <c r="M344" s="8">
        <v>17</v>
      </c>
      <c r="N344" s="8">
        <v>24</v>
      </c>
      <c r="O344" s="1">
        <v>100</v>
      </c>
      <c r="P344" s="6">
        <f t="shared" si="50"/>
        <v>5.0174999999999997E-2</v>
      </c>
      <c r="Q344" s="7">
        <f t="shared" si="56"/>
        <v>9.7082923570022406E-2</v>
      </c>
      <c r="R344" s="7">
        <f t="shared" si="51"/>
        <v>5.0174999999999997E-2</v>
      </c>
      <c r="S344" s="7">
        <f t="shared" si="57"/>
        <v>4.696110637221132E-2</v>
      </c>
      <c r="T344" s="1">
        <f t="shared" si="59"/>
        <v>164.88312916890987</v>
      </c>
    </row>
    <row r="345" spans="1:20" x14ac:dyDescent="0.25">
      <c r="A345" s="8">
        <v>28.7</v>
      </c>
      <c r="B345" s="8">
        <v>12</v>
      </c>
      <c r="C345" s="35">
        <f t="shared" si="52"/>
        <v>9.6786682152535808E-11</v>
      </c>
      <c r="D345" s="35">
        <f t="shared" si="58"/>
        <v>3.3101045296167238E-8</v>
      </c>
      <c r="E345" s="8">
        <f t="shared" si="53"/>
        <v>341.99999999999989</v>
      </c>
      <c r="F345" s="8">
        <f t="shared" si="54"/>
        <v>0.1</v>
      </c>
      <c r="G345" s="7">
        <v>3</v>
      </c>
      <c r="H345" s="35">
        <f t="shared" si="55"/>
        <v>2.9690983005625053</v>
      </c>
      <c r="I345" s="8">
        <v>0.5</v>
      </c>
      <c r="J345" s="7">
        <v>2</v>
      </c>
      <c r="K345" s="8">
        <v>4</v>
      </c>
      <c r="L345" s="8">
        <v>0.20069999999999999</v>
      </c>
      <c r="M345" s="8">
        <v>17</v>
      </c>
      <c r="N345" s="8">
        <v>24</v>
      </c>
      <c r="O345" s="1">
        <v>100</v>
      </c>
      <c r="P345" s="6">
        <f t="shared" si="50"/>
        <v>5.0174999999999997E-2</v>
      </c>
      <c r="Q345" s="7">
        <f t="shared" si="56"/>
        <v>9.7249014461447403E-2</v>
      </c>
      <c r="R345" s="7">
        <f t="shared" si="51"/>
        <v>5.0174999999999997E-2</v>
      </c>
      <c r="S345" s="7">
        <f t="shared" si="57"/>
        <v>4.7121927322983592E-2</v>
      </c>
      <c r="T345" s="1">
        <f t="shared" si="59"/>
        <v>166.16020633791186</v>
      </c>
    </row>
    <row r="346" spans="1:20" x14ac:dyDescent="0.25">
      <c r="A346" s="8">
        <v>28.7</v>
      </c>
      <c r="B346" s="8">
        <v>12</v>
      </c>
      <c r="C346" s="35">
        <f t="shared" si="52"/>
        <v>9.6786682152535808E-11</v>
      </c>
      <c r="D346" s="35">
        <f t="shared" si="58"/>
        <v>3.3197831978319771E-8</v>
      </c>
      <c r="E346" s="8">
        <f t="shared" si="53"/>
        <v>342.99999999999989</v>
      </c>
      <c r="F346" s="8">
        <f t="shared" si="54"/>
        <v>0.1</v>
      </c>
      <c r="G346" s="7">
        <v>3</v>
      </c>
      <c r="H346" s="35">
        <f t="shared" si="55"/>
        <v>2.9707628295277262</v>
      </c>
      <c r="I346" s="8">
        <v>0.5</v>
      </c>
      <c r="J346" s="7">
        <v>2</v>
      </c>
      <c r="K346" s="8">
        <v>4</v>
      </c>
      <c r="L346" s="8">
        <v>0.20069999999999999</v>
      </c>
      <c r="M346" s="8">
        <v>17</v>
      </c>
      <c r="N346" s="8">
        <v>24</v>
      </c>
      <c r="O346" s="1">
        <v>100</v>
      </c>
      <c r="P346" s="6">
        <f t="shared" si="50"/>
        <v>5.0174999999999997E-2</v>
      </c>
      <c r="Q346" s="7">
        <f t="shared" si="56"/>
        <v>9.7416049943107319E-2</v>
      </c>
      <c r="R346" s="7">
        <f t="shared" si="51"/>
        <v>5.0174999999999997E-2</v>
      </c>
      <c r="S346" s="7">
        <f t="shared" si="57"/>
        <v>4.7283940142092577E-2</v>
      </c>
      <c r="T346" s="1">
        <f t="shared" si="59"/>
        <v>167.39164470340336</v>
      </c>
    </row>
    <row r="347" spans="1:20" x14ac:dyDescent="0.25">
      <c r="A347" s="8">
        <v>28.7</v>
      </c>
      <c r="B347" s="8">
        <v>12</v>
      </c>
      <c r="C347" s="35">
        <f t="shared" si="52"/>
        <v>9.6786682152535808E-11</v>
      </c>
      <c r="D347" s="35">
        <f t="shared" si="58"/>
        <v>3.3294618660472305E-8</v>
      </c>
      <c r="E347" s="8">
        <f t="shared" si="53"/>
        <v>343.99999999999989</v>
      </c>
      <c r="F347" s="8">
        <f t="shared" si="54"/>
        <v>0.1</v>
      </c>
      <c r="G347" s="7">
        <v>3</v>
      </c>
      <c r="H347" s="35">
        <f t="shared" si="55"/>
        <v>2.9724362644182998</v>
      </c>
      <c r="I347" s="8">
        <v>0.5</v>
      </c>
      <c r="J347" s="7">
        <v>2</v>
      </c>
      <c r="K347" s="8">
        <v>4</v>
      </c>
      <c r="L347" s="8">
        <v>0.20069999999999999</v>
      </c>
      <c r="M347" s="8">
        <v>17</v>
      </c>
      <c r="N347" s="8">
        <v>24</v>
      </c>
      <c r="O347" s="1">
        <v>100</v>
      </c>
      <c r="P347" s="6">
        <f t="shared" si="50"/>
        <v>5.0174999999999997E-2</v>
      </c>
      <c r="Q347" s="7">
        <f t="shared" si="56"/>
        <v>9.7583979134376372E-2</v>
      </c>
      <c r="R347" s="7">
        <f t="shared" si="51"/>
        <v>5.0174999999999997E-2</v>
      </c>
      <c r="S347" s="7">
        <f t="shared" si="57"/>
        <v>4.7447100068253138E-2</v>
      </c>
      <c r="T347" s="1">
        <f t="shared" si="59"/>
        <v>168.57683570909157</v>
      </c>
    </row>
    <row r="348" spans="1:20" x14ac:dyDescent="0.25">
      <c r="A348" s="8">
        <v>28.7</v>
      </c>
      <c r="B348" s="8">
        <v>12</v>
      </c>
      <c r="C348" s="35">
        <f t="shared" si="52"/>
        <v>9.6786682152535808E-11</v>
      </c>
      <c r="D348" s="35">
        <f t="shared" si="58"/>
        <v>3.3391405342624838E-8</v>
      </c>
      <c r="E348" s="8">
        <f t="shared" si="53"/>
        <v>344.99999999999983</v>
      </c>
      <c r="F348" s="8">
        <f t="shared" si="54"/>
        <v>0.1</v>
      </c>
      <c r="G348" s="7">
        <v>3</v>
      </c>
      <c r="H348" s="35">
        <f t="shared" si="55"/>
        <v>2.9741180954897475</v>
      </c>
      <c r="I348" s="8">
        <v>0.5</v>
      </c>
      <c r="J348" s="7">
        <v>2</v>
      </c>
      <c r="K348" s="8">
        <v>4</v>
      </c>
      <c r="L348" s="8">
        <v>0.20069999999999999</v>
      </c>
      <c r="M348" s="8">
        <v>17</v>
      </c>
      <c r="N348" s="8">
        <v>24</v>
      </c>
      <c r="O348" s="1">
        <v>100</v>
      </c>
      <c r="P348" s="6">
        <f t="shared" si="50"/>
        <v>5.0174999999999997E-2</v>
      </c>
      <c r="Q348" s="7">
        <f t="shared" si="56"/>
        <v>9.7752750882396156E-2</v>
      </c>
      <c r="R348" s="7">
        <f t="shared" si="51"/>
        <v>5.0174999999999997E-2</v>
      </c>
      <c r="S348" s="7">
        <f t="shared" si="57"/>
        <v>4.7611361759221739E-2</v>
      </c>
      <c r="T348" s="1">
        <f t="shared" si="59"/>
        <v>169.71517910875821</v>
      </c>
    </row>
    <row r="349" spans="1:20" x14ac:dyDescent="0.25">
      <c r="A349" s="8">
        <v>28.7</v>
      </c>
      <c r="B349" s="8">
        <v>12</v>
      </c>
      <c r="C349" s="35">
        <f t="shared" si="52"/>
        <v>9.6786682152535808E-11</v>
      </c>
      <c r="D349" s="35">
        <f t="shared" si="58"/>
        <v>3.3488192024777372E-8</v>
      </c>
      <c r="E349" s="8">
        <f t="shared" si="53"/>
        <v>345.99999999999983</v>
      </c>
      <c r="F349" s="8">
        <f t="shared" si="54"/>
        <v>0.1</v>
      </c>
      <c r="G349" s="7">
        <v>3</v>
      </c>
      <c r="H349" s="35">
        <f t="shared" si="55"/>
        <v>2.975807810440033</v>
      </c>
      <c r="I349" s="8">
        <v>0.5</v>
      </c>
      <c r="J349" s="7">
        <v>2</v>
      </c>
      <c r="K349" s="8">
        <v>4</v>
      </c>
      <c r="L349" s="8">
        <v>0.20069999999999999</v>
      </c>
      <c r="M349" s="8">
        <v>17</v>
      </c>
      <c r="N349" s="8">
        <v>24</v>
      </c>
      <c r="O349" s="1">
        <v>100</v>
      </c>
      <c r="P349" s="6">
        <f t="shared" si="50"/>
        <v>5.0174999999999997E-2</v>
      </c>
      <c r="Q349" s="7">
        <f t="shared" si="56"/>
        <v>9.7922313777657297E-2</v>
      </c>
      <c r="R349" s="7">
        <f t="shared" si="51"/>
        <v>5.0174999999999997E-2</v>
      </c>
      <c r="S349" s="7">
        <f t="shared" si="57"/>
        <v>4.7776679300298823E-2</v>
      </c>
      <c r="T349" s="1">
        <f t="shared" si="59"/>
        <v>170.80608344084325</v>
      </c>
    </row>
    <row r="350" spans="1:20" x14ac:dyDescent="0.25">
      <c r="A350" s="8">
        <v>28.7</v>
      </c>
      <c r="B350" s="8">
        <v>12</v>
      </c>
      <c r="C350" s="35">
        <f t="shared" si="52"/>
        <v>9.6786682152535808E-11</v>
      </c>
      <c r="D350" s="35">
        <f t="shared" si="58"/>
        <v>3.3584978706929905E-8</v>
      </c>
      <c r="E350" s="8">
        <f t="shared" si="53"/>
        <v>346.99999999999977</v>
      </c>
      <c r="F350" s="8">
        <f t="shared" si="54"/>
        <v>0.1</v>
      </c>
      <c r="G350" s="7">
        <v>3</v>
      </c>
      <c r="H350" s="35">
        <f t="shared" si="55"/>
        <v>2.9775048945656133</v>
      </c>
      <c r="I350" s="8">
        <v>0.5</v>
      </c>
      <c r="J350" s="7">
        <v>2</v>
      </c>
      <c r="K350" s="8">
        <v>4</v>
      </c>
      <c r="L350" s="8">
        <v>0.20069999999999999</v>
      </c>
      <c r="M350" s="8">
        <v>17</v>
      </c>
      <c r="N350" s="8">
        <v>24</v>
      </c>
      <c r="O350" s="1">
        <v>100</v>
      </c>
      <c r="P350" s="6">
        <f t="shared" si="50"/>
        <v>5.0174999999999997E-2</v>
      </c>
      <c r="Q350" s="7">
        <f t="shared" si="56"/>
        <v>9.8092616169659294E-2</v>
      </c>
      <c r="R350" s="7">
        <f t="shared" si="51"/>
        <v>5.0174999999999997E-2</v>
      </c>
      <c r="S350" s="7">
        <f t="shared" si="57"/>
        <v>4.794300621329399E-2</v>
      </c>
      <c r="T350" s="1">
        <f t="shared" si="59"/>
        <v>171.84896650660647</v>
      </c>
    </row>
    <row r="351" spans="1:20" x14ac:dyDescent="0.25">
      <c r="A351" s="8">
        <v>28.7</v>
      </c>
      <c r="B351" s="8">
        <v>12</v>
      </c>
      <c r="C351" s="35">
        <f t="shared" si="52"/>
        <v>9.6786682152535808E-11</v>
      </c>
      <c r="D351" s="35">
        <f t="shared" si="58"/>
        <v>3.3681765389082438E-8</v>
      </c>
      <c r="E351" s="8">
        <f t="shared" si="53"/>
        <v>347.99999999999977</v>
      </c>
      <c r="F351" s="8">
        <f t="shared" si="54"/>
        <v>0.1</v>
      </c>
      <c r="G351" s="7">
        <v>3</v>
      </c>
      <c r="H351" s="35">
        <f t="shared" si="55"/>
        <v>2.9792088309182239</v>
      </c>
      <c r="I351" s="8">
        <v>0.5</v>
      </c>
      <c r="J351" s="7">
        <v>2</v>
      </c>
      <c r="K351" s="8">
        <v>4</v>
      </c>
      <c r="L351" s="8">
        <v>0.20069999999999999</v>
      </c>
      <c r="M351" s="8">
        <v>17</v>
      </c>
      <c r="N351" s="8">
        <v>24</v>
      </c>
      <c r="O351" s="1">
        <v>100</v>
      </c>
      <c r="P351" s="6">
        <f t="shared" si="50"/>
        <v>5.0174999999999997E-2</v>
      </c>
      <c r="Q351" s="7">
        <f t="shared" si="56"/>
        <v>9.8263606182643765E-2</v>
      </c>
      <c r="R351" s="7">
        <f t="shared" si="51"/>
        <v>5.0174999999999997E-2</v>
      </c>
      <c r="S351" s="7">
        <f t="shared" si="57"/>
        <v>4.811029546595768E-2</v>
      </c>
      <c r="T351" s="1">
        <f t="shared" si="59"/>
        <v>172.84325585212409</v>
      </c>
    </row>
    <row r="352" spans="1:20" x14ac:dyDescent="0.25">
      <c r="A352" s="8">
        <v>28.7</v>
      </c>
      <c r="B352" s="8">
        <v>12</v>
      </c>
      <c r="C352" s="35">
        <f t="shared" si="52"/>
        <v>9.6786682152535808E-11</v>
      </c>
      <c r="D352" s="35">
        <f t="shared" si="58"/>
        <v>3.3778552071234972E-8</v>
      </c>
      <c r="E352" s="8">
        <f t="shared" si="53"/>
        <v>348.99999999999972</v>
      </c>
      <c r="F352" s="8">
        <f t="shared" si="54"/>
        <v>0.1</v>
      </c>
      <c r="G352" s="7">
        <v>3</v>
      </c>
      <c r="H352" s="35">
        <f t="shared" si="55"/>
        <v>2.9809191004623452</v>
      </c>
      <c r="I352" s="8">
        <v>0.5</v>
      </c>
      <c r="J352" s="7">
        <v>2</v>
      </c>
      <c r="K352" s="8">
        <v>4</v>
      </c>
      <c r="L352" s="8">
        <v>0.20069999999999999</v>
      </c>
      <c r="M352" s="8">
        <v>17</v>
      </c>
      <c r="N352" s="8">
        <v>24</v>
      </c>
      <c r="O352" s="1">
        <v>100</v>
      </c>
      <c r="P352" s="6">
        <f t="shared" si="50"/>
        <v>5.0174999999999997E-2</v>
      </c>
      <c r="Q352" s="7">
        <f t="shared" si="56"/>
        <v>9.843523173139633E-2</v>
      </c>
      <c r="R352" s="7">
        <f t="shared" si="51"/>
        <v>5.0174999999999997E-2</v>
      </c>
      <c r="S352" s="7">
        <f t="shared" si="57"/>
        <v>4.8278499481881898E-2</v>
      </c>
      <c r="T352" s="1">
        <f t="shared" si="59"/>
        <v>173.7883892529025</v>
      </c>
    </row>
    <row r="353" spans="1:20" x14ac:dyDescent="0.25">
      <c r="A353" s="8">
        <v>28.7</v>
      </c>
      <c r="B353" s="8">
        <v>12</v>
      </c>
      <c r="C353" s="35">
        <f t="shared" si="52"/>
        <v>9.6786682152535808E-11</v>
      </c>
      <c r="D353" s="35">
        <f t="shared" si="58"/>
        <v>3.3875338753387505E-8</v>
      </c>
      <c r="E353" s="8">
        <f t="shared" si="53"/>
        <v>349.99999999999966</v>
      </c>
      <c r="F353" s="8">
        <f t="shared" si="54"/>
        <v>0.1</v>
      </c>
      <c r="G353" s="7">
        <v>3</v>
      </c>
      <c r="H353" s="35">
        <f t="shared" si="55"/>
        <v>2.9826351822333064</v>
      </c>
      <c r="I353" s="8">
        <v>0.5</v>
      </c>
      <c r="J353" s="7">
        <v>2</v>
      </c>
      <c r="K353" s="8">
        <v>4</v>
      </c>
      <c r="L353" s="8">
        <v>0.20069999999999999</v>
      </c>
      <c r="M353" s="8">
        <v>17</v>
      </c>
      <c r="N353" s="8">
        <v>24</v>
      </c>
      <c r="O353" s="1">
        <v>100</v>
      </c>
      <c r="P353" s="6">
        <f t="shared" si="50"/>
        <v>5.0174999999999997E-2</v>
      </c>
      <c r="Q353" s="7">
        <f t="shared" si="56"/>
        <v>9.860744053711229E-2</v>
      </c>
      <c r="R353" s="7">
        <f t="shared" si="51"/>
        <v>5.0174999999999997E-2</v>
      </c>
      <c r="S353" s="7">
        <f t="shared" si="57"/>
        <v>4.8447570150872629E-2</v>
      </c>
      <c r="T353" s="1">
        <f t="shared" si="59"/>
        <v>174.68381520122347</v>
      </c>
    </row>
    <row r="354" spans="1:20" x14ac:dyDescent="0.25">
      <c r="A354" s="8">
        <v>28.7</v>
      </c>
      <c r="B354" s="8">
        <v>12</v>
      </c>
      <c r="C354" s="35">
        <f t="shared" si="52"/>
        <v>9.6786682152535808E-11</v>
      </c>
      <c r="D354" s="35">
        <f t="shared" si="58"/>
        <v>3.3972125435540038E-8</v>
      </c>
      <c r="E354" s="8">
        <f t="shared" si="53"/>
        <v>350.99999999999966</v>
      </c>
      <c r="F354" s="8">
        <f t="shared" si="54"/>
        <v>0.1</v>
      </c>
      <c r="G354" s="7">
        <v>3</v>
      </c>
      <c r="H354" s="35">
        <f t="shared" si="55"/>
        <v>2.9843565534959762</v>
      </c>
      <c r="I354" s="8">
        <v>0.5</v>
      </c>
      <c r="J354" s="7">
        <v>2</v>
      </c>
      <c r="K354" s="8">
        <v>4</v>
      </c>
      <c r="L354" s="8">
        <v>0.20069999999999999</v>
      </c>
      <c r="M354" s="8">
        <v>17</v>
      </c>
      <c r="N354" s="8">
        <v>24</v>
      </c>
      <c r="O354" s="1">
        <v>100</v>
      </c>
      <c r="P354" s="6">
        <f t="shared" si="50"/>
        <v>5.0174999999999997E-2</v>
      </c>
      <c r="Q354" s="7">
        <f t="shared" si="56"/>
        <v>9.8780180143321197E-2</v>
      </c>
      <c r="R354" s="7">
        <f t="shared" si="51"/>
        <v>5.0174999999999997E-2</v>
      </c>
      <c r="S354" s="7">
        <f t="shared" si="57"/>
        <v>4.8617458839795659E-2</v>
      </c>
      <c r="T354" s="1">
        <f t="shared" si="59"/>
        <v>175.52899339527428</v>
      </c>
    </row>
    <row r="355" spans="1:20" x14ac:dyDescent="0.25">
      <c r="A355" s="8">
        <v>28.7</v>
      </c>
      <c r="B355" s="8">
        <v>12</v>
      </c>
      <c r="C355" s="35">
        <f t="shared" si="52"/>
        <v>9.6786682152535808E-11</v>
      </c>
      <c r="D355" s="35">
        <f t="shared" si="58"/>
        <v>3.4068912117692572E-8</v>
      </c>
      <c r="E355" s="8">
        <f t="shared" si="53"/>
        <v>351.99999999999966</v>
      </c>
      <c r="F355" s="8">
        <f t="shared" si="54"/>
        <v>0.1</v>
      </c>
      <c r="G355" s="7">
        <v>3</v>
      </c>
      <c r="H355" s="35">
        <f t="shared" si="55"/>
        <v>2.9860826899039927</v>
      </c>
      <c r="I355" s="8">
        <v>0.5</v>
      </c>
      <c r="J355" s="7">
        <v>2</v>
      </c>
      <c r="K355" s="8">
        <v>4</v>
      </c>
      <c r="L355" s="8">
        <v>0.20069999999999999</v>
      </c>
      <c r="M355" s="8">
        <v>17</v>
      </c>
      <c r="N355" s="8">
        <v>24</v>
      </c>
      <c r="O355" s="1">
        <v>100</v>
      </c>
      <c r="P355" s="6">
        <f t="shared" si="50"/>
        <v>5.0174999999999997E-2</v>
      </c>
      <c r="Q355" s="7">
        <f t="shared" si="56"/>
        <v>9.8953397931865666E-2</v>
      </c>
      <c r="R355" s="7">
        <f t="shared" si="51"/>
        <v>5.0174999999999997E-2</v>
      </c>
      <c r="S355" s="7">
        <f t="shared" si="57"/>
        <v>4.8788116403897144E-2</v>
      </c>
      <c r="T355" s="1">
        <f t="shared" si="59"/>
        <v>176.32339522965472</v>
      </c>
    </row>
    <row r="356" spans="1:20" x14ac:dyDescent="0.25">
      <c r="A356" s="8">
        <v>28.7</v>
      </c>
      <c r="B356" s="8">
        <v>12</v>
      </c>
      <c r="C356" s="35">
        <f t="shared" si="52"/>
        <v>9.6786682152535808E-11</v>
      </c>
      <c r="D356" s="35">
        <f t="shared" si="58"/>
        <v>3.4165698799845105E-8</v>
      </c>
      <c r="E356" s="8">
        <f t="shared" si="53"/>
        <v>352.9999999999996</v>
      </c>
      <c r="F356" s="8">
        <f t="shared" si="54"/>
        <v>0.1</v>
      </c>
      <c r="G356" s="7">
        <v>3</v>
      </c>
      <c r="H356" s="35">
        <f t="shared" si="55"/>
        <v>2.9878130656594846</v>
      </c>
      <c r="I356" s="8">
        <v>0.5</v>
      </c>
      <c r="J356" s="7">
        <v>2</v>
      </c>
      <c r="K356" s="8">
        <v>4</v>
      </c>
      <c r="L356" s="8">
        <v>0.20069999999999999</v>
      </c>
      <c r="M356" s="8">
        <v>17</v>
      </c>
      <c r="N356" s="8">
        <v>24</v>
      </c>
      <c r="O356" s="1">
        <v>100</v>
      </c>
      <c r="P356" s="6">
        <f t="shared" si="50"/>
        <v>5.0174999999999997E-2</v>
      </c>
      <c r="Q356" s="7">
        <f t="shared" si="56"/>
        <v>9.912704113892927E-2</v>
      </c>
      <c r="R356" s="7">
        <f t="shared" si="51"/>
        <v>5.0174999999999997E-2</v>
      </c>
      <c r="S356" s="7">
        <f t="shared" si="57"/>
        <v>4.8959493198599782E-2</v>
      </c>
      <c r="T356" s="1">
        <f t="shared" si="59"/>
        <v>177.06650428676545</v>
      </c>
    </row>
    <row r="357" spans="1:20" x14ac:dyDescent="0.25">
      <c r="A357" s="8">
        <v>28.7</v>
      </c>
      <c r="B357" s="8">
        <v>12</v>
      </c>
      <c r="C357" s="35">
        <f t="shared" si="52"/>
        <v>9.6786682152535808E-11</v>
      </c>
      <c r="D357" s="35">
        <f t="shared" si="58"/>
        <v>3.4262485481997638E-8</v>
      </c>
      <c r="E357" s="8">
        <f t="shared" si="53"/>
        <v>353.9999999999996</v>
      </c>
      <c r="F357" s="8">
        <f t="shared" si="54"/>
        <v>0.1</v>
      </c>
      <c r="G357" s="7">
        <v>3</v>
      </c>
      <c r="H357" s="35">
        <f t="shared" si="55"/>
        <v>2.9895471536732341</v>
      </c>
      <c r="I357" s="8">
        <v>0.5</v>
      </c>
      <c r="J357" s="7">
        <v>2</v>
      </c>
      <c r="K357" s="8">
        <v>4</v>
      </c>
      <c r="L357" s="8">
        <v>0.20069999999999999</v>
      </c>
      <c r="M357" s="8">
        <v>17</v>
      </c>
      <c r="N357" s="8">
        <v>24</v>
      </c>
      <c r="O357" s="1">
        <v>100</v>
      </c>
      <c r="P357" s="6">
        <f t="shared" si="50"/>
        <v>5.0174999999999997E-2</v>
      </c>
      <c r="Q357" s="7">
        <f t="shared" si="56"/>
        <v>9.9301056871109031E-2</v>
      </c>
      <c r="R357" s="7">
        <f t="shared" si="51"/>
        <v>5.0174999999999997E-2</v>
      </c>
      <c r="S357" s="7">
        <f t="shared" si="57"/>
        <v>4.9131539091774944E-2</v>
      </c>
      <c r="T357" s="1">
        <f t="shared" si="59"/>
        <v>177.75781682857678</v>
      </c>
    </row>
    <row r="358" spans="1:20" x14ac:dyDescent="0.25">
      <c r="A358" s="8">
        <v>28.7</v>
      </c>
      <c r="B358" s="8">
        <v>12</v>
      </c>
      <c r="C358" s="35">
        <f t="shared" si="52"/>
        <v>9.6786682152535808E-11</v>
      </c>
      <c r="D358" s="35">
        <f t="shared" si="58"/>
        <v>3.4359272164150172E-8</v>
      </c>
      <c r="E358" s="8">
        <f t="shared" si="53"/>
        <v>354.9999999999996</v>
      </c>
      <c r="F358" s="8">
        <f t="shared" si="54"/>
        <v>0.1</v>
      </c>
      <c r="G358" s="7">
        <v>3</v>
      </c>
      <c r="H358" s="35">
        <f t="shared" si="55"/>
        <v>2.9912844257252336</v>
      </c>
      <c r="I358" s="8">
        <v>0.5</v>
      </c>
      <c r="J358" s="7">
        <v>2</v>
      </c>
      <c r="K358" s="8">
        <v>4</v>
      </c>
      <c r="L358" s="8">
        <v>0.20069999999999999</v>
      </c>
      <c r="M358" s="8">
        <v>17</v>
      </c>
      <c r="N358" s="8">
        <v>24</v>
      </c>
      <c r="O358" s="1">
        <v>100</v>
      </c>
      <c r="P358" s="6">
        <f t="shared" si="50"/>
        <v>5.0174999999999997E-2</v>
      </c>
      <c r="Q358" s="7">
        <f t="shared" si="56"/>
        <v>9.9475392121527187E-2</v>
      </c>
      <c r="R358" s="7">
        <f t="shared" si="51"/>
        <v>5.0174999999999997E-2</v>
      </c>
      <c r="S358" s="7">
        <f t="shared" si="57"/>
        <v>4.9304203476490248E-2</v>
      </c>
      <c r="T358" s="1">
        <f t="shared" si="59"/>
        <v>178.39684228785228</v>
      </c>
    </row>
    <row r="359" spans="1:20" x14ac:dyDescent="0.25">
      <c r="A359" s="8">
        <v>28.7</v>
      </c>
      <c r="B359" s="8">
        <v>12</v>
      </c>
      <c r="C359" s="35">
        <f t="shared" si="52"/>
        <v>9.6786682152535808E-11</v>
      </c>
      <c r="D359" s="35">
        <f t="shared" si="58"/>
        <v>3.4456058846302705E-8</v>
      </c>
      <c r="E359" s="8">
        <f t="shared" si="53"/>
        <v>355.99999999999955</v>
      </c>
      <c r="F359" s="8">
        <f t="shared" si="54"/>
        <v>0.1</v>
      </c>
      <c r="G359" s="7">
        <v>3</v>
      </c>
      <c r="H359" s="35">
        <f t="shared" si="55"/>
        <v>2.9930243526255866</v>
      </c>
      <c r="I359" s="8">
        <v>0.5</v>
      </c>
      <c r="J359" s="7">
        <v>2</v>
      </c>
      <c r="K359" s="8">
        <v>4</v>
      </c>
      <c r="L359" s="8">
        <v>0.20069999999999999</v>
      </c>
      <c r="M359" s="8">
        <v>17</v>
      </c>
      <c r="N359" s="8">
        <v>24</v>
      </c>
      <c r="O359" s="1">
        <v>100</v>
      </c>
      <c r="P359" s="6">
        <f t="shared" si="50"/>
        <v>5.0174999999999997E-2</v>
      </c>
      <c r="Q359" s="7">
        <f t="shared" si="56"/>
        <v>9.9649993785977609E-2</v>
      </c>
      <c r="R359" s="7">
        <f t="shared" si="51"/>
        <v>5.0174999999999997E-2</v>
      </c>
      <c r="S359" s="7">
        <f t="shared" si="57"/>
        <v>4.9477435284232076E-2</v>
      </c>
      <c r="T359" s="1">
        <f t="shared" si="59"/>
        <v>178.98310375885634</v>
      </c>
    </row>
    <row r="360" spans="1:20" x14ac:dyDescent="0.25">
      <c r="A360" s="8">
        <v>28.7</v>
      </c>
      <c r="B360" s="8">
        <v>12</v>
      </c>
      <c r="C360" s="35">
        <f t="shared" si="52"/>
        <v>9.6786682152535808E-11</v>
      </c>
      <c r="D360" s="35">
        <f t="shared" si="58"/>
        <v>3.4552845528455239E-8</v>
      </c>
      <c r="E360" s="8">
        <f t="shared" si="53"/>
        <v>356.99999999999955</v>
      </c>
      <c r="F360" s="8">
        <f t="shared" si="54"/>
        <v>0.1</v>
      </c>
      <c r="G360" s="7">
        <v>3</v>
      </c>
      <c r="H360" s="35">
        <f t="shared" si="55"/>
        <v>2.9947664043757047</v>
      </c>
      <c r="I360" s="8">
        <v>0.5</v>
      </c>
      <c r="J360" s="7">
        <v>2</v>
      </c>
      <c r="K360" s="8">
        <v>4</v>
      </c>
      <c r="L360" s="8">
        <v>0.20069999999999999</v>
      </c>
      <c r="M360" s="8">
        <v>17</v>
      </c>
      <c r="N360" s="8">
        <v>24</v>
      </c>
      <c r="O360" s="1">
        <v>100</v>
      </c>
      <c r="P360" s="6">
        <f t="shared" si="50"/>
        <v>5.0174999999999997E-2</v>
      </c>
      <c r="Q360" s="7">
        <f t="shared" si="56"/>
        <v>9.982480867910197E-2</v>
      </c>
      <c r="R360" s="7">
        <f t="shared" si="51"/>
        <v>5.0174999999999997E-2</v>
      </c>
      <c r="S360" s="7">
        <f t="shared" si="57"/>
        <v>4.9651182998601447E-2</v>
      </c>
      <c r="T360" s="1">
        <f t="shared" si="59"/>
        <v>179.51613848643419</v>
      </c>
    </row>
    <row r="361" spans="1:20" x14ac:dyDescent="0.25">
      <c r="A361" s="8">
        <v>28.7</v>
      </c>
      <c r="B361" s="8">
        <v>12</v>
      </c>
      <c r="C361" s="35">
        <f t="shared" si="52"/>
        <v>9.6786682152535808E-11</v>
      </c>
      <c r="D361" s="35">
        <f t="shared" si="58"/>
        <v>3.4649632210607772E-8</v>
      </c>
      <c r="E361" s="8">
        <f t="shared" si="53"/>
        <v>357.99999999999949</v>
      </c>
      <c r="F361" s="8">
        <f t="shared" si="54"/>
        <v>0.1</v>
      </c>
      <c r="G361" s="7">
        <v>3</v>
      </c>
      <c r="H361" s="35">
        <f t="shared" si="55"/>
        <v>2.996510050329749</v>
      </c>
      <c r="I361" s="8">
        <v>0.5</v>
      </c>
      <c r="J361" s="7">
        <v>2</v>
      </c>
      <c r="K361" s="8">
        <v>4</v>
      </c>
      <c r="L361" s="8">
        <v>0.20069999999999999</v>
      </c>
      <c r="M361" s="8">
        <v>17</v>
      </c>
      <c r="N361" s="8">
        <v>24</v>
      </c>
      <c r="O361" s="1">
        <v>100</v>
      </c>
      <c r="P361" s="6">
        <f t="shared" si="50"/>
        <v>5.0174999999999997E-2</v>
      </c>
      <c r="Q361" s="7">
        <f t="shared" si="56"/>
        <v>9.9999783550590304E-2</v>
      </c>
      <c r="R361" s="7">
        <f t="shared" si="51"/>
        <v>5.0174999999999997E-2</v>
      </c>
      <c r="S361" s="7">
        <f t="shared" si="57"/>
        <v>4.9825394669481382E-2</v>
      </c>
      <c r="T361" s="1">
        <f t="shared" si="59"/>
        <v>179.99549835314929</v>
      </c>
    </row>
    <row r="362" spans="1:20" x14ac:dyDescent="0.25">
      <c r="A362" s="8">
        <v>28.7</v>
      </c>
      <c r="B362" s="8">
        <v>12</v>
      </c>
      <c r="C362" s="35">
        <f t="shared" si="52"/>
        <v>9.6786682152535808E-11</v>
      </c>
      <c r="D362" s="35">
        <f t="shared" si="58"/>
        <v>3.4746418892760305E-8</v>
      </c>
      <c r="E362" s="8">
        <f t="shared" si="53"/>
        <v>358.99999999999943</v>
      </c>
      <c r="F362" s="8">
        <f t="shared" si="54"/>
        <v>0.1</v>
      </c>
      <c r="G362" s="7">
        <v>3</v>
      </c>
      <c r="H362" s="35">
        <f t="shared" si="55"/>
        <v>2.9982547593562709</v>
      </c>
      <c r="I362" s="8">
        <v>0.5</v>
      </c>
      <c r="J362" s="7">
        <v>2</v>
      </c>
      <c r="K362" s="8">
        <v>4</v>
      </c>
      <c r="L362" s="8">
        <v>0.20069999999999999</v>
      </c>
      <c r="M362" s="8">
        <v>17</v>
      </c>
      <c r="N362" s="8">
        <v>24</v>
      </c>
      <c r="O362" s="1">
        <v>100</v>
      </c>
      <c r="P362" s="6">
        <f t="shared" si="50"/>
        <v>5.0174999999999997E-2</v>
      </c>
      <c r="Q362" s="7">
        <f t="shared" si="56"/>
        <v>0.10017486510140178</v>
      </c>
      <c r="R362" s="7">
        <f t="shared" si="51"/>
        <v>5.0174999999999997E-2</v>
      </c>
      <c r="S362" s="7">
        <f t="shared" si="57"/>
        <v>5.0000017927673369E-2</v>
      </c>
      <c r="T362" s="1">
        <f t="shared" si="59"/>
        <v>180.42075036396133</v>
      </c>
    </row>
    <row r="363" spans="1:20" x14ac:dyDescent="0.25">
      <c r="A363" s="8">
        <v>28.7</v>
      </c>
      <c r="B363" s="8">
        <v>12</v>
      </c>
      <c r="C363" s="35">
        <f t="shared" si="52"/>
        <v>9.6786682152535808E-11</v>
      </c>
      <c r="D363" s="35">
        <f t="shared" si="58"/>
        <v>3.4843205574912839E-8</v>
      </c>
      <c r="E363" s="8">
        <f t="shared" si="53"/>
        <v>359.99999999999943</v>
      </c>
      <c r="F363" s="8">
        <f t="shared" si="54"/>
        <v>0.1</v>
      </c>
      <c r="G363" s="7">
        <v>3</v>
      </c>
      <c r="H363" s="35">
        <f t="shared" si="55"/>
        <v>2.9999999999999991</v>
      </c>
      <c r="I363" s="8">
        <v>0.5</v>
      </c>
      <c r="J363" s="7">
        <v>2</v>
      </c>
      <c r="K363" s="8">
        <v>4</v>
      </c>
      <c r="L363" s="8">
        <v>0.20069999999999999</v>
      </c>
      <c r="M363" s="8">
        <v>17</v>
      </c>
      <c r="N363" s="8">
        <v>24</v>
      </c>
      <c r="O363" s="1">
        <v>100</v>
      </c>
      <c r="P363" s="6">
        <f t="shared" si="50"/>
        <v>5.0174999999999997E-2</v>
      </c>
      <c r="Q363" s="7">
        <f t="shared" si="56"/>
        <v>0.10034999999999991</v>
      </c>
      <c r="R363" s="7">
        <f t="shared" si="51"/>
        <v>5.0174999999999997E-2</v>
      </c>
      <c r="S363" s="7">
        <f t="shared" si="57"/>
        <v>5.0174999999999907E-2</v>
      </c>
      <c r="T363" s="1">
        <f t="shared" si="59"/>
        <v>180.79147712777876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093A-B337-4F31-86EE-ABF1976A4724}">
  <dimension ref="B3:AD34"/>
  <sheetViews>
    <sheetView tabSelected="1" topLeftCell="G1" workbookViewId="0">
      <selection activeCell="T11" sqref="T11"/>
    </sheetView>
  </sheetViews>
  <sheetFormatPr defaultRowHeight="15" x14ac:dyDescent="0.25"/>
  <cols>
    <col min="2" max="2" width="12.42578125" customWidth="1"/>
    <col min="6" max="6" width="2.140625" customWidth="1"/>
    <col min="7" max="7" width="10.140625" customWidth="1"/>
    <col min="8" max="8" width="10.85546875" customWidth="1"/>
    <col min="9" max="9" width="14.5703125" customWidth="1"/>
    <col min="10" max="12" width="1.5703125" customWidth="1"/>
    <col min="13" max="13" width="7.85546875" bestFit="1" customWidth="1"/>
    <col min="14" max="14" width="6.28515625" customWidth="1"/>
    <col min="15" max="15" width="8.7109375" bestFit="1" customWidth="1"/>
    <col min="16" max="16" width="6.5703125" bestFit="1" customWidth="1"/>
    <col min="17" max="17" width="7.28515625" bestFit="1" customWidth="1"/>
    <col min="18" max="18" width="9.42578125" bestFit="1" customWidth="1"/>
    <col min="19" max="19" width="8.42578125" bestFit="1" customWidth="1"/>
    <col min="21" max="21" width="1.5703125" customWidth="1"/>
    <col min="22" max="22" width="7.5703125" customWidth="1"/>
    <col min="27" max="27" width="11.140625" customWidth="1"/>
  </cols>
  <sheetData>
    <row r="3" spans="2:30" s="10" customFormat="1" ht="30" customHeight="1" x14ac:dyDescent="0.25">
      <c r="B3" s="10" t="s">
        <v>442</v>
      </c>
      <c r="C3" s="10" t="s">
        <v>153</v>
      </c>
      <c r="D3" s="10" t="s">
        <v>158</v>
      </c>
      <c r="E3" s="10" t="s">
        <v>443</v>
      </c>
      <c r="G3" s="10" t="s">
        <v>444</v>
      </c>
      <c r="H3" s="10" t="s">
        <v>445</v>
      </c>
      <c r="I3" s="10" t="s">
        <v>446</v>
      </c>
      <c r="M3" s="10" t="s">
        <v>449</v>
      </c>
      <c r="N3" s="10" t="s">
        <v>6</v>
      </c>
      <c r="O3" s="10" t="s">
        <v>451</v>
      </c>
      <c r="P3" s="10" t="s">
        <v>450</v>
      </c>
      <c r="Q3" s="10" t="s">
        <v>452</v>
      </c>
      <c r="R3" s="10" t="s">
        <v>447</v>
      </c>
      <c r="S3" s="10" t="s">
        <v>453</v>
      </c>
      <c r="T3" s="10" t="s">
        <v>448</v>
      </c>
      <c r="V3" s="10" t="s">
        <v>116</v>
      </c>
      <c r="W3" s="10" t="s">
        <v>456</v>
      </c>
      <c r="X3" s="10" t="s">
        <v>455</v>
      </c>
      <c r="AA3" s="69" t="s">
        <v>155</v>
      </c>
      <c r="AB3" s="69"/>
      <c r="AC3" s="69"/>
      <c r="AD3"/>
    </row>
    <row r="4" spans="2:30" x14ac:dyDescent="0.25">
      <c r="B4">
        <v>66</v>
      </c>
      <c r="C4">
        <v>7</v>
      </c>
      <c r="D4" s="59">
        <f>B4/C4</f>
        <v>9.4285714285714288</v>
      </c>
      <c r="E4" s="60">
        <f>5*D4</f>
        <v>47.142857142857146</v>
      </c>
      <c r="G4">
        <v>50</v>
      </c>
      <c r="H4">
        <f>1/(G4*1000)/0.000001</f>
        <v>20.000000000000004</v>
      </c>
      <c r="I4" s="54">
        <f>H4/E4</f>
        <v>0.42424242424242431</v>
      </c>
      <c r="M4" s="7">
        <v>3.13</v>
      </c>
      <c r="N4" s="8">
        <v>3.2</v>
      </c>
      <c r="O4" s="8">
        <v>3.1</v>
      </c>
      <c r="P4" s="7">
        <f>N4+O4</f>
        <v>6.3000000000000007</v>
      </c>
      <c r="Q4" s="7">
        <f>N4-O4</f>
        <v>0.10000000000000009</v>
      </c>
      <c r="R4" s="46">
        <f>(P4-M4)/(P4-Q4)</f>
        <v>0.51129032258064522</v>
      </c>
      <c r="S4" s="3">
        <f>R4*H4</f>
        <v>10.225806451612906</v>
      </c>
      <c r="T4" s="71">
        <f>S4/E4</f>
        <v>0.21691104594330404</v>
      </c>
      <c r="U4" s="8"/>
      <c r="V4" s="8">
        <v>0.2113872286882667</v>
      </c>
      <c r="W4" s="8">
        <f>V4*(O4-P4)^2</f>
        <v>2.164605221767852</v>
      </c>
      <c r="X4" s="8">
        <f>T4*W4</f>
        <v>0.46952678270800235</v>
      </c>
      <c r="AA4" s="70" t="s">
        <v>72</v>
      </c>
      <c r="AB4" s="66" t="s">
        <v>146</v>
      </c>
      <c r="AC4" s="66" t="s">
        <v>146</v>
      </c>
    </row>
    <row r="5" spans="2:30" x14ac:dyDescent="0.25">
      <c r="B5">
        <v>66</v>
      </c>
      <c r="C5">
        <v>7</v>
      </c>
      <c r="D5" s="59">
        <f t="shared" ref="D5:D10" si="0">B5/C5</f>
        <v>9.4285714285714288</v>
      </c>
      <c r="E5" s="60">
        <f t="shared" ref="E5:E26" si="1">5*D5</f>
        <v>47.142857142857146</v>
      </c>
      <c r="G5">
        <v>100</v>
      </c>
      <c r="H5">
        <f t="shared" ref="H5:H26" si="2">1/(G5*1000)/0.000001</f>
        <v>10.000000000000002</v>
      </c>
      <c r="I5" s="54">
        <f t="shared" ref="I5:I10" si="3">H5/E5</f>
        <v>0.21212121212121215</v>
      </c>
      <c r="AA5" s="70"/>
      <c r="AB5" s="67">
        <v>6.2442429274766516E-3</v>
      </c>
      <c r="AC5" s="67">
        <v>6.2442429274766516E-3</v>
      </c>
    </row>
    <row r="6" spans="2:30" x14ac:dyDescent="0.25">
      <c r="B6">
        <v>66</v>
      </c>
      <c r="C6">
        <v>7</v>
      </c>
      <c r="D6" s="59">
        <f t="shared" si="0"/>
        <v>9.4285714285714288</v>
      </c>
      <c r="E6" s="60">
        <f t="shared" si="1"/>
        <v>47.142857142857146</v>
      </c>
      <c r="G6">
        <v>1000</v>
      </c>
      <c r="H6">
        <f t="shared" si="2"/>
        <v>1</v>
      </c>
      <c r="I6" s="54">
        <f t="shared" si="3"/>
        <v>2.121212121212121E-2</v>
      </c>
      <c r="AA6" s="8" t="s">
        <v>149</v>
      </c>
      <c r="AB6" s="68">
        <v>66</v>
      </c>
      <c r="AC6" s="68">
        <v>66</v>
      </c>
    </row>
    <row r="7" spans="2:30" x14ac:dyDescent="0.25">
      <c r="B7">
        <v>66</v>
      </c>
      <c r="C7">
        <v>7</v>
      </c>
      <c r="D7" s="59">
        <f t="shared" si="0"/>
        <v>9.4285714285714288</v>
      </c>
      <c r="E7" s="60">
        <f t="shared" si="1"/>
        <v>47.142857142857146</v>
      </c>
      <c r="G7">
        <v>3700</v>
      </c>
      <c r="H7" s="59">
        <f t="shared" si="2"/>
        <v>0.27027027027027029</v>
      </c>
      <c r="I7" s="54">
        <f t="shared" si="3"/>
        <v>5.7330057330057327E-3</v>
      </c>
      <c r="M7" s="7">
        <v>3.13</v>
      </c>
      <c r="N7" s="8">
        <v>3.2</v>
      </c>
      <c r="O7" s="8">
        <v>3.1</v>
      </c>
      <c r="P7" s="7">
        <f>N7+O7</f>
        <v>6.3000000000000007</v>
      </c>
      <c r="Q7" s="7">
        <v>0</v>
      </c>
      <c r="R7" s="46">
        <f>(P7-M7)/(P7-Q7)</f>
        <v>0.50317460317460327</v>
      </c>
      <c r="S7" s="3">
        <f>R7*H7</f>
        <v>0.13599313599313603</v>
      </c>
      <c r="T7" s="71">
        <f>S7/E7</f>
        <v>2.8847028847028854E-3</v>
      </c>
      <c r="U7" s="8"/>
      <c r="V7" s="8">
        <v>0.2113872286882667</v>
      </c>
      <c r="W7" s="8">
        <f>V7*(O7-P7)^2</f>
        <v>2.164605221767852</v>
      </c>
      <c r="X7" s="8">
        <f>T7*W7</f>
        <v>6.2442429274766516E-3</v>
      </c>
      <c r="AA7" s="8" t="s">
        <v>152</v>
      </c>
      <c r="AB7" s="72">
        <f t="shared" ref="AB7:AC7" si="4">0.5*AB6*0.000001*AB5*AB5/0.000001</f>
        <v>1.286688801332292E-3</v>
      </c>
      <c r="AC7" s="72">
        <f t="shared" si="4"/>
        <v>1.286688801332292E-3</v>
      </c>
    </row>
    <row r="8" spans="2:30" x14ac:dyDescent="0.25">
      <c r="B8">
        <v>66</v>
      </c>
      <c r="C8">
        <v>7</v>
      </c>
      <c r="D8" s="59">
        <f t="shared" si="0"/>
        <v>9.4285714285714288</v>
      </c>
      <c r="E8" s="60">
        <f t="shared" si="1"/>
        <v>47.142857142857146</v>
      </c>
      <c r="G8">
        <v>7000</v>
      </c>
      <c r="H8" s="59">
        <f t="shared" si="2"/>
        <v>0.14285714285714285</v>
      </c>
      <c r="I8" s="54">
        <f t="shared" si="3"/>
        <v>3.0303030303030299E-3</v>
      </c>
      <c r="AA8" s="8" t="s">
        <v>454</v>
      </c>
      <c r="AB8" s="68">
        <v>1</v>
      </c>
      <c r="AC8" s="68">
        <v>40</v>
      </c>
    </row>
    <row r="9" spans="2:30" x14ac:dyDescent="0.25">
      <c r="B9">
        <v>66</v>
      </c>
      <c r="C9">
        <v>7</v>
      </c>
      <c r="D9" s="59">
        <f t="shared" si="0"/>
        <v>9.4285714285714288</v>
      </c>
      <c r="E9" s="60">
        <f t="shared" si="1"/>
        <v>47.142857142857146</v>
      </c>
      <c r="G9">
        <v>14000</v>
      </c>
      <c r="H9" s="59">
        <f t="shared" si="2"/>
        <v>7.1428571428571425E-2</v>
      </c>
      <c r="I9" s="54">
        <f t="shared" si="3"/>
        <v>1.5151515151515149E-3</v>
      </c>
      <c r="AA9" s="8" t="s">
        <v>150</v>
      </c>
      <c r="AB9" s="68">
        <f t="shared" ref="AB9:AC9" si="5">2*AB7*0.000001/AB8/AB8/0.000000001</f>
        <v>2.5733776026645838</v>
      </c>
      <c r="AC9" s="68">
        <f t="shared" si="5"/>
        <v>1.6083610016653647E-3</v>
      </c>
    </row>
    <row r="10" spans="2:30" x14ac:dyDescent="0.25">
      <c r="B10">
        <v>66</v>
      </c>
      <c r="C10">
        <v>7</v>
      </c>
      <c r="D10" s="59">
        <f t="shared" si="0"/>
        <v>9.4285714285714288</v>
      </c>
      <c r="E10" s="60">
        <f t="shared" si="1"/>
        <v>47.142857142857146</v>
      </c>
      <c r="G10">
        <v>28700</v>
      </c>
      <c r="H10" s="58">
        <f t="shared" si="2"/>
        <v>3.484320557491289E-2</v>
      </c>
      <c r="I10" s="54">
        <f t="shared" si="3"/>
        <v>7.3909830007390972E-4</v>
      </c>
      <c r="AA10" s="8" t="s">
        <v>153</v>
      </c>
      <c r="AB10" s="68">
        <f t="shared" ref="AB10:AC10" si="6">AB8/AB5</f>
        <v>160.14751693911242</v>
      </c>
      <c r="AC10" s="68">
        <f t="shared" si="6"/>
        <v>6405.9006775644966</v>
      </c>
    </row>
    <row r="11" spans="2:30" x14ac:dyDescent="0.25">
      <c r="D11" s="59"/>
      <c r="E11" s="60"/>
      <c r="H11" s="58"/>
      <c r="I11" s="54"/>
      <c r="AA11" s="67" t="s">
        <v>12</v>
      </c>
      <c r="AB11" s="3">
        <f>AB5*AB5*AB10</f>
        <v>6.2442429274766516E-3</v>
      </c>
      <c r="AC11" s="3">
        <f>AC5*AC5*AC10</f>
        <v>0.24976971709906604</v>
      </c>
    </row>
    <row r="12" spans="2:30" x14ac:dyDescent="0.25">
      <c r="B12">
        <v>33</v>
      </c>
      <c r="C12">
        <v>7</v>
      </c>
      <c r="D12" s="59">
        <f>B12/C12</f>
        <v>4.7142857142857144</v>
      </c>
      <c r="E12" s="60">
        <f>5*D12</f>
        <v>23.571428571428573</v>
      </c>
      <c r="G12">
        <v>50</v>
      </c>
      <c r="H12">
        <f>1/(G12*1000)/0.000001</f>
        <v>20.000000000000004</v>
      </c>
      <c r="I12" s="54">
        <f>H12/E12</f>
        <v>0.84848484848484862</v>
      </c>
    </row>
    <row r="13" spans="2:30" x14ac:dyDescent="0.25">
      <c r="B13">
        <v>33</v>
      </c>
      <c r="C13">
        <v>7</v>
      </c>
      <c r="D13" s="59">
        <f t="shared" ref="D13:D18" si="7">B13/C13</f>
        <v>4.7142857142857144</v>
      </c>
      <c r="E13" s="60">
        <f t="shared" si="1"/>
        <v>23.571428571428573</v>
      </c>
      <c r="G13">
        <v>100</v>
      </c>
      <c r="H13">
        <f t="shared" si="2"/>
        <v>10.000000000000002</v>
      </c>
      <c r="I13" s="54">
        <f t="shared" ref="I13:I18" si="8">H13/E13</f>
        <v>0.42424242424242431</v>
      </c>
    </row>
    <row r="14" spans="2:30" x14ac:dyDescent="0.25">
      <c r="B14">
        <v>33</v>
      </c>
      <c r="C14">
        <v>7</v>
      </c>
      <c r="D14" s="59">
        <f t="shared" si="7"/>
        <v>4.7142857142857144</v>
      </c>
      <c r="E14" s="60">
        <f t="shared" si="1"/>
        <v>23.571428571428573</v>
      </c>
      <c r="G14">
        <v>1000</v>
      </c>
      <c r="H14">
        <f t="shared" si="2"/>
        <v>1</v>
      </c>
      <c r="I14" s="54">
        <f t="shared" si="8"/>
        <v>4.242424242424242E-2</v>
      </c>
    </row>
    <row r="15" spans="2:30" x14ac:dyDescent="0.25">
      <c r="B15">
        <v>33</v>
      </c>
      <c r="C15">
        <v>7</v>
      </c>
      <c r="D15" s="59">
        <f t="shared" si="7"/>
        <v>4.7142857142857144</v>
      </c>
      <c r="E15" s="60">
        <f t="shared" si="1"/>
        <v>23.571428571428573</v>
      </c>
      <c r="G15">
        <v>3700</v>
      </c>
      <c r="H15" s="59">
        <f t="shared" si="2"/>
        <v>0.27027027027027029</v>
      </c>
      <c r="I15" s="54">
        <f t="shared" si="8"/>
        <v>1.1466011466011465E-2</v>
      </c>
    </row>
    <row r="16" spans="2:30" x14ac:dyDescent="0.25">
      <c r="B16">
        <v>33</v>
      </c>
      <c r="C16">
        <v>7</v>
      </c>
      <c r="D16" s="59">
        <f t="shared" si="7"/>
        <v>4.7142857142857144</v>
      </c>
      <c r="E16" s="60">
        <f t="shared" si="1"/>
        <v>23.571428571428573</v>
      </c>
      <c r="G16">
        <v>7000</v>
      </c>
      <c r="H16" s="59">
        <f t="shared" si="2"/>
        <v>0.14285714285714285</v>
      </c>
      <c r="I16" s="54">
        <f t="shared" si="8"/>
        <v>6.0606060606060597E-3</v>
      </c>
    </row>
    <row r="17" spans="2:9" x14ac:dyDescent="0.25">
      <c r="B17">
        <v>33</v>
      </c>
      <c r="C17">
        <v>7</v>
      </c>
      <c r="D17" s="59">
        <f t="shared" si="7"/>
        <v>4.7142857142857144</v>
      </c>
      <c r="E17" s="60">
        <f t="shared" si="1"/>
        <v>23.571428571428573</v>
      </c>
      <c r="G17">
        <v>14000</v>
      </c>
      <c r="H17" s="59">
        <f t="shared" si="2"/>
        <v>7.1428571428571425E-2</v>
      </c>
      <c r="I17" s="54">
        <f t="shared" si="8"/>
        <v>3.0303030303030299E-3</v>
      </c>
    </row>
    <row r="18" spans="2:9" x14ac:dyDescent="0.25">
      <c r="B18">
        <v>33</v>
      </c>
      <c r="C18">
        <v>7</v>
      </c>
      <c r="D18" s="59">
        <f t="shared" si="7"/>
        <v>4.7142857142857144</v>
      </c>
      <c r="E18" s="60">
        <f t="shared" si="1"/>
        <v>23.571428571428573</v>
      </c>
      <c r="G18">
        <v>28700</v>
      </c>
      <c r="H18" s="58">
        <f t="shared" si="2"/>
        <v>3.484320557491289E-2</v>
      </c>
      <c r="I18" s="54">
        <f t="shared" si="8"/>
        <v>1.4781966001478194E-3</v>
      </c>
    </row>
    <row r="19" spans="2:9" x14ac:dyDescent="0.25">
      <c r="D19" s="59"/>
      <c r="E19" s="60"/>
      <c r="I19" s="30"/>
    </row>
    <row r="20" spans="2:9" x14ac:dyDescent="0.25">
      <c r="B20">
        <v>12</v>
      </c>
      <c r="C20">
        <v>7</v>
      </c>
      <c r="D20" s="59">
        <f>B20/C20</f>
        <v>1.7142857142857142</v>
      </c>
      <c r="E20" s="60">
        <f>5*D20</f>
        <v>8.5714285714285712</v>
      </c>
      <c r="G20">
        <v>50</v>
      </c>
      <c r="H20">
        <f>1/(G20*1000)/0.000001</f>
        <v>20.000000000000004</v>
      </c>
      <c r="I20" s="54">
        <f>H20/E20</f>
        <v>2.3333333333333339</v>
      </c>
    </row>
    <row r="21" spans="2:9" x14ac:dyDescent="0.25">
      <c r="B21">
        <v>12</v>
      </c>
      <c r="C21">
        <v>7</v>
      </c>
      <c r="D21" s="59">
        <f t="shared" ref="D21:D26" si="9">B21/C21</f>
        <v>1.7142857142857142</v>
      </c>
      <c r="E21" s="60">
        <f t="shared" si="1"/>
        <v>8.5714285714285712</v>
      </c>
      <c r="G21">
        <v>100</v>
      </c>
      <c r="H21">
        <f t="shared" si="2"/>
        <v>10.000000000000002</v>
      </c>
      <c r="I21" s="54">
        <f t="shared" ref="I21:I26" si="10">H21/E21</f>
        <v>1.166666666666667</v>
      </c>
    </row>
    <row r="22" spans="2:9" x14ac:dyDescent="0.25">
      <c r="B22">
        <v>12</v>
      </c>
      <c r="C22">
        <v>7</v>
      </c>
      <c r="D22" s="59">
        <f t="shared" si="9"/>
        <v>1.7142857142857142</v>
      </c>
      <c r="E22" s="60">
        <f t="shared" si="1"/>
        <v>8.5714285714285712</v>
      </c>
      <c r="G22">
        <v>1000</v>
      </c>
      <c r="H22">
        <f t="shared" si="2"/>
        <v>1</v>
      </c>
      <c r="I22" s="54">
        <f t="shared" si="10"/>
        <v>0.11666666666666667</v>
      </c>
    </row>
    <row r="23" spans="2:9" x14ac:dyDescent="0.25">
      <c r="B23">
        <v>12</v>
      </c>
      <c r="C23">
        <v>7</v>
      </c>
      <c r="D23" s="59">
        <f t="shared" si="9"/>
        <v>1.7142857142857142</v>
      </c>
      <c r="E23" s="60">
        <f t="shared" si="1"/>
        <v>8.5714285714285712</v>
      </c>
      <c r="G23">
        <v>3700</v>
      </c>
      <c r="H23" s="59">
        <f t="shared" si="2"/>
        <v>0.27027027027027029</v>
      </c>
      <c r="I23" s="54">
        <f t="shared" si="10"/>
        <v>3.1531531531531536E-2</v>
      </c>
    </row>
    <row r="24" spans="2:9" x14ac:dyDescent="0.25">
      <c r="B24">
        <v>12</v>
      </c>
      <c r="C24">
        <v>7</v>
      </c>
      <c r="D24" s="59">
        <f t="shared" si="9"/>
        <v>1.7142857142857142</v>
      </c>
      <c r="E24" s="60">
        <f t="shared" si="1"/>
        <v>8.5714285714285712</v>
      </c>
      <c r="G24">
        <v>7000</v>
      </c>
      <c r="H24" s="59">
        <f t="shared" si="2"/>
        <v>0.14285714285714285</v>
      </c>
      <c r="I24" s="54">
        <f t="shared" si="10"/>
        <v>1.6666666666666666E-2</v>
      </c>
    </row>
    <row r="25" spans="2:9" x14ac:dyDescent="0.25">
      <c r="B25">
        <v>12</v>
      </c>
      <c r="C25">
        <v>7</v>
      </c>
      <c r="D25" s="59">
        <f t="shared" si="9"/>
        <v>1.7142857142857142</v>
      </c>
      <c r="E25" s="60">
        <f t="shared" si="1"/>
        <v>8.5714285714285712</v>
      </c>
      <c r="G25">
        <v>14000</v>
      </c>
      <c r="H25" s="59">
        <f t="shared" si="2"/>
        <v>7.1428571428571425E-2</v>
      </c>
      <c r="I25" s="54">
        <f t="shared" si="10"/>
        <v>8.3333333333333332E-3</v>
      </c>
    </row>
    <row r="26" spans="2:9" x14ac:dyDescent="0.25">
      <c r="B26">
        <v>12</v>
      </c>
      <c r="C26">
        <v>7</v>
      </c>
      <c r="D26" s="59">
        <f t="shared" si="9"/>
        <v>1.7142857142857142</v>
      </c>
      <c r="E26" s="60">
        <f t="shared" si="1"/>
        <v>8.5714285714285712</v>
      </c>
      <c r="G26">
        <v>28700</v>
      </c>
      <c r="H26" s="58">
        <f t="shared" si="2"/>
        <v>3.484320557491289E-2</v>
      </c>
      <c r="I26" s="54">
        <f t="shared" si="10"/>
        <v>4.0650406504065036E-3</v>
      </c>
    </row>
    <row r="28" spans="2:9" x14ac:dyDescent="0.25">
      <c r="B28">
        <v>3</v>
      </c>
      <c r="C28">
        <v>7</v>
      </c>
      <c r="D28" s="59">
        <f>B28/C28</f>
        <v>0.42857142857142855</v>
      </c>
      <c r="E28" s="60">
        <f>5*D28</f>
        <v>2.1428571428571428</v>
      </c>
      <c r="G28">
        <v>50</v>
      </c>
      <c r="H28">
        <f>1/(G28*1000)/0.000001</f>
        <v>20.000000000000004</v>
      </c>
      <c r="I28" s="54">
        <f>H28/E28</f>
        <v>9.3333333333333357</v>
      </c>
    </row>
    <row r="29" spans="2:9" x14ac:dyDescent="0.25">
      <c r="B29">
        <v>3</v>
      </c>
      <c r="C29">
        <v>7</v>
      </c>
      <c r="D29" s="59">
        <f t="shared" ref="D29:D34" si="11">B29/C29</f>
        <v>0.42857142857142855</v>
      </c>
      <c r="E29" s="60">
        <f t="shared" ref="E29:E34" si="12">5*D29</f>
        <v>2.1428571428571428</v>
      </c>
      <c r="G29">
        <v>100</v>
      </c>
      <c r="H29">
        <f t="shared" ref="H29:H34" si="13">1/(G29*1000)/0.000001</f>
        <v>10.000000000000002</v>
      </c>
      <c r="I29" s="54">
        <f t="shared" ref="I29:I34" si="14">H29/E29</f>
        <v>4.6666666666666679</v>
      </c>
    </row>
    <row r="30" spans="2:9" x14ac:dyDescent="0.25">
      <c r="B30">
        <v>3</v>
      </c>
      <c r="C30">
        <v>7</v>
      </c>
      <c r="D30" s="59">
        <f t="shared" si="11"/>
        <v>0.42857142857142855</v>
      </c>
      <c r="E30" s="60">
        <f t="shared" si="12"/>
        <v>2.1428571428571428</v>
      </c>
      <c r="G30">
        <v>1000</v>
      </c>
      <c r="H30">
        <f t="shared" si="13"/>
        <v>1</v>
      </c>
      <c r="I30" s="54">
        <f t="shared" si="14"/>
        <v>0.46666666666666667</v>
      </c>
    </row>
    <row r="31" spans="2:9" x14ac:dyDescent="0.25">
      <c r="B31">
        <v>3</v>
      </c>
      <c r="C31">
        <v>7</v>
      </c>
      <c r="D31" s="59">
        <f t="shared" si="11"/>
        <v>0.42857142857142855</v>
      </c>
      <c r="E31" s="60">
        <f t="shared" si="12"/>
        <v>2.1428571428571428</v>
      </c>
      <c r="G31">
        <v>3700</v>
      </c>
      <c r="H31" s="59">
        <f t="shared" si="13"/>
        <v>0.27027027027027029</v>
      </c>
      <c r="I31" s="54">
        <f t="shared" si="14"/>
        <v>0.12612612612612614</v>
      </c>
    </row>
    <row r="32" spans="2:9" x14ac:dyDescent="0.25">
      <c r="B32">
        <v>3</v>
      </c>
      <c r="C32">
        <v>7</v>
      </c>
      <c r="D32" s="59">
        <f t="shared" si="11"/>
        <v>0.42857142857142855</v>
      </c>
      <c r="E32" s="60">
        <f t="shared" si="12"/>
        <v>2.1428571428571428</v>
      </c>
      <c r="G32">
        <v>7000</v>
      </c>
      <c r="H32" s="59">
        <f t="shared" si="13"/>
        <v>0.14285714285714285</v>
      </c>
      <c r="I32" s="54">
        <f t="shared" si="14"/>
        <v>6.6666666666666666E-2</v>
      </c>
    </row>
    <row r="33" spans="2:9" x14ac:dyDescent="0.25">
      <c r="B33">
        <v>3</v>
      </c>
      <c r="C33">
        <v>7</v>
      </c>
      <c r="D33" s="59">
        <f t="shared" si="11"/>
        <v>0.42857142857142855</v>
      </c>
      <c r="E33" s="60">
        <f t="shared" si="12"/>
        <v>2.1428571428571428</v>
      </c>
      <c r="G33">
        <v>14000</v>
      </c>
      <c r="H33" s="59">
        <f t="shared" si="13"/>
        <v>7.1428571428571425E-2</v>
      </c>
      <c r="I33" s="54">
        <f t="shared" si="14"/>
        <v>3.3333333333333333E-2</v>
      </c>
    </row>
    <row r="34" spans="2:9" x14ac:dyDescent="0.25">
      <c r="B34">
        <v>3</v>
      </c>
      <c r="C34">
        <v>7</v>
      </c>
      <c r="D34" s="59">
        <f t="shared" si="11"/>
        <v>0.42857142857142855</v>
      </c>
      <c r="E34" s="60">
        <f t="shared" si="12"/>
        <v>2.1428571428571428</v>
      </c>
      <c r="G34">
        <v>28700</v>
      </c>
      <c r="H34" s="58">
        <f t="shared" si="13"/>
        <v>3.484320557491289E-2</v>
      </c>
      <c r="I34" s="54">
        <f t="shared" si="14"/>
        <v>1.6260162601626015E-2</v>
      </c>
    </row>
  </sheetData>
  <mergeCells count="2">
    <mergeCell ref="AA4:AA5"/>
    <mergeCell ref="AA3:A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1420-1A72-4277-85CC-D1A90A392C1C}">
  <dimension ref="A1:T926"/>
  <sheetViews>
    <sheetView topLeftCell="B1" workbookViewId="0">
      <selection activeCell="O25" sqref="O25"/>
    </sheetView>
  </sheetViews>
  <sheetFormatPr defaultRowHeight="15" x14ac:dyDescent="0.25"/>
  <cols>
    <col min="1" max="1" width="13.42578125" customWidth="1"/>
    <col min="18" max="18" width="10.28515625" customWidth="1"/>
  </cols>
  <sheetData>
    <row r="1" spans="1:20" x14ac:dyDescent="0.25">
      <c r="A1" t="s">
        <v>170</v>
      </c>
      <c r="B1" t="s">
        <v>171</v>
      </c>
      <c r="C1" t="s">
        <v>172</v>
      </c>
      <c r="D1" t="s">
        <v>175</v>
      </c>
      <c r="F1" t="s">
        <v>171</v>
      </c>
      <c r="G1" t="s">
        <v>172</v>
      </c>
      <c r="H1" t="s">
        <v>175</v>
      </c>
      <c r="J1" t="s">
        <v>171</v>
      </c>
      <c r="K1" t="s">
        <v>172</v>
      </c>
      <c r="L1" t="s">
        <v>175</v>
      </c>
      <c r="N1" t="s">
        <v>171</v>
      </c>
      <c r="O1" t="s">
        <v>172</v>
      </c>
      <c r="P1" t="s">
        <v>175</v>
      </c>
      <c r="R1" t="s">
        <v>439</v>
      </c>
      <c r="S1" t="s">
        <v>441</v>
      </c>
      <c r="T1" t="s">
        <v>440</v>
      </c>
    </row>
    <row r="2" spans="1:20" x14ac:dyDescent="0.25">
      <c r="B2" s="51" t="s">
        <v>182</v>
      </c>
      <c r="C2" s="51"/>
      <c r="D2" s="51"/>
      <c r="F2" s="51" t="s">
        <v>436</v>
      </c>
      <c r="G2" s="51"/>
      <c r="H2" s="51"/>
      <c r="J2" s="51" t="s">
        <v>437</v>
      </c>
      <c r="K2" s="51"/>
      <c r="L2" s="51"/>
      <c r="N2" s="51" t="s">
        <v>438</v>
      </c>
      <c r="O2" s="51"/>
      <c r="P2" s="51"/>
    </row>
    <row r="3" spans="1:20" x14ac:dyDescent="0.25">
      <c r="A3" t="s">
        <v>183</v>
      </c>
      <c r="B3">
        <v>11.99919101862497</v>
      </c>
      <c r="C3">
        <v>5.9258906093317396</v>
      </c>
      <c r="D3">
        <v>1.6179943784798201</v>
      </c>
      <c r="F3">
        <v>11.998397177057701</v>
      </c>
      <c r="G3">
        <v>5.9259349036449596</v>
      </c>
      <c r="H3">
        <v>1.6180394574588</v>
      </c>
      <c r="J3">
        <v>12.00967786518653</v>
      </c>
      <c r="K3">
        <v>5.9259414346993156</v>
      </c>
      <c r="L3">
        <v>1.6178117854113729</v>
      </c>
      <c r="N3">
        <v>2.548111018290378E-2</v>
      </c>
      <c r="O3">
        <v>5.9250053081216478</v>
      </c>
      <c r="P3">
        <v>2.4840732122763481E-2</v>
      </c>
      <c r="R3">
        <f>D3-P3</f>
        <v>1.5931536463570566</v>
      </c>
      <c r="S3">
        <f>P3/D3</f>
        <v>1.5352792601234183E-2</v>
      </c>
      <c r="T3" s="30">
        <f>1-(D3-P3)/D3</f>
        <v>1.5352792601234233E-2</v>
      </c>
    </row>
    <row r="4" spans="1:20" x14ac:dyDescent="0.25">
      <c r="A4" t="s">
        <v>184</v>
      </c>
      <c r="B4">
        <v>11.999197348517431</v>
      </c>
      <c r="C4">
        <v>5.9144038189895856</v>
      </c>
      <c r="D4">
        <v>1.6053178186441159</v>
      </c>
      <c r="F4">
        <v>11.998409384244971</v>
      </c>
      <c r="G4">
        <v>5.9144320117684828</v>
      </c>
      <c r="H4">
        <v>1.6053482950896081</v>
      </c>
      <c r="J4">
        <v>12.01056379619615</v>
      </c>
      <c r="K4">
        <v>5.916175586983992</v>
      </c>
      <c r="L4">
        <v>1.6072140983152481</v>
      </c>
      <c r="N4">
        <v>2.5748143238683199E-2</v>
      </c>
      <c r="O4">
        <v>5.9134625633121578</v>
      </c>
      <c r="P4">
        <v>2.5022247255507661E-2</v>
      </c>
      <c r="R4">
        <f t="shared" ref="R4:R67" si="0">D4-P4</f>
        <v>1.5802955713886082</v>
      </c>
      <c r="S4">
        <f t="shared" ref="S4:S67" si="1">P4/D4</f>
        <v>1.5587098682204849E-2</v>
      </c>
      <c r="T4" s="30">
        <f t="shared" ref="T4:T67" si="2">1-(D4-P4)/D4</f>
        <v>1.558709868220487E-2</v>
      </c>
    </row>
    <row r="5" spans="1:20" x14ac:dyDescent="0.25">
      <c r="A5" t="s">
        <v>185</v>
      </c>
      <c r="B5">
        <v>11.99921134619545</v>
      </c>
      <c r="C5">
        <v>5.8888158810334073</v>
      </c>
      <c r="D5">
        <v>1.5773147339694029</v>
      </c>
      <c r="F5">
        <v>11.99843849640876</v>
      </c>
      <c r="G5">
        <v>5.8888050659966851</v>
      </c>
      <c r="H5">
        <v>1.5773037513863091</v>
      </c>
      <c r="J5">
        <v>12.012336687901101</v>
      </c>
      <c r="K5">
        <v>5.8947116077168831</v>
      </c>
      <c r="L5">
        <v>1.5837766908681321</v>
      </c>
      <c r="N5">
        <v>2.6320787877308072E-2</v>
      </c>
      <c r="O5">
        <v>5.8877394284071078</v>
      </c>
      <c r="P5">
        <v>2.5385264203156531E-2</v>
      </c>
      <c r="R5">
        <f t="shared" si="0"/>
        <v>1.5519294697662465</v>
      </c>
      <c r="S5">
        <f t="shared" si="1"/>
        <v>1.6093975194965089E-2</v>
      </c>
      <c r="T5" s="30">
        <f t="shared" si="2"/>
        <v>1.6093975194965027E-2</v>
      </c>
    </row>
    <row r="6" spans="1:20" x14ac:dyDescent="0.25">
      <c r="A6" t="s">
        <v>186</v>
      </c>
      <c r="B6">
        <v>11.99924336922375</v>
      </c>
      <c r="C6">
        <v>5.8295770099299409</v>
      </c>
      <c r="D6">
        <v>1.5132701221317479</v>
      </c>
      <c r="F6">
        <v>11.998505465340161</v>
      </c>
      <c r="G6">
        <v>5.8294712011950587</v>
      </c>
      <c r="H6">
        <v>1.513157468331348</v>
      </c>
      <c r="J6">
        <v>12.014928247063519</v>
      </c>
      <c r="K6">
        <v>5.8454555920962754</v>
      </c>
      <c r="L6">
        <v>1.5303401288010969</v>
      </c>
      <c r="N6">
        <v>2.7588141631155891E-2</v>
      </c>
      <c r="O6">
        <v>5.828200999593423</v>
      </c>
      <c r="P6">
        <v>2.611089262757264E-2</v>
      </c>
      <c r="R6">
        <f t="shared" si="0"/>
        <v>1.4871592295041753</v>
      </c>
      <c r="S6">
        <f t="shared" si="1"/>
        <v>1.7254614523671524E-2</v>
      </c>
      <c r="T6" s="30">
        <f t="shared" si="2"/>
        <v>1.7254614523671497E-2</v>
      </c>
    </row>
    <row r="7" spans="1:20" x14ac:dyDescent="0.25">
      <c r="A7" t="s">
        <v>187</v>
      </c>
      <c r="B7">
        <v>11.99928023338731</v>
      </c>
      <c r="C7">
        <v>5.7601286268687684</v>
      </c>
      <c r="D7">
        <v>1.4395430842672949</v>
      </c>
      <c r="F7">
        <v>11.99858171229917</v>
      </c>
      <c r="G7">
        <v>5.7600009559477199</v>
      </c>
      <c r="H7">
        <v>1.439409574155941</v>
      </c>
      <c r="J7">
        <v>12.017659339424039</v>
      </c>
      <c r="K7">
        <v>5.7783783481126774</v>
      </c>
      <c r="L7">
        <v>1.458787123323545</v>
      </c>
      <c r="N7">
        <v>2.9012122601552431E-2</v>
      </c>
      <c r="O7">
        <v>5.7586887100444804</v>
      </c>
      <c r="P7">
        <v>2.6836448569248769E-2</v>
      </c>
      <c r="R7">
        <f t="shared" si="0"/>
        <v>1.4127066356980462</v>
      </c>
      <c r="S7">
        <f t="shared" si="1"/>
        <v>1.8642337879666938E-2</v>
      </c>
      <c r="T7" s="30">
        <f t="shared" si="2"/>
        <v>1.8642337879666848E-2</v>
      </c>
    </row>
    <row r="8" spans="1:20" x14ac:dyDescent="0.25">
      <c r="A8" t="s">
        <v>188</v>
      </c>
      <c r="B8">
        <v>11.999321866911741</v>
      </c>
      <c r="C8">
        <v>5.6798030292966821</v>
      </c>
      <c r="D8">
        <v>1.356277133813665</v>
      </c>
      <c r="F8">
        <v>11.998667107900131</v>
      </c>
      <c r="G8">
        <v>5.6796511526277138</v>
      </c>
      <c r="H8">
        <v>1.3561223303964649</v>
      </c>
      <c r="J8">
        <v>12.020030934618919</v>
      </c>
      <c r="K8">
        <v>5.700683057743186</v>
      </c>
      <c r="L8">
        <v>1.377731091831512</v>
      </c>
      <c r="N8">
        <v>3.0638241069276321E-2</v>
      </c>
      <c r="O8">
        <v>5.6782934521604398</v>
      </c>
      <c r="P8">
        <v>2.756191203664049E-2</v>
      </c>
      <c r="R8">
        <f t="shared" si="0"/>
        <v>1.3287152217770246</v>
      </c>
      <c r="S8">
        <f t="shared" si="1"/>
        <v>2.0321740556917139E-2</v>
      </c>
      <c r="T8" s="30">
        <f t="shared" si="2"/>
        <v>2.0321740556917045E-2</v>
      </c>
    </row>
    <row r="9" spans="1:20" x14ac:dyDescent="0.25">
      <c r="A9" t="s">
        <v>189</v>
      </c>
      <c r="B9">
        <v>11.999367471812819</v>
      </c>
      <c r="C9">
        <v>5.5892820782141763</v>
      </c>
      <c r="D9">
        <v>1.26506821905168</v>
      </c>
      <c r="F9">
        <v>11.998760013662791</v>
      </c>
      <c r="G9">
        <v>5.5891076912048723</v>
      </c>
      <c r="H9">
        <v>1.26489579827829</v>
      </c>
      <c r="J9">
        <v>12.02200534952461</v>
      </c>
      <c r="K9">
        <v>5.6126124076271804</v>
      </c>
      <c r="L9">
        <v>1.288324354164943</v>
      </c>
      <c r="N9">
        <v>3.2500717019375631E-2</v>
      </c>
      <c r="O9">
        <v>5.5877099372377659</v>
      </c>
      <c r="P9">
        <v>2.828726974150874E-2</v>
      </c>
      <c r="R9">
        <f t="shared" si="0"/>
        <v>1.2367809493101714</v>
      </c>
      <c r="S9">
        <f t="shared" si="1"/>
        <v>2.2360272209441347E-2</v>
      </c>
      <c r="T9" s="30">
        <f t="shared" si="2"/>
        <v>2.2360272209441256E-2</v>
      </c>
    </row>
    <row r="10" spans="1:20" x14ac:dyDescent="0.25">
      <c r="A10" t="s">
        <v>190</v>
      </c>
      <c r="B10">
        <v>11.99941617842962</v>
      </c>
      <c r="C10">
        <v>5.4893480213584169</v>
      </c>
      <c r="D10">
        <v>1.1676556490374559</v>
      </c>
      <c r="F10">
        <v>11.99885866611711</v>
      </c>
      <c r="G10">
        <v>5.4891530139231923</v>
      </c>
      <c r="H10">
        <v>1.1674695432942011</v>
      </c>
      <c r="J10">
        <v>12.02354062590525</v>
      </c>
      <c r="K10">
        <v>5.5149274712564171</v>
      </c>
      <c r="L10">
        <v>1.1922695890504069</v>
      </c>
      <c r="N10">
        <v>3.4641840618394489E-2</v>
      </c>
      <c r="O10">
        <v>5.4877209155603861</v>
      </c>
      <c r="P10">
        <v>2.9012506076988361E-2</v>
      </c>
      <c r="R10">
        <f t="shared" si="0"/>
        <v>1.1386431429604675</v>
      </c>
      <c r="S10">
        <f t="shared" si="1"/>
        <v>2.4846799740064207E-2</v>
      </c>
      <c r="T10" s="30">
        <f t="shared" si="2"/>
        <v>2.4846799740064207E-2</v>
      </c>
    </row>
    <row r="11" spans="1:20" x14ac:dyDescent="0.25">
      <c r="A11" t="s">
        <v>191</v>
      </c>
      <c r="B11">
        <v>11.999467072732029</v>
      </c>
      <c r="C11">
        <v>5.3808644481858066</v>
      </c>
      <c r="D11">
        <v>1.065867474588502</v>
      </c>
      <c r="F11">
        <v>11.99896122027881</v>
      </c>
      <c r="G11">
        <v>5.3806508884094848</v>
      </c>
      <c r="H11">
        <v>1.0656717792969861</v>
      </c>
      <c r="J11">
        <v>12.02461723589485</v>
      </c>
      <c r="K11">
        <v>5.4084724025539304</v>
      </c>
      <c r="L11">
        <v>1.091385382581163</v>
      </c>
      <c r="N11">
        <v>3.7114821464677553E-2</v>
      </c>
      <c r="O11">
        <v>5.3791904132322514</v>
      </c>
      <c r="P11">
        <v>2.9737602542130009E-2</v>
      </c>
      <c r="R11">
        <f t="shared" si="0"/>
        <v>1.0361298720463719</v>
      </c>
      <c r="S11">
        <f t="shared" si="1"/>
        <v>2.7899906180748002E-2</v>
      </c>
      <c r="T11" s="30">
        <f t="shared" si="2"/>
        <v>2.7899906180748113E-2</v>
      </c>
    </row>
    <row r="12" spans="1:20" x14ac:dyDescent="0.25">
      <c r="A12" t="s">
        <v>192</v>
      </c>
      <c r="B12">
        <v>11.99951921867768</v>
      </c>
      <c r="C12">
        <v>5.2647688260441274</v>
      </c>
      <c r="D12">
        <v>0.96157577884517764</v>
      </c>
      <c r="F12">
        <v>11.99906580255425</v>
      </c>
      <c r="G12">
        <v>5.2645389423112068</v>
      </c>
      <c r="H12">
        <v>0.96137464220054991</v>
      </c>
      <c r="J12">
        <v>12.02523156267563</v>
      </c>
      <c r="K12">
        <v>5.2941671408148121</v>
      </c>
      <c r="L12">
        <v>0.98752924216625959</v>
      </c>
      <c r="N12">
        <v>3.9986940565463328E-2</v>
      </c>
      <c r="O12">
        <v>5.2630562661522848</v>
      </c>
      <c r="P12">
        <v>3.0462536984542331E-2</v>
      </c>
      <c r="R12">
        <f t="shared" si="0"/>
        <v>0.93111324186063527</v>
      </c>
      <c r="S12">
        <f t="shared" si="1"/>
        <v>3.1679808970570038E-2</v>
      </c>
      <c r="T12" s="30">
        <f t="shared" si="2"/>
        <v>3.16798089705701E-2</v>
      </c>
    </row>
    <row r="13" spans="1:20" x14ac:dyDescent="0.25">
      <c r="A13" t="s">
        <v>193</v>
      </c>
      <c r="B13">
        <v>11.999571681362511</v>
      </c>
      <c r="C13">
        <v>5.1420643980597651</v>
      </c>
      <c r="D13">
        <v>0.85665037210815698</v>
      </c>
      <c r="F13">
        <v>11.999170549552471</v>
      </c>
      <c r="G13">
        <v>5.1418205597940787</v>
      </c>
      <c r="H13">
        <v>0.85644789769570329</v>
      </c>
      <c r="J13">
        <v>12.025371036464181</v>
      </c>
      <c r="K13">
        <v>5.1729994585691097</v>
      </c>
      <c r="L13">
        <v>0.88258357756817429</v>
      </c>
      <c r="N13">
        <v>4.3344677063907891E-2</v>
      </c>
      <c r="O13">
        <v>5.1403220169777244</v>
      </c>
      <c r="P13">
        <v>3.118728259214687E-2</v>
      </c>
      <c r="R13">
        <f t="shared" si="0"/>
        <v>0.82546308951601011</v>
      </c>
      <c r="S13">
        <f t="shared" si="1"/>
        <v>3.6406080715750043E-2</v>
      </c>
      <c r="T13" s="30">
        <f t="shared" si="2"/>
        <v>3.6406080715750022E-2</v>
      </c>
    </row>
    <row r="14" spans="1:20" x14ac:dyDescent="0.25">
      <c r="A14" t="s">
        <v>194</v>
      </c>
      <c r="B14">
        <v>11.99962354994857</v>
      </c>
      <c r="C14">
        <v>5.0138115124816833</v>
      </c>
      <c r="D14">
        <v>0.75291294013863275</v>
      </c>
      <c r="F14">
        <v>11.999273661119201</v>
      </c>
      <c r="G14">
        <v>5.0135562096720916</v>
      </c>
      <c r="H14">
        <v>0.75271307533563026</v>
      </c>
      <c r="J14">
        <v>12.02507016201881</v>
      </c>
      <c r="K14">
        <v>5.046016426701244</v>
      </c>
      <c r="L14">
        <v>0.77837945453003676</v>
      </c>
      <c r="N14">
        <v>4.7300467075570653E-2</v>
      </c>
      <c r="O14">
        <v>5.0120482440035552</v>
      </c>
      <c r="P14">
        <v>3.1911806524743951E-2</v>
      </c>
      <c r="R14">
        <f t="shared" si="0"/>
        <v>0.72100113361388884</v>
      </c>
      <c r="S14">
        <f t="shared" si="1"/>
        <v>4.2384457516254241E-2</v>
      </c>
      <c r="T14" s="30">
        <f t="shared" si="2"/>
        <v>4.2384457516254193E-2</v>
      </c>
    </row>
    <row r="15" spans="1:20" x14ac:dyDescent="0.25">
      <c r="A15" t="s">
        <v>195</v>
      </c>
      <c r="B15">
        <v>11.999673960122459</v>
      </c>
      <c r="C15">
        <v>4.8811184587441314</v>
      </c>
      <c r="D15">
        <v>0.65209212311754972</v>
      </c>
      <c r="F15">
        <v>11.99937343750226</v>
      </c>
      <c r="G15">
        <v>4.8808542804247663</v>
      </c>
      <c r="H15">
        <v>0.65189856935702684</v>
      </c>
      <c r="J15">
        <v>12.024325561581421</v>
      </c>
      <c r="K15">
        <v>4.9143153625905933</v>
      </c>
      <c r="L15">
        <v>0.67667853715509252</v>
      </c>
      <c r="N15">
        <v>5.2003134890948668E-2</v>
      </c>
      <c r="O15">
        <v>4.8793433981114909</v>
      </c>
      <c r="P15">
        <v>3.2636068024609902E-2</v>
      </c>
      <c r="R15">
        <f t="shared" si="0"/>
        <v>0.61945605509293977</v>
      </c>
      <c r="S15">
        <f t="shared" si="1"/>
        <v>5.0048247582844589E-2</v>
      </c>
      <c r="T15" s="30">
        <f t="shared" si="2"/>
        <v>5.0048247582844652E-2</v>
      </c>
    </row>
    <row r="16" spans="1:20" x14ac:dyDescent="0.25">
      <c r="A16" t="s">
        <v>196</v>
      </c>
      <c r="B16">
        <v>11.99972211490442</v>
      </c>
      <c r="C16">
        <v>4.7451318892138792</v>
      </c>
      <c r="D16">
        <v>0.55578190082805112</v>
      </c>
      <c r="F16">
        <v>11.99946832698393</v>
      </c>
      <c r="G16">
        <v>4.7448615010926378</v>
      </c>
      <c r="H16">
        <v>0.55559801325448022</v>
      </c>
      <c r="J16">
        <v>12.02320484915928</v>
      </c>
      <c r="K16">
        <v>4.7790343496588248</v>
      </c>
      <c r="L16">
        <v>0.57910716991107447</v>
      </c>
      <c r="N16">
        <v>5.7653086807710849E-2</v>
      </c>
      <c r="O16">
        <v>4.7433542261848167</v>
      </c>
      <c r="P16">
        <v>3.3360015750519202E-2</v>
      </c>
      <c r="R16">
        <f t="shared" si="0"/>
        <v>0.52242188507753196</v>
      </c>
      <c r="S16">
        <f t="shared" si="1"/>
        <v>6.0023573457171985E-2</v>
      </c>
      <c r="T16" s="30">
        <f t="shared" si="2"/>
        <v>6.0023573457171908E-2</v>
      </c>
    </row>
    <row r="17" spans="1:20" x14ac:dyDescent="0.25">
      <c r="A17" t="s">
        <v>197</v>
      </c>
      <c r="B17">
        <v>11.999767303757221</v>
      </c>
      <c r="C17">
        <v>4.6070269096835643</v>
      </c>
      <c r="D17">
        <v>0.46540337070529308</v>
      </c>
      <c r="F17">
        <v>11.999556956280649</v>
      </c>
      <c r="G17">
        <v>4.6067530311051037</v>
      </c>
      <c r="H17">
        <v>0.46523208723897408</v>
      </c>
      <c r="J17">
        <v>12.02171521968657</v>
      </c>
      <c r="K17">
        <v>4.6413423985289954</v>
      </c>
      <c r="L17">
        <v>0.48713594577727182</v>
      </c>
      <c r="N17">
        <v>6.4526147938067727E-2</v>
      </c>
      <c r="O17">
        <v>4.6052558650568054</v>
      </c>
      <c r="P17">
        <v>3.4083583928875123E-2</v>
      </c>
      <c r="R17">
        <f t="shared" si="0"/>
        <v>0.43131978677641797</v>
      </c>
      <c r="S17">
        <f t="shared" si="1"/>
        <v>7.3234501669429977E-2</v>
      </c>
      <c r="T17" s="30">
        <f t="shared" si="2"/>
        <v>7.3234501669429908E-2</v>
      </c>
    </row>
    <row r="18" spans="1:20" x14ac:dyDescent="0.25">
      <c r="A18" t="s">
        <v>198</v>
      </c>
      <c r="B18">
        <v>11.999808919026</v>
      </c>
      <c r="C18">
        <v>4.4679969240287374</v>
      </c>
      <c r="D18">
        <v>0.38217187093887323</v>
      </c>
      <c r="F18">
        <v>11.99963816849624</v>
      </c>
      <c r="G18">
        <v>4.4677223044776868</v>
      </c>
      <c r="H18">
        <v>0.38201563238726688</v>
      </c>
      <c r="J18">
        <v>12.01994844033001</v>
      </c>
      <c r="K18">
        <v>4.5024293477741706</v>
      </c>
      <c r="L18">
        <v>0.40203197335779989</v>
      </c>
      <c r="N18">
        <v>7.3011113666698282E-2</v>
      </c>
      <c r="O18">
        <v>4.4662416913966032</v>
      </c>
      <c r="P18">
        <v>3.4806686644371601E-2</v>
      </c>
      <c r="R18">
        <f t="shared" si="0"/>
        <v>0.34736518429450164</v>
      </c>
      <c r="S18">
        <f t="shared" si="1"/>
        <v>9.1076003471586703E-2</v>
      </c>
      <c r="T18" s="30">
        <f t="shared" si="2"/>
        <v>9.107600347158662E-2</v>
      </c>
    </row>
    <row r="19" spans="1:20" x14ac:dyDescent="0.25">
      <c r="A19" t="s">
        <v>199</v>
      </c>
      <c r="B19">
        <v>11.99984647040853</v>
      </c>
      <c r="C19">
        <v>4.3292433209836299</v>
      </c>
      <c r="D19">
        <v>0.30706803619384448</v>
      </c>
      <c r="F19">
        <v>11.99971104493013</v>
      </c>
      <c r="G19">
        <v>4.32897071632466</v>
      </c>
      <c r="H19">
        <v>0.30692873718024849</v>
      </c>
      <c r="J19">
        <v>12.01792317857249</v>
      </c>
      <c r="K19">
        <v>4.3634955779445121</v>
      </c>
      <c r="L19">
        <v>0.32483694723007961</v>
      </c>
      <c r="N19">
        <v>8.3672261825715674E-2</v>
      </c>
      <c r="O19">
        <v>4.3275130173083882</v>
      </c>
      <c r="P19">
        <v>3.5529209097914217E-2</v>
      </c>
      <c r="R19">
        <f t="shared" si="0"/>
        <v>0.27153882709593025</v>
      </c>
      <c r="S19">
        <f t="shared" si="1"/>
        <v>0.11570468075513241</v>
      </c>
      <c r="T19" s="30">
        <f t="shared" si="2"/>
        <v>0.11570468075513252</v>
      </c>
    </row>
    <row r="20" spans="1:20" x14ac:dyDescent="0.25">
      <c r="A20" t="s">
        <v>200</v>
      </c>
      <c r="B20">
        <v>11.999879597511979</v>
      </c>
      <c r="C20">
        <v>4.1919650918672851</v>
      </c>
      <c r="D20">
        <v>0.24081268687480401</v>
      </c>
      <c r="F20">
        <v>11.999774935358531</v>
      </c>
      <c r="G20">
        <v>4.1916972405329442</v>
      </c>
      <c r="H20">
        <v>0.24069161148119331</v>
      </c>
      <c r="J20">
        <v>12.015745586997481</v>
      </c>
      <c r="K20">
        <v>4.2257416414164934</v>
      </c>
      <c r="L20">
        <v>0.2563391741014569</v>
      </c>
      <c r="N20">
        <v>9.735810747566942E-2</v>
      </c>
      <c r="O20">
        <v>4.1902687224761817</v>
      </c>
      <c r="P20">
        <v>3.6250993673372943E-2</v>
      </c>
      <c r="R20">
        <f t="shared" si="0"/>
        <v>0.20456169320143106</v>
      </c>
      <c r="S20">
        <f t="shared" si="1"/>
        <v>0.15053606246343432</v>
      </c>
      <c r="T20" s="30">
        <f t="shared" si="2"/>
        <v>0.15053606246343432</v>
      </c>
    </row>
    <row r="21" spans="1:20" x14ac:dyDescent="0.25">
      <c r="A21" t="s">
        <v>201</v>
      </c>
      <c r="B21">
        <v>11.999908082608441</v>
      </c>
      <c r="C21">
        <v>4.0573484690176418</v>
      </c>
      <c r="D21">
        <v>0.18384131539195961</v>
      </c>
      <c r="F21">
        <v>11.99982947850804</v>
      </c>
      <c r="G21">
        <v>4.0570880683441031</v>
      </c>
      <c r="H21">
        <v>0.18373909481363371</v>
      </c>
      <c r="J21">
        <v>12.013449285902221</v>
      </c>
      <c r="K21">
        <v>4.0903578841921027</v>
      </c>
      <c r="L21">
        <v>0.1970448980690126</v>
      </c>
      <c r="N21">
        <v>0.1154071748207849</v>
      </c>
      <c r="O21">
        <v>4.055694918973507</v>
      </c>
      <c r="P21">
        <v>3.6971816471672921E-2</v>
      </c>
      <c r="R21">
        <f t="shared" si="0"/>
        <v>0.1468694989202867</v>
      </c>
      <c r="S21">
        <f t="shared" si="1"/>
        <v>0.20110722332924463</v>
      </c>
      <c r="T21" s="30">
        <f t="shared" si="2"/>
        <v>0.20110722332924458</v>
      </c>
    </row>
    <row r="22" spans="1:20" x14ac:dyDescent="0.25">
      <c r="A22" t="s">
        <v>202</v>
      </c>
      <c r="B22">
        <v>11.99993186435105</v>
      </c>
      <c r="C22">
        <v>3.9265566741322799</v>
      </c>
      <c r="D22">
        <v>0.1362766570669654</v>
      </c>
      <c r="F22">
        <v>11.99987463544886</v>
      </c>
      <c r="G22">
        <v>3.926306357052471</v>
      </c>
      <c r="H22">
        <v>0.13619320215749919</v>
      </c>
      <c r="J22">
        <v>12.01114978646063</v>
      </c>
      <c r="K22">
        <v>3.958514161681026</v>
      </c>
      <c r="L22">
        <v>0.14716059266311149</v>
      </c>
      <c r="N22">
        <v>0.14008771376930881</v>
      </c>
      <c r="O22">
        <v>3.9249547531567139</v>
      </c>
      <c r="P22">
        <v>3.7691344287556737E-2</v>
      </c>
      <c r="R22">
        <f t="shared" si="0"/>
        <v>9.8585312779408657E-2</v>
      </c>
      <c r="S22">
        <f t="shared" si="1"/>
        <v>0.27657960723996533</v>
      </c>
      <c r="T22" s="30">
        <f t="shared" si="2"/>
        <v>0.27657960723996544</v>
      </c>
    </row>
    <row r="23" spans="1:20" x14ac:dyDescent="0.25">
      <c r="A23" t="s">
        <v>203</v>
      </c>
      <c r="B23">
        <v>11.999951052933101</v>
      </c>
      <c r="C23">
        <v>3.8007198652827712</v>
      </c>
      <c r="D23">
        <v>9.7898369459810175E-2</v>
      </c>
      <c r="F23">
        <v>11.999910715307781</v>
      </c>
      <c r="G23">
        <v>3.8004821775739068</v>
      </c>
      <c r="H23">
        <v>9.7832834376894509E-2</v>
      </c>
      <c r="J23">
        <v>12.00890351240365</v>
      </c>
      <c r="K23">
        <v>3.8313497259931322</v>
      </c>
      <c r="L23">
        <v>0.1065487823519719</v>
      </c>
      <c r="N23">
        <v>0.17576090416706511</v>
      </c>
      <c r="O23">
        <v>3.7991784889897708</v>
      </c>
      <c r="P23">
        <v>3.8409042998777301E-2</v>
      </c>
      <c r="R23">
        <f t="shared" si="0"/>
        <v>5.9489326461032874E-2</v>
      </c>
      <c r="S23">
        <f t="shared" si="1"/>
        <v>0.39233588067618647</v>
      </c>
      <c r="T23" s="30">
        <f t="shared" si="2"/>
        <v>0.39233588067618641</v>
      </c>
    </row>
    <row r="24" spans="1:20" x14ac:dyDescent="0.25">
      <c r="A24" t="s">
        <v>204</v>
      </c>
      <c r="B24">
        <v>11.999965940849879</v>
      </c>
      <c r="C24">
        <v>3.6809253697993789</v>
      </c>
      <c r="D24">
        <v>6.8121509016812187E-2</v>
      </c>
      <c r="F24">
        <v>11.999938396912951</v>
      </c>
      <c r="G24">
        <v>3.6807027480877039</v>
      </c>
      <c r="H24">
        <v>6.8072272687690991E-2</v>
      </c>
      <c r="J24">
        <v>12.00683003487806</v>
      </c>
      <c r="K24">
        <v>3.7099633820422202</v>
      </c>
      <c r="L24">
        <v>7.4721189854592168E-2</v>
      </c>
      <c r="N24">
        <v>0.23354983326551931</v>
      </c>
      <c r="O24">
        <v>3.6794542710902709</v>
      </c>
      <c r="P24">
        <v>3.9123909150850233E-2</v>
      </c>
      <c r="R24">
        <f t="shared" si="0"/>
        <v>2.8997599865961954E-2</v>
      </c>
      <c r="S24">
        <f t="shared" si="1"/>
        <v>0.57432534474822872</v>
      </c>
      <c r="T24" s="30">
        <f t="shared" si="2"/>
        <v>0.57432534474822883</v>
      </c>
    </row>
    <row r="25" spans="1:20" x14ac:dyDescent="0.25">
      <c r="A25" s="55" t="s">
        <v>205</v>
      </c>
      <c r="B25" s="55">
        <v>11.999976998470251</v>
      </c>
      <c r="C25" s="57">
        <v>3.5682082887101481</v>
      </c>
      <c r="D25" s="55">
        <v>4.6005379956240627E-2</v>
      </c>
      <c r="E25" s="55"/>
      <c r="F25" s="55">
        <v>11.999958704464509</v>
      </c>
      <c r="G25" s="55">
        <v>3.568003039421201</v>
      </c>
      <c r="H25" s="55">
        <v>4.5970154012457673E-2</v>
      </c>
      <c r="I25" s="55"/>
      <c r="J25" s="55">
        <v>12.00499843398665</v>
      </c>
      <c r="K25" s="55">
        <v>3.5954039907187969</v>
      </c>
      <c r="L25" s="55">
        <v>5.0814987714017448E-2</v>
      </c>
      <c r="M25" s="55"/>
      <c r="N25" s="55">
        <v>0.33158501536100299</v>
      </c>
      <c r="O25" s="55">
        <v>3.565758462950404</v>
      </c>
      <c r="P25" s="55">
        <v>3.983501450976492E-2</v>
      </c>
      <c r="Q25" s="55"/>
      <c r="R25" s="55">
        <f t="shared" si="0"/>
        <v>6.1703654464757077E-3</v>
      </c>
      <c r="S25" s="55">
        <f t="shared" si="1"/>
        <v>0.86587730712484423</v>
      </c>
      <c r="T25" s="56">
        <f t="shared" si="2"/>
        <v>0.86587730712484423</v>
      </c>
    </row>
    <row r="26" spans="1:20" x14ac:dyDescent="0.25">
      <c r="A26" s="55" t="s">
        <v>206</v>
      </c>
      <c r="B26" s="55">
        <v>11.99998483918462</v>
      </c>
      <c r="C26" s="57">
        <v>3.4635425552267298</v>
      </c>
      <c r="D26" s="55">
        <v>3.0323230993359609E-2</v>
      </c>
      <c r="E26" s="55"/>
      <c r="F26" s="55">
        <v>11.999972922800641</v>
      </c>
      <c r="G26" s="55">
        <v>3.4633568346681591</v>
      </c>
      <c r="H26" s="55">
        <v>3.0299280925671641E-2</v>
      </c>
      <c r="I26" s="55"/>
      <c r="J26" s="55">
        <v>12.00349013780488</v>
      </c>
      <c r="K26" s="55">
        <v>3.488661408184401</v>
      </c>
      <c r="L26" s="55">
        <v>3.3670364745099192E-2</v>
      </c>
      <c r="M26" s="55"/>
      <c r="N26" s="55">
        <v>0.42614674200918978</v>
      </c>
      <c r="O26" s="55">
        <v>3.5133702185824038</v>
      </c>
      <c r="P26" s="55">
        <v>4.0176846162533343E-2</v>
      </c>
      <c r="Q26" s="55"/>
      <c r="R26" s="55">
        <f t="shared" si="0"/>
        <v>-9.8536151691737336E-3</v>
      </c>
      <c r="S26" s="55">
        <f t="shared" si="1"/>
        <v>1.3249526797237257</v>
      </c>
      <c r="T26" s="56">
        <f t="shared" si="2"/>
        <v>1.3249526797237254</v>
      </c>
    </row>
    <row r="27" spans="1:20" x14ac:dyDescent="0.25">
      <c r="A27" s="55" t="s">
        <v>207</v>
      </c>
      <c r="B27" s="55">
        <v>11.999990150162819</v>
      </c>
      <c r="C27" s="57">
        <v>3.3678325252025099</v>
      </c>
      <c r="D27" s="55">
        <v>1.9700729859451149E-2</v>
      </c>
      <c r="E27" s="55"/>
      <c r="F27" s="55">
        <v>11.99998243957196</v>
      </c>
      <c r="G27" s="55">
        <v>3.3676683209466729</v>
      </c>
      <c r="H27" s="55">
        <v>1.9685244108747651E-2</v>
      </c>
      <c r="I27" s="55"/>
      <c r="J27" s="55">
        <v>12.002327011800549</v>
      </c>
      <c r="K27" s="55">
        <v>3.3906579373399959</v>
      </c>
      <c r="L27" s="55">
        <v>2.192602424788705E-2</v>
      </c>
      <c r="M27" s="55"/>
      <c r="N27" s="55">
        <v>0.58373365475137862</v>
      </c>
      <c r="O27" s="55">
        <v>3.473220805977868</v>
      </c>
      <c r="P27" s="55">
        <v>4.0447653112200888E-2</v>
      </c>
      <c r="Q27" s="55"/>
      <c r="R27" s="55">
        <f t="shared" si="0"/>
        <v>-2.0746923252749738E-2</v>
      </c>
      <c r="S27" s="55">
        <f t="shared" si="1"/>
        <v>2.0531042961739154</v>
      </c>
      <c r="T27" s="56">
        <f t="shared" si="2"/>
        <v>2.053104296173915</v>
      </c>
    </row>
    <row r="28" spans="1:20" x14ac:dyDescent="0.25">
      <c r="A28" s="55" t="s">
        <v>208</v>
      </c>
      <c r="B28" s="55">
        <v>11.999993602970649</v>
      </c>
      <c r="C28" s="57">
        <v>3.2819051706943569</v>
      </c>
      <c r="D28" s="55">
        <v>1.2794729782648411E-2</v>
      </c>
      <c r="E28" s="55"/>
      <c r="F28" s="55">
        <v>11.999988630826049</v>
      </c>
      <c r="G28" s="55">
        <v>3.2814221998232771</v>
      </c>
      <c r="H28" s="55">
        <v>1.2715048037120549E-2</v>
      </c>
      <c r="I28" s="55"/>
      <c r="J28" s="55">
        <v>12.001497195798899</v>
      </c>
      <c r="K28" s="55">
        <v>3.3014246432197369</v>
      </c>
      <c r="L28" s="55">
        <v>1.4029135220786819E-2</v>
      </c>
      <c r="M28" s="55"/>
      <c r="N28" s="55">
        <v>0.91748995751668649</v>
      </c>
      <c r="O28" s="55">
        <v>3.426739013193409</v>
      </c>
      <c r="P28" s="55">
        <v>4.0766913113774401E-2</v>
      </c>
      <c r="Q28" s="55"/>
      <c r="R28" s="55">
        <f t="shared" si="0"/>
        <v>-2.7972183331125992E-2</v>
      </c>
      <c r="S28" s="55">
        <f t="shared" si="1"/>
        <v>3.1862269705031601</v>
      </c>
      <c r="T28" s="56">
        <f t="shared" si="2"/>
        <v>3.1862269705031601</v>
      </c>
    </row>
    <row r="29" spans="1:20" x14ac:dyDescent="0.25">
      <c r="A29" s="55" t="s">
        <v>209</v>
      </c>
      <c r="B29" s="55">
        <v>11.99999577603643</v>
      </c>
      <c r="C29" s="57">
        <v>3.2065029411878121</v>
      </c>
      <c r="D29" s="55">
        <v>8.4483426999772387E-3</v>
      </c>
      <c r="E29" s="55"/>
      <c r="F29" s="55">
        <v>11.999992083010859</v>
      </c>
      <c r="G29" s="55">
        <v>3.2148391856114609</v>
      </c>
      <c r="H29" s="55">
        <v>8.8012606643586913E-3</v>
      </c>
      <c r="I29" s="55"/>
      <c r="J29" s="55">
        <v>12.00107198727944</v>
      </c>
      <c r="K29" s="55">
        <v>3.245946261797783</v>
      </c>
      <c r="L29" s="55">
        <v>1.0366022895219641E-2</v>
      </c>
      <c r="M29" s="55"/>
      <c r="N29" s="55">
        <v>1.4835347671553121</v>
      </c>
      <c r="O29" s="55">
        <v>3.3779771671604668</v>
      </c>
      <c r="P29" s="55">
        <v>4.1103659816286837E-2</v>
      </c>
      <c r="Q29" s="55"/>
      <c r="R29" s="55">
        <f t="shared" si="0"/>
        <v>-3.2655317116309597E-2</v>
      </c>
      <c r="S29" s="55">
        <f t="shared" si="1"/>
        <v>4.8652926705254957</v>
      </c>
      <c r="T29" s="56">
        <f t="shared" si="2"/>
        <v>4.8652926705254957</v>
      </c>
    </row>
    <row r="30" spans="1:20" x14ac:dyDescent="0.25">
      <c r="A30" s="55" t="s">
        <v>210</v>
      </c>
      <c r="B30" s="55">
        <v>11.99999711342039</v>
      </c>
      <c r="C30" s="57">
        <v>3.1422773515835369</v>
      </c>
      <c r="D30" s="55">
        <v>5.7734124146972699E-3</v>
      </c>
      <c r="E30" s="55"/>
      <c r="F30" s="55">
        <v>11.999994391200319</v>
      </c>
      <c r="G30" s="55">
        <v>3.1538840615412469</v>
      </c>
      <c r="H30" s="55">
        <v>6.1707850776397729E-3</v>
      </c>
      <c r="I30" s="55"/>
      <c r="J30" s="55">
        <v>12.00073447863342</v>
      </c>
      <c r="K30" s="55">
        <v>3.1898195447376709</v>
      </c>
      <c r="L30" s="55">
        <v>7.5385057371279533E-3</v>
      </c>
      <c r="M30" s="55"/>
      <c r="N30" s="55">
        <v>2.4826945517190371</v>
      </c>
      <c r="O30" s="55">
        <v>3.3174095717694732</v>
      </c>
      <c r="P30" s="55">
        <v>4.1518851028626118E-2</v>
      </c>
      <c r="Q30" s="55"/>
      <c r="R30" s="55">
        <f t="shared" si="0"/>
        <v>-3.574543861392885E-2</v>
      </c>
      <c r="S30" s="55">
        <f t="shared" si="1"/>
        <v>7.1913883932719482</v>
      </c>
      <c r="T30" s="56">
        <f t="shared" si="2"/>
        <v>7.1913883932719482</v>
      </c>
    </row>
    <row r="31" spans="1:20" x14ac:dyDescent="0.25">
      <c r="A31" s="55" t="s">
        <v>211</v>
      </c>
      <c r="B31" s="55">
        <v>11.99999792428954</v>
      </c>
      <c r="C31" s="57">
        <v>3.089783352109015</v>
      </c>
      <c r="D31" s="55">
        <v>4.1515731935934516E-3</v>
      </c>
      <c r="E31" s="55"/>
      <c r="F31" s="55">
        <v>11.99999584277219</v>
      </c>
      <c r="G31" s="55">
        <v>3.1031057564892759</v>
      </c>
      <c r="H31" s="55">
        <v>4.511671906285479E-3</v>
      </c>
      <c r="I31" s="55"/>
      <c r="J31" s="55">
        <v>12.00057742704819</v>
      </c>
      <c r="K31" s="55">
        <v>3.156350103314014</v>
      </c>
      <c r="L31" s="55">
        <v>6.1672390914272223E-3</v>
      </c>
      <c r="M31" s="55"/>
      <c r="N31" s="55">
        <v>3.1068061517922998</v>
      </c>
      <c r="O31" s="55">
        <v>3.288612971962777</v>
      </c>
      <c r="P31" s="55">
        <v>4.1712117801936781E-2</v>
      </c>
      <c r="Q31" s="55"/>
      <c r="R31" s="55">
        <f t="shared" si="0"/>
        <v>-3.7560544608343328E-2</v>
      </c>
      <c r="S31" s="55">
        <f t="shared" si="1"/>
        <v>10.047303963303674</v>
      </c>
      <c r="T31" s="56">
        <f t="shared" si="2"/>
        <v>10.047303963303674</v>
      </c>
    </row>
    <row r="32" spans="1:20" x14ac:dyDescent="0.25">
      <c r="A32" s="55" t="s">
        <v>212</v>
      </c>
      <c r="B32" s="55">
        <v>11.999998407304201</v>
      </c>
      <c r="C32" s="57">
        <v>3.0494745301781578</v>
      </c>
      <c r="D32" s="55">
        <v>3.185480850983594E-3</v>
      </c>
      <c r="E32" s="55"/>
      <c r="F32" s="55">
        <v>11.999996803923249</v>
      </c>
      <c r="G32" s="55">
        <v>3.0595756767384099</v>
      </c>
      <c r="H32" s="55">
        <v>3.4074631739632899E-3</v>
      </c>
      <c r="I32" s="55"/>
      <c r="J32" s="55">
        <v>12.00039624698452</v>
      </c>
      <c r="K32" s="55">
        <v>3.120996601303629</v>
      </c>
      <c r="L32" s="55">
        <v>4.9841105137569154E-3</v>
      </c>
      <c r="M32" s="55"/>
      <c r="N32" s="55">
        <v>3.6266593917579182</v>
      </c>
      <c r="O32" s="55">
        <v>3.26941112436745</v>
      </c>
      <c r="P32" s="55">
        <v>4.183690703354969E-2</v>
      </c>
      <c r="Q32" s="55"/>
      <c r="R32" s="55">
        <f t="shared" si="0"/>
        <v>-3.8651426182566097E-2</v>
      </c>
      <c r="S32" s="55">
        <f t="shared" si="1"/>
        <v>13.133623773199433</v>
      </c>
      <c r="T32" s="56">
        <f t="shared" si="2"/>
        <v>13.133623773199433</v>
      </c>
    </row>
    <row r="33" spans="1:20" x14ac:dyDescent="0.25">
      <c r="A33" s="55" t="s">
        <v>213</v>
      </c>
      <c r="B33" s="55">
        <v>11.999998681913119</v>
      </c>
      <c r="C33" s="57">
        <v>3.0216991876188271</v>
      </c>
      <c r="D33" s="55">
        <v>2.6362218250602959E-3</v>
      </c>
      <c r="E33" s="55"/>
      <c r="F33" s="55">
        <v>11.999997360495771</v>
      </c>
      <c r="G33" s="55">
        <v>3.0282551134693101</v>
      </c>
      <c r="H33" s="55">
        <v>2.7582711100950989E-3</v>
      </c>
      <c r="I33" s="55"/>
      <c r="J33" s="55">
        <v>12.00031742635921</v>
      </c>
      <c r="K33" s="55">
        <v>3.092045954501387</v>
      </c>
      <c r="L33" s="55">
        <v>4.1619858670592386E-3</v>
      </c>
      <c r="M33" s="55"/>
      <c r="N33" s="55">
        <v>4.211026129110885</v>
      </c>
      <c r="O33" s="55">
        <v>3.2511452647445118</v>
      </c>
      <c r="P33" s="55">
        <v>4.1950860485636468E-2</v>
      </c>
      <c r="Q33" s="55"/>
      <c r="R33" s="55">
        <f t="shared" si="0"/>
        <v>-3.9314638660576169E-2</v>
      </c>
      <c r="S33" s="55">
        <f t="shared" si="1"/>
        <v>15.913251338277258</v>
      </c>
      <c r="T33" s="56">
        <f t="shared" si="2"/>
        <v>15.913251338277256</v>
      </c>
    </row>
    <row r="34" spans="1:20" x14ac:dyDescent="0.25">
      <c r="A34" s="55" t="s">
        <v>214</v>
      </c>
      <c r="B34" s="55">
        <v>11.9999988145627</v>
      </c>
      <c r="C34" s="57">
        <v>3.0066973281718199</v>
      </c>
      <c r="D34" s="55">
        <v>2.3708928623211588E-3</v>
      </c>
      <c r="E34" s="55"/>
      <c r="F34" s="55">
        <v>11.99999763217798</v>
      </c>
      <c r="G34" s="55">
        <v>3.009651767079828</v>
      </c>
      <c r="H34" s="55">
        <v>2.4220414357863798E-3</v>
      </c>
      <c r="I34" s="55"/>
      <c r="J34" s="55">
        <v>12.000210622913739</v>
      </c>
      <c r="K34" s="55">
        <v>3.0644985325630492</v>
      </c>
      <c r="L34" s="55">
        <v>3.4893022131743038E-3</v>
      </c>
      <c r="M34" s="55"/>
      <c r="N34" s="55">
        <v>5.057192857881093</v>
      </c>
      <c r="O34" s="55">
        <v>3.2285446210862161</v>
      </c>
      <c r="P34" s="55">
        <v>4.2083426693839132E-2</v>
      </c>
      <c r="Q34" s="55"/>
      <c r="R34" s="55">
        <f t="shared" si="0"/>
        <v>-3.9712533831517974E-2</v>
      </c>
      <c r="S34" s="55">
        <f t="shared" si="1"/>
        <v>17.750033062497174</v>
      </c>
      <c r="T34" s="56">
        <f t="shared" si="2"/>
        <v>17.750033062497174</v>
      </c>
    </row>
    <row r="35" spans="1:20" x14ac:dyDescent="0.25">
      <c r="A35" s="55" t="s">
        <v>215</v>
      </c>
      <c r="B35" s="55">
        <v>11.99999883620303</v>
      </c>
      <c r="C35" s="57">
        <v>3.0045985818048639</v>
      </c>
      <c r="D35" s="55">
        <v>2.3275865005531432E-3</v>
      </c>
      <c r="E35" s="55"/>
      <c r="F35" s="55">
        <v>11.99999768234238</v>
      </c>
      <c r="G35" s="55">
        <v>3.003926387588562</v>
      </c>
      <c r="H35" s="55">
        <v>2.3194128634565869E-3</v>
      </c>
      <c r="I35" s="55"/>
      <c r="J35" s="55">
        <v>12.00020280304277</v>
      </c>
      <c r="K35" s="55">
        <v>3.0408611452363501</v>
      </c>
      <c r="L35" s="55">
        <v>2.983548321702389E-3</v>
      </c>
      <c r="M35" s="55"/>
      <c r="N35" s="55">
        <v>6.2787426508967439</v>
      </c>
      <c r="O35" s="55">
        <v>3.2006641208745048</v>
      </c>
      <c r="P35" s="55">
        <v>4.2231667972429929E-2</v>
      </c>
      <c r="Q35" s="55"/>
      <c r="R35" s="55">
        <f t="shared" si="0"/>
        <v>-3.9904081471876789E-2</v>
      </c>
      <c r="S35" s="55">
        <f t="shared" si="1"/>
        <v>18.143973580528034</v>
      </c>
      <c r="T35" s="56">
        <f t="shared" si="2"/>
        <v>18.143973580528034</v>
      </c>
    </row>
    <row r="36" spans="1:20" x14ac:dyDescent="0.25">
      <c r="A36" s="55" t="s">
        <v>216</v>
      </c>
      <c r="B36" s="55">
        <v>11.999998751128469</v>
      </c>
      <c r="C36" s="57">
        <v>3.0154210836025319</v>
      </c>
      <c r="D36" s="55">
        <v>2.4977079536139769E-3</v>
      </c>
      <c r="E36" s="55"/>
      <c r="F36" s="55">
        <v>11.999997521248909</v>
      </c>
      <c r="G36" s="55">
        <v>3.0111284476017128</v>
      </c>
      <c r="H36" s="55">
        <v>2.4277194762956479E-3</v>
      </c>
      <c r="I36" s="55"/>
      <c r="J36" s="55">
        <v>12.000041933940279</v>
      </c>
      <c r="K36" s="55">
        <v>3.0286938252328799</v>
      </c>
      <c r="L36" s="55">
        <v>2.7453529953182132E-3</v>
      </c>
      <c r="M36" s="55"/>
      <c r="N36" s="55">
        <v>7.6857445905294544</v>
      </c>
      <c r="O36" s="55">
        <v>3.1738727201046428</v>
      </c>
      <c r="P36" s="55">
        <v>4.2348939820575193E-2</v>
      </c>
      <c r="Q36" s="55"/>
      <c r="R36" s="55">
        <f t="shared" si="0"/>
        <v>-3.9851231866961219E-2</v>
      </c>
      <c r="S36" s="55">
        <f t="shared" si="1"/>
        <v>16.955120697477774</v>
      </c>
      <c r="T36" s="56">
        <f t="shared" si="2"/>
        <v>16.955120697477774</v>
      </c>
    </row>
    <row r="37" spans="1:20" x14ac:dyDescent="0.25">
      <c r="A37" s="55" t="s">
        <v>217</v>
      </c>
      <c r="B37" s="55">
        <v>11.99999853827579</v>
      </c>
      <c r="C37" s="57">
        <v>3.0390713169513912</v>
      </c>
      <c r="D37" s="55">
        <v>2.923377082938822E-3</v>
      </c>
      <c r="E37" s="55"/>
      <c r="F37" s="55">
        <v>11.999997109058279</v>
      </c>
      <c r="G37" s="55">
        <v>3.0311957144888662</v>
      </c>
      <c r="H37" s="55">
        <v>2.7742725609998819E-3</v>
      </c>
      <c r="I37" s="55"/>
      <c r="J37" s="55">
        <v>12.00012889956891</v>
      </c>
      <c r="K37" s="55">
        <v>3.022153649843903</v>
      </c>
      <c r="L37" s="55">
        <v>2.6588167641396049E-3</v>
      </c>
      <c r="M37" s="55"/>
      <c r="N37" s="55">
        <v>10.15806542996458</v>
      </c>
      <c r="O37" s="55">
        <v>3.1363607157679789</v>
      </c>
      <c r="P37" s="55">
        <v>4.2446133176506938E-2</v>
      </c>
      <c r="Q37" s="55"/>
      <c r="R37" s="55">
        <f t="shared" si="0"/>
        <v>-3.9522756093568118E-2</v>
      </c>
      <c r="S37" s="55">
        <f t="shared" si="1"/>
        <v>14.519554601500998</v>
      </c>
      <c r="T37" s="56">
        <f t="shared" si="2"/>
        <v>14.519554601500998</v>
      </c>
    </row>
    <row r="38" spans="1:20" x14ac:dyDescent="0.25">
      <c r="A38" s="55" t="s">
        <v>218</v>
      </c>
      <c r="B38" s="55">
        <v>11.99999814508112</v>
      </c>
      <c r="C38" s="57">
        <v>3.0753449222180471</v>
      </c>
      <c r="D38" s="55">
        <v>3.7097125085615709E-3</v>
      </c>
      <c r="E38" s="55"/>
      <c r="F38" s="55">
        <v>11.999996344143151</v>
      </c>
      <c r="G38" s="55">
        <v>3.0639547885179659</v>
      </c>
      <c r="H38" s="55">
        <v>3.444394346716592E-3</v>
      </c>
      <c r="I38" s="55"/>
      <c r="J38" s="55">
        <v>12.00023817353995</v>
      </c>
      <c r="K38" s="55">
        <v>3.0185378186045901</v>
      </c>
      <c r="L38" s="55">
        <v>2.56574956027465E-3</v>
      </c>
      <c r="M38" s="55"/>
      <c r="N38" s="55">
        <v>14.28703023522112</v>
      </c>
      <c r="O38" s="55">
        <v>3.0887783664732371</v>
      </c>
      <c r="P38" s="55">
        <v>4.2411087626554753E-2</v>
      </c>
      <c r="Q38" s="55"/>
      <c r="R38" s="55">
        <f t="shared" si="0"/>
        <v>-3.8701375117993181E-2</v>
      </c>
      <c r="S38" s="55">
        <f t="shared" si="1"/>
        <v>11.432445918295571</v>
      </c>
      <c r="T38" s="56">
        <f t="shared" si="2"/>
        <v>11.432445918295571</v>
      </c>
    </row>
    <row r="39" spans="1:20" x14ac:dyDescent="0.25">
      <c r="A39" s="55" t="s">
        <v>219</v>
      </c>
      <c r="B39" s="55">
        <v>11.99999747315821</v>
      </c>
      <c r="C39" s="57">
        <v>3.1239284641474052</v>
      </c>
      <c r="D39" s="55">
        <v>5.0534729068274133E-3</v>
      </c>
      <c r="E39" s="55"/>
      <c r="F39" s="55">
        <v>11.99999503509512</v>
      </c>
      <c r="G39" s="55">
        <v>3.1091226024701641</v>
      </c>
      <c r="H39" s="55">
        <v>4.6052265410488962E-3</v>
      </c>
      <c r="I39" s="55"/>
      <c r="J39" s="55">
        <v>11.99997610099666</v>
      </c>
      <c r="K39" s="55">
        <v>3.0153933402073001</v>
      </c>
      <c r="L39" s="55">
        <v>2.4920574518831071E-3</v>
      </c>
      <c r="M39" s="55"/>
      <c r="N39" s="55">
        <v>19.16175520304008</v>
      </c>
      <c r="O39" s="55">
        <v>3.0489968730657759</v>
      </c>
      <c r="P39" s="55">
        <v>4.2120337586270387E-2</v>
      </c>
      <c r="Q39" s="55"/>
      <c r="R39" s="55">
        <f t="shared" si="0"/>
        <v>-3.7066864679442972E-2</v>
      </c>
      <c r="S39" s="55">
        <f t="shared" si="1"/>
        <v>8.3349289415135441</v>
      </c>
      <c r="T39" s="56">
        <f t="shared" si="2"/>
        <v>8.3349289415135441</v>
      </c>
    </row>
    <row r="40" spans="1:20" x14ac:dyDescent="0.25">
      <c r="A40" s="55" t="s">
        <v>220</v>
      </c>
      <c r="B40" s="55">
        <v>11.999996354929671</v>
      </c>
      <c r="C40" s="57">
        <v>3.1844021426776341</v>
      </c>
      <c r="D40" s="55">
        <v>7.2897922786152453E-3</v>
      </c>
      <c r="E40" s="55"/>
      <c r="F40" s="55">
        <v>11.99999285434437</v>
      </c>
      <c r="G40" s="55">
        <v>3.1663088697798392</v>
      </c>
      <c r="H40" s="55">
        <v>6.5474321017871037E-3</v>
      </c>
      <c r="I40" s="55"/>
      <c r="J40" s="55">
        <v>11.99999221650803</v>
      </c>
      <c r="K40" s="55">
        <v>3.0127674086380809</v>
      </c>
      <c r="L40" s="55">
        <v>2.5173775273370919E-3</v>
      </c>
      <c r="M40" s="55"/>
      <c r="N40" s="55">
        <v>24.44500632509445</v>
      </c>
      <c r="O40" s="55">
        <v>3.021571402973545</v>
      </c>
      <c r="P40" s="55">
        <v>4.1526110955617097E-2</v>
      </c>
      <c r="Q40" s="55"/>
      <c r="R40" s="55">
        <f t="shared" si="0"/>
        <v>-3.4236318677001852E-2</v>
      </c>
      <c r="S40" s="55">
        <f t="shared" si="1"/>
        <v>5.6964738319684081</v>
      </c>
      <c r="T40" s="56">
        <f t="shared" si="2"/>
        <v>5.6964738319684081</v>
      </c>
    </row>
    <row r="41" spans="1:20" x14ac:dyDescent="0.25">
      <c r="A41" s="55" t="s">
        <v>221</v>
      </c>
      <c r="B41" s="55">
        <v>11.999994523295671</v>
      </c>
      <c r="C41" s="57">
        <v>3.2562434236904272</v>
      </c>
      <c r="D41" s="55">
        <v>1.095284132073847E-2</v>
      </c>
      <c r="E41" s="55"/>
      <c r="F41" s="55">
        <v>11.999989277160189</v>
      </c>
      <c r="G41" s="55">
        <v>3.235019460082905</v>
      </c>
      <c r="H41" s="55">
        <v>9.7429576385412008E-3</v>
      </c>
      <c r="I41" s="55"/>
      <c r="J41" s="55">
        <v>12.00027853018425</v>
      </c>
      <c r="K41" s="55">
        <v>3.0112379179582991</v>
      </c>
      <c r="L41" s="55">
        <v>2.4795052049941869E-3</v>
      </c>
      <c r="M41" s="55"/>
      <c r="N41" s="55">
        <v>30.015164461855779</v>
      </c>
      <c r="O41" s="55">
        <v>3.0069256312845369</v>
      </c>
      <c r="P41" s="55">
        <v>4.06029886547409E-2</v>
      </c>
      <c r="Q41" s="55"/>
      <c r="R41" s="55">
        <f t="shared" si="0"/>
        <v>-2.9650147334002432E-2</v>
      </c>
      <c r="S41" s="55">
        <f t="shared" si="1"/>
        <v>3.7070735771422036</v>
      </c>
      <c r="T41" s="56">
        <f t="shared" si="2"/>
        <v>3.7070735771422041</v>
      </c>
    </row>
    <row r="42" spans="1:20" x14ac:dyDescent="0.25">
      <c r="A42" s="55" t="s">
        <v>222</v>
      </c>
      <c r="B42" s="55">
        <v>11.99999158283646</v>
      </c>
      <c r="C42" s="57">
        <v>3.338831557394415</v>
      </c>
      <c r="D42" s="55">
        <v>1.6833424336848229E-2</v>
      </c>
      <c r="E42" s="55"/>
      <c r="F42" s="55">
        <v>11.99998352204657</v>
      </c>
      <c r="G42" s="55">
        <v>3.3146606723103371</v>
      </c>
      <c r="H42" s="55">
        <v>1.490626182932139E-2</v>
      </c>
      <c r="I42" s="55"/>
      <c r="J42" s="55">
        <v>12.00018811463468</v>
      </c>
      <c r="K42" s="55">
        <v>3.0096186336787709</v>
      </c>
      <c r="L42" s="55">
        <v>2.3614578366773428E-3</v>
      </c>
      <c r="M42" s="55"/>
      <c r="N42" s="55">
        <v>35.741136049210702</v>
      </c>
      <c r="O42" s="55">
        <v>3.0051854510141172</v>
      </c>
      <c r="P42" s="55">
        <v>3.9337557027385388E-2</v>
      </c>
      <c r="Q42" s="55"/>
      <c r="R42" s="55">
        <f t="shared" si="0"/>
        <v>-2.2504132690537158E-2</v>
      </c>
      <c r="S42" s="55">
        <f t="shared" si="1"/>
        <v>2.3368719424054318</v>
      </c>
      <c r="T42" s="56">
        <f t="shared" si="2"/>
        <v>2.3368719424054314</v>
      </c>
    </row>
    <row r="43" spans="1:20" x14ac:dyDescent="0.25">
      <c r="A43" s="55" t="s">
        <v>223</v>
      </c>
      <c r="B43" s="55">
        <v>11.999986999488691</v>
      </c>
      <c r="C43" s="57">
        <v>3.4314529437590551</v>
      </c>
      <c r="D43" s="55">
        <v>2.5999633918375151E-2</v>
      </c>
      <c r="E43" s="55"/>
      <c r="F43" s="55">
        <v>11.999974527331171</v>
      </c>
      <c r="G43" s="55">
        <v>3.4045443670580759</v>
      </c>
      <c r="H43" s="55">
        <v>2.302929286176552E-2</v>
      </c>
      <c r="I43" s="55"/>
      <c r="J43" s="55">
        <v>11.99985619505339</v>
      </c>
      <c r="K43" s="55">
        <v>3.0086495144975021</v>
      </c>
      <c r="L43" s="55">
        <v>2.3495957959141561E-3</v>
      </c>
      <c r="M43" s="55"/>
      <c r="N43" s="55">
        <v>41.487445646671127</v>
      </c>
      <c r="O43" s="55">
        <v>3.0163649186377648</v>
      </c>
      <c r="P43" s="55">
        <v>3.77244802921467E-2</v>
      </c>
      <c r="Q43" s="55"/>
      <c r="R43" s="55">
        <f t="shared" si="0"/>
        <v>-1.1724846373771549E-2</v>
      </c>
      <c r="S43" s="55">
        <f t="shared" si="1"/>
        <v>1.4509619793332957</v>
      </c>
      <c r="T43" s="56">
        <f t="shared" si="2"/>
        <v>1.4509619793332957</v>
      </c>
    </row>
    <row r="44" spans="1:20" x14ac:dyDescent="0.25">
      <c r="A44" s="55" t="s">
        <v>224</v>
      </c>
      <c r="B44" s="55">
        <v>11.99998012656819</v>
      </c>
      <c r="C44" s="57">
        <v>3.5333072967491601</v>
      </c>
      <c r="D44" s="55">
        <v>3.974481617832773E-2</v>
      </c>
      <c r="E44" s="55"/>
      <c r="F44" s="55">
        <v>11.999961000471821</v>
      </c>
      <c r="G44" s="55">
        <v>3.5038939119287811</v>
      </c>
      <c r="H44" s="55">
        <v>3.535252411774728E-2</v>
      </c>
      <c r="I44" s="55"/>
      <c r="J44" s="55">
        <v>11.99975639104105</v>
      </c>
      <c r="K44" s="55">
        <v>3.0075074082223412</v>
      </c>
      <c r="L44" s="55">
        <v>2.426297368695159E-3</v>
      </c>
      <c r="M44" s="55"/>
      <c r="N44" s="55">
        <v>47.109145838019373</v>
      </c>
      <c r="O44" s="55">
        <v>3.0403661524833989</v>
      </c>
      <c r="P44" s="55">
        <v>3.5766920412601308E-2</v>
      </c>
      <c r="Q44" s="55"/>
      <c r="R44" s="55">
        <f t="shared" si="0"/>
        <v>3.9778957657264219E-3</v>
      </c>
      <c r="S44" s="55">
        <f t="shared" si="1"/>
        <v>0.89991409828445723</v>
      </c>
      <c r="T44" s="56">
        <f t="shared" si="2"/>
        <v>0.89991409828445723</v>
      </c>
    </row>
    <row r="45" spans="1:20" x14ac:dyDescent="0.25">
      <c r="A45" t="s">
        <v>225</v>
      </c>
      <c r="B45">
        <v>11.99997027173362</v>
      </c>
      <c r="C45">
        <v>3.6435145536904172</v>
      </c>
      <c r="D45">
        <v>5.9453653173070657E-2</v>
      </c>
      <c r="F45">
        <v>11.999941552203021</v>
      </c>
      <c r="G45">
        <v>3.6118508875348061</v>
      </c>
      <c r="H45">
        <v>5.3252156360799753E-2</v>
      </c>
      <c r="J45">
        <v>12.00004674544105</v>
      </c>
      <c r="K45">
        <v>3.0067754038990229</v>
      </c>
      <c r="L45">
        <v>2.4414731415235581E-3</v>
      </c>
      <c r="N45">
        <v>52.444558595184859</v>
      </c>
      <c r="O45">
        <v>3.0769800942558101</v>
      </c>
      <c r="P45">
        <v>3.3477331277508737E-2</v>
      </c>
      <c r="R45">
        <f t="shared" si="0"/>
        <v>2.597632189556192E-2</v>
      </c>
      <c r="S45">
        <f t="shared" si="1"/>
        <v>0.56308282991552461</v>
      </c>
      <c r="T45" s="30">
        <f t="shared" si="2"/>
        <v>0.56308282991552461</v>
      </c>
    </row>
    <row r="46" spans="1:20" x14ac:dyDescent="0.25">
      <c r="A46" t="s">
        <v>226</v>
      </c>
      <c r="B46">
        <v>11.999956785930451</v>
      </c>
      <c r="C46">
        <v>3.7611224717608072</v>
      </c>
      <c r="D46">
        <v>8.6424276258386376E-2</v>
      </c>
      <c r="F46">
        <v>11.999914875818231</v>
      </c>
      <c r="G46">
        <v>3.7274824972947309</v>
      </c>
      <c r="H46">
        <v>7.8068540483189605E-2</v>
      </c>
      <c r="J46">
        <v>12.000387155723329</v>
      </c>
      <c r="K46">
        <v>3.0057986204695721</v>
      </c>
      <c r="L46">
        <v>2.3556775623491742E-3</v>
      </c>
      <c r="N46">
        <v>57.303732313108078</v>
      </c>
      <c r="O46">
        <v>3.1258881297669001</v>
      </c>
      <c r="P46">
        <v>3.0878822646106849E-2</v>
      </c>
      <c r="R46">
        <f t="shared" si="0"/>
        <v>5.5545453612279527E-2</v>
      </c>
      <c r="S46">
        <f t="shared" si="1"/>
        <v>0.35729339003993627</v>
      </c>
      <c r="T46" s="30">
        <f t="shared" si="2"/>
        <v>0.35729339003993632</v>
      </c>
    </row>
    <row r="47" spans="1:20" x14ac:dyDescent="0.25">
      <c r="A47" t="s">
        <v>227</v>
      </c>
      <c r="B47">
        <v>11.999939142725911</v>
      </c>
      <c r="C47">
        <v>3.8851148491285441</v>
      </c>
      <c r="D47">
        <v>0.1217095899635874</v>
      </c>
      <c r="F47">
        <v>11.999879908620761</v>
      </c>
      <c r="G47">
        <v>3.8497896199859278</v>
      </c>
      <c r="H47">
        <v>0.110935993274643</v>
      </c>
      <c r="J47">
        <v>12.00017011756683</v>
      </c>
      <c r="K47">
        <v>3.0050452989690948</v>
      </c>
      <c r="L47">
        <v>2.2813644624895221E-3</v>
      </c>
      <c r="N47">
        <v>61.450138563206579</v>
      </c>
      <c r="O47">
        <v>3.1866645251836521</v>
      </c>
      <c r="P47">
        <v>2.8007428615307899E-2</v>
      </c>
      <c r="R47">
        <f t="shared" si="0"/>
        <v>9.3702161348279495E-2</v>
      </c>
      <c r="S47">
        <f t="shared" si="1"/>
        <v>0.23011685951523667</v>
      </c>
      <c r="T47" s="30">
        <f t="shared" si="2"/>
        <v>0.23011685951523664</v>
      </c>
    </row>
    <row r="48" spans="1:20" x14ac:dyDescent="0.25">
      <c r="A48" t="s">
        <v>228</v>
      </c>
      <c r="B48">
        <v>11.99991698549746</v>
      </c>
      <c r="C48">
        <v>4.0144203018067017</v>
      </c>
      <c r="D48">
        <v>0.16602288525458819</v>
      </c>
      <c r="F48">
        <v>11.999835927069061</v>
      </c>
      <c r="G48">
        <v>3.9777154380418231</v>
      </c>
      <c r="H48">
        <v>0.1526683124088421</v>
      </c>
      <c r="J48">
        <v>11.999758908356711</v>
      </c>
      <c r="K48">
        <v>3.0043376703509281</v>
      </c>
      <c r="L48">
        <v>2.292660520725381E-3</v>
      </c>
      <c r="N48">
        <v>64.574044691168723</v>
      </c>
      <c r="O48">
        <v>3.258779632796617</v>
      </c>
      <c r="P48">
        <v>2.4915737759367011E-2</v>
      </c>
      <c r="R48">
        <f t="shared" si="0"/>
        <v>0.14110714749522119</v>
      </c>
      <c r="S48">
        <f t="shared" si="1"/>
        <v>0.15007411611453392</v>
      </c>
      <c r="T48" s="30">
        <f t="shared" si="2"/>
        <v>0.15007411611453392</v>
      </c>
    </row>
    <row r="49" spans="1:20" x14ac:dyDescent="0.25">
      <c r="A49" t="s">
        <v>229</v>
      </c>
      <c r="B49">
        <v>11.99989014109364</v>
      </c>
      <c r="C49">
        <v>4.1479215205936644</v>
      </c>
      <c r="D49">
        <v>0.21971051090656729</v>
      </c>
      <c r="F49">
        <v>11.99978257518627</v>
      </c>
      <c r="G49">
        <v>4.1101545678133169</v>
      </c>
      <c r="H49">
        <v>0.20371450809123429</v>
      </c>
      <c r="J49">
        <v>11.999752729616549</v>
      </c>
      <c r="K49">
        <v>3.0036689289132248</v>
      </c>
      <c r="L49">
        <v>2.3671569460009599E-3</v>
      </c>
      <c r="N49">
        <v>66.259859295793404</v>
      </c>
      <c r="O49">
        <v>3.3416038690800249</v>
      </c>
      <c r="P49">
        <v>2.167831977543502E-2</v>
      </c>
      <c r="R49">
        <f t="shared" si="0"/>
        <v>0.19803219113113227</v>
      </c>
      <c r="S49">
        <f t="shared" si="1"/>
        <v>9.8667649927107068E-2</v>
      </c>
      <c r="T49" s="30">
        <f t="shared" si="2"/>
        <v>9.8667649927107082E-2</v>
      </c>
    </row>
    <row r="50" spans="1:20" x14ac:dyDescent="0.25">
      <c r="A50" t="s">
        <v>230</v>
      </c>
      <c r="B50">
        <v>11.9998586126981</v>
      </c>
      <c r="C50">
        <v>4.2844649267537367</v>
      </c>
      <c r="D50">
        <v>0.28276614196713917</v>
      </c>
      <c r="F50">
        <v>11.99971984980361</v>
      </c>
      <c r="G50">
        <v>4.2459626118116658</v>
      </c>
      <c r="H50">
        <v>0.26416446250387532</v>
      </c>
      <c r="J50">
        <v>12.000092938626789</v>
      </c>
      <c r="K50">
        <v>3.0031757774236181</v>
      </c>
      <c r="L50">
        <v>2.380758702953329E-3</v>
      </c>
      <c r="N50">
        <v>65.958250276726091</v>
      </c>
      <c r="O50">
        <v>3.434412592739283</v>
      </c>
      <c r="P50">
        <v>1.8398986479549899E-2</v>
      </c>
      <c r="R50">
        <f t="shared" si="0"/>
        <v>0.26436715548758927</v>
      </c>
      <c r="S50">
        <f t="shared" si="1"/>
        <v>6.5067855548589987E-2</v>
      </c>
      <c r="T50" s="30">
        <f t="shared" si="2"/>
        <v>6.5067855548589959E-2</v>
      </c>
    </row>
    <row r="51" spans="1:20" x14ac:dyDescent="0.25">
      <c r="A51" t="s">
        <v>231</v>
      </c>
      <c r="B51">
        <v>11.999822565300869</v>
      </c>
      <c r="C51">
        <v>4.4228706417433301</v>
      </c>
      <c r="D51">
        <v>0.35485983692855461</v>
      </c>
      <c r="F51">
        <v>11.9996480720193</v>
      </c>
      <c r="G51">
        <v>4.3839660490326189</v>
      </c>
      <c r="H51">
        <v>0.33377594192376508</v>
      </c>
      <c r="J51">
        <v>12.000393007866281</v>
      </c>
      <c r="K51">
        <v>3.0026098168764359</v>
      </c>
      <c r="L51">
        <v>2.298806714090277E-3</v>
      </c>
      <c r="N51">
        <v>62.986558979902298</v>
      </c>
      <c r="O51">
        <v>3.5363921963351248</v>
      </c>
      <c r="P51">
        <v>1.5218884754327861E-2</v>
      </c>
      <c r="R51">
        <f t="shared" si="0"/>
        <v>0.33964095217422674</v>
      </c>
      <c r="S51">
        <f t="shared" si="1"/>
        <v>4.2887030795181087E-2</v>
      </c>
      <c r="T51" s="30">
        <f t="shared" si="2"/>
        <v>4.288703079518108E-2</v>
      </c>
    </row>
    <row r="52" spans="1:20" x14ac:dyDescent="0.25">
      <c r="A52" t="s">
        <v>232</v>
      </c>
      <c r="B52">
        <v>11.999782311233639</v>
      </c>
      <c r="C52">
        <v>4.5619426840179509</v>
      </c>
      <c r="D52">
        <v>0.43536696750849252</v>
      </c>
      <c r="F52">
        <v>11.99956785782577</v>
      </c>
      <c r="G52">
        <v>4.5229723769029242</v>
      </c>
      <c r="H52">
        <v>0.4120042407996809</v>
      </c>
      <c r="J52">
        <v>12.00019067244485</v>
      </c>
      <c r="K52">
        <v>3.0022160838095089</v>
      </c>
      <c r="L52">
        <v>2.2340732735794291E-3</v>
      </c>
      <c r="N52">
        <v>56.595440939848658</v>
      </c>
      <c r="O52">
        <v>3.6466479062352199</v>
      </c>
      <c r="P52">
        <v>1.232255652121725E-2</v>
      </c>
      <c r="R52">
        <f t="shared" si="0"/>
        <v>0.42304441098727524</v>
      </c>
      <c r="S52">
        <f t="shared" si="1"/>
        <v>2.8303838924060951E-2</v>
      </c>
      <c r="T52" s="30">
        <f t="shared" si="2"/>
        <v>2.8303838924060964E-2</v>
      </c>
    </row>
    <row r="53" spans="1:20" x14ac:dyDescent="0.25">
      <c r="A53" t="s">
        <v>233</v>
      </c>
      <c r="B53">
        <v>11.9997382972116</v>
      </c>
      <c r="C53">
        <v>4.7004793047389724</v>
      </c>
      <c r="D53">
        <v>0.52339413542508406</v>
      </c>
      <c r="F53">
        <v>11.99948009269724</v>
      </c>
      <c r="G53">
        <v>4.6617804169966481</v>
      </c>
      <c r="H53">
        <v>0.49802885907236077</v>
      </c>
      <c r="J53">
        <v>11.99976549044891</v>
      </c>
      <c r="K53">
        <v>3.0018285659450381</v>
      </c>
      <c r="L53">
        <v>2.2446749827920429E-3</v>
      </c>
      <c r="N53">
        <v>46.159513893165652</v>
      </c>
      <c r="O53">
        <v>3.7642138831149139</v>
      </c>
      <c r="P53">
        <v>9.9362001943921509E-3</v>
      </c>
      <c r="R53">
        <f t="shared" si="0"/>
        <v>0.51345793523069194</v>
      </c>
      <c r="S53">
        <f t="shared" si="1"/>
        <v>1.8984164173567374E-2</v>
      </c>
      <c r="T53" s="30">
        <f t="shared" si="2"/>
        <v>1.8984164173567297E-2</v>
      </c>
    </row>
    <row r="54" spans="1:20" x14ac:dyDescent="0.25">
      <c r="A54" t="s">
        <v>234</v>
      </c>
      <c r="B54">
        <v>11.99969109186007</v>
      </c>
      <c r="C54">
        <v>4.8372833731116929</v>
      </c>
      <c r="D54">
        <v>0.61780411890846409</v>
      </c>
      <c r="F54">
        <v>11.999385906439761</v>
      </c>
      <c r="G54">
        <v>4.7991906954756312</v>
      </c>
      <c r="H54">
        <v>0.590778351621292</v>
      </c>
      <c r="J54">
        <v>11.999698915934299</v>
      </c>
      <c r="K54">
        <v>3.0014797720585129</v>
      </c>
      <c r="L54">
        <v>2.3226271365750788E-3</v>
      </c>
      <c r="N54">
        <v>31.62493985660651</v>
      </c>
      <c r="O54">
        <v>3.8880656137416172</v>
      </c>
      <c r="P54">
        <v>8.3065879447524315E-3</v>
      </c>
      <c r="R54">
        <f t="shared" si="0"/>
        <v>0.60949753096371162</v>
      </c>
      <c r="S54">
        <f t="shared" si="1"/>
        <v>1.3445342448393684E-2</v>
      </c>
      <c r="T54" s="30">
        <f t="shared" si="2"/>
        <v>1.3445342448393793E-2</v>
      </c>
    </row>
    <row r="55" spans="1:20" x14ac:dyDescent="0.25">
      <c r="A55" t="s">
        <v>235</v>
      </c>
      <c r="B55">
        <v>11.99964137202743</v>
      </c>
      <c r="C55">
        <v>4.9711727218535211</v>
      </c>
      <c r="D55">
        <v>0.71724324643996351</v>
      </c>
      <c r="F55">
        <v>11.99928664628356</v>
      </c>
      <c r="G55">
        <v>4.9340158087878603</v>
      </c>
      <c r="H55">
        <v>0.68895678546879491</v>
      </c>
      <c r="J55">
        <v>12.000003543602981</v>
      </c>
      <c r="K55">
        <v>3.001246351035983</v>
      </c>
      <c r="L55">
        <v>2.349306434444553E-3</v>
      </c>
      <c r="N55">
        <v>14.36824710881182</v>
      </c>
      <c r="O55">
        <v>4.0166510607749526</v>
      </c>
      <c r="P55">
        <v>7.5091577537967028E-3</v>
      </c>
      <c r="R55">
        <f t="shared" si="0"/>
        <v>0.70973408868616683</v>
      </c>
      <c r="S55">
        <f t="shared" si="1"/>
        <v>1.0469471537122731E-2</v>
      </c>
      <c r="T55" s="30">
        <f t="shared" si="2"/>
        <v>1.0469471537122743E-2</v>
      </c>
    </row>
    <row r="56" spans="1:20" x14ac:dyDescent="0.25">
      <c r="A56" t="s">
        <v>236</v>
      </c>
      <c r="B56">
        <v>11.99958990703122</v>
      </c>
      <c r="C56">
        <v>5.1009903634332989</v>
      </c>
      <c r="D56">
        <v>0.82017290391171893</v>
      </c>
      <c r="F56">
        <v>11.999183845310441</v>
      </c>
      <c r="G56">
        <v>5.0650906851194506</v>
      </c>
      <c r="H56">
        <v>0.79107394809004072</v>
      </c>
      <c r="J56">
        <v>12.000348604003451</v>
      </c>
      <c r="K56">
        <v>3.0009972235549389</v>
      </c>
      <c r="L56">
        <v>2.2844473947488198E-3</v>
      </c>
      <c r="N56">
        <v>5.4016082657585267</v>
      </c>
      <c r="O56">
        <v>4.0850198010493903</v>
      </c>
      <c r="P56">
        <v>7.4675206187743816E-3</v>
      </c>
      <c r="R56">
        <f t="shared" si="0"/>
        <v>0.81270538329294451</v>
      </c>
      <c r="S56">
        <f t="shared" si="1"/>
        <v>9.1048126354320094E-3</v>
      </c>
      <c r="T56" s="30">
        <f t="shared" si="2"/>
        <v>9.104812635432058E-3</v>
      </c>
    </row>
    <row r="57" spans="1:20" x14ac:dyDescent="0.25">
      <c r="A57" t="s">
        <v>237</v>
      </c>
      <c r="B57">
        <v>11.99953754154385</v>
      </c>
      <c r="C57">
        <v>5.2256144888048901</v>
      </c>
      <c r="D57">
        <v>0.92490620669282442</v>
      </c>
      <c r="F57">
        <v>11.999079186356999</v>
      </c>
      <c r="G57">
        <v>5.1912826530443974</v>
      </c>
      <c r="H57">
        <v>0.89548043753464812</v>
      </c>
      <c r="J57">
        <v>12.000170428230939</v>
      </c>
      <c r="K57">
        <v>3.0008341658479991</v>
      </c>
      <c r="L57">
        <v>2.214689871691454E-3</v>
      </c>
      <c r="N57">
        <v>2.3699873240051632</v>
      </c>
      <c r="O57">
        <v>4.1129556013843178</v>
      </c>
      <c r="P57">
        <v>7.5515588893376086E-3</v>
      </c>
      <c r="R57">
        <f t="shared" si="0"/>
        <v>0.91735464780348686</v>
      </c>
      <c r="S57">
        <f t="shared" si="1"/>
        <v>8.1646753310691076E-3</v>
      </c>
      <c r="T57" s="30">
        <f t="shared" si="2"/>
        <v>8.1646753310690157E-3</v>
      </c>
    </row>
    <row r="58" spans="1:20" x14ac:dyDescent="0.25">
      <c r="A58" t="s">
        <v>238</v>
      </c>
      <c r="B58">
        <v>11.999485171970241</v>
      </c>
      <c r="C58">
        <v>5.3439681626783608</v>
      </c>
      <c r="D58">
        <v>1.029647910618541</v>
      </c>
      <c r="F58">
        <v>11.9989744613739</v>
      </c>
      <c r="G58">
        <v>5.3115012303146276</v>
      </c>
      <c r="H58">
        <v>1.0004071767175029</v>
      </c>
      <c r="J58">
        <v>11.99976515321006</v>
      </c>
      <c r="K58">
        <v>3.0007331062292959</v>
      </c>
      <c r="L58">
        <v>2.2241663835573279E-3</v>
      </c>
      <c r="N58">
        <v>0.90065042029848941</v>
      </c>
      <c r="O58">
        <v>4.130836562596885</v>
      </c>
      <c r="P58">
        <v>7.6324662889927699E-3</v>
      </c>
      <c r="R58">
        <f t="shared" si="0"/>
        <v>1.0220154443295482</v>
      </c>
      <c r="S58">
        <f t="shared" si="1"/>
        <v>7.4126953595309237E-3</v>
      </c>
      <c r="T58" s="30">
        <f t="shared" si="2"/>
        <v>7.4126953595310408E-3</v>
      </c>
    </row>
    <row r="59" spans="1:20" x14ac:dyDescent="0.25">
      <c r="A59" t="s">
        <v>239</v>
      </c>
      <c r="B59">
        <v>11.99943372559872</v>
      </c>
      <c r="C59">
        <v>5.4550286307468507</v>
      </c>
      <c r="D59">
        <v>1.13253855843374</v>
      </c>
      <c r="F59">
        <v>11.998871527643759</v>
      </c>
      <c r="G59">
        <v>5.4247075482224201</v>
      </c>
      <c r="H59">
        <v>1.104008581207268</v>
      </c>
      <c r="J59">
        <v>11.999682806781291</v>
      </c>
      <c r="K59">
        <v>3.0006863775227308</v>
      </c>
      <c r="L59">
        <v>2.305801860125085E-3</v>
      </c>
      <c r="N59">
        <v>0.35951169431771929</v>
      </c>
      <c r="O59">
        <v>4.140071790637716</v>
      </c>
      <c r="P59">
        <v>7.6790332154276419E-3</v>
      </c>
      <c r="R59">
        <f t="shared" si="0"/>
        <v>1.1248595252183122</v>
      </c>
      <c r="S59">
        <f t="shared" si="1"/>
        <v>6.7803724281559723E-3</v>
      </c>
      <c r="T59" s="30">
        <f t="shared" si="2"/>
        <v>6.7803724281561006E-3</v>
      </c>
    </row>
    <row r="60" spans="1:20" x14ac:dyDescent="0.25">
      <c r="A60" t="s">
        <v>240</v>
      </c>
      <c r="B60">
        <v>11.99938414321166</v>
      </c>
      <c r="C60">
        <v>5.5578361583076852</v>
      </c>
      <c r="D60">
        <v>1.2317014727461311</v>
      </c>
      <c r="F60">
        <v>11.99877226204223</v>
      </c>
      <c r="G60">
        <v>5.529923330004376</v>
      </c>
      <c r="H60">
        <v>1.204407911003369</v>
      </c>
      <c r="J60">
        <v>11.999970582990491</v>
      </c>
      <c r="K60">
        <v>3.0006982422146682</v>
      </c>
      <c r="L60">
        <v>2.3367714868962959E-3</v>
      </c>
      <c r="N60">
        <v>0.2208896804922249</v>
      </c>
      <c r="O60">
        <v>4.144115809013738</v>
      </c>
      <c r="P60">
        <v>7.7002461029623392E-3</v>
      </c>
      <c r="R60">
        <f t="shared" si="0"/>
        <v>1.2240012266431688</v>
      </c>
      <c r="S60">
        <f t="shared" si="1"/>
        <v>6.2517146186358867E-3</v>
      </c>
      <c r="T60" s="30">
        <f t="shared" si="2"/>
        <v>6.2517146186358286E-3</v>
      </c>
    </row>
    <row r="61" spans="1:20" x14ac:dyDescent="0.25">
      <c r="A61" t="s">
        <v>241</v>
      </c>
      <c r="B61">
        <v>11.99933735041439</v>
      </c>
      <c r="C61">
        <v>5.6515023254361703</v>
      </c>
      <c r="D61">
        <v>1.32528787832103</v>
      </c>
      <c r="F61">
        <v>11.998678514716911</v>
      </c>
      <c r="G61">
        <v>5.6262393456983419</v>
      </c>
      <c r="H61">
        <v>1.299743588164971</v>
      </c>
      <c r="J61">
        <v>12.000318434564081</v>
      </c>
      <c r="K61">
        <v>3.0007836293361949</v>
      </c>
      <c r="L61">
        <v>2.2789963677940098E-3</v>
      </c>
      <c r="N61">
        <v>0.13951790322907351</v>
      </c>
      <c r="O61">
        <v>4.1484522243708009</v>
      </c>
      <c r="P61">
        <v>7.7232461318788919E-3</v>
      </c>
      <c r="R61">
        <f t="shared" si="0"/>
        <v>1.3175646321891512</v>
      </c>
      <c r="S61">
        <f t="shared" si="1"/>
        <v>5.8275988622662539E-3</v>
      </c>
      <c r="T61" s="30">
        <f t="shared" si="2"/>
        <v>5.8275988622661368E-3</v>
      </c>
    </row>
    <row r="62" spans="1:20" x14ac:dyDescent="0.25">
      <c r="A62" t="s">
        <v>242</v>
      </c>
      <c r="B62">
        <v>11.999294233854171</v>
      </c>
      <c r="C62">
        <v>5.7352177054286679</v>
      </c>
      <c r="D62">
        <v>1.411522025744298</v>
      </c>
      <c r="F62">
        <v>11.998592063665351</v>
      </c>
      <c r="G62">
        <v>5.7128232703063686</v>
      </c>
      <c r="H62">
        <v>1.38821498052235</v>
      </c>
      <c r="J62">
        <v>12.000140429037209</v>
      </c>
      <c r="K62">
        <v>3.000922525699302</v>
      </c>
      <c r="L62">
        <v>2.2142813113476111E-3</v>
      </c>
      <c r="N62">
        <v>9.5339823176068664E-2</v>
      </c>
      <c r="O62">
        <v>4.1521443835799774</v>
      </c>
      <c r="P62">
        <v>7.7428928309357173E-3</v>
      </c>
      <c r="R62">
        <f t="shared" si="0"/>
        <v>1.4037791329133622</v>
      </c>
      <c r="S62">
        <f t="shared" si="1"/>
        <v>5.485492036054398E-3</v>
      </c>
      <c r="T62" s="30">
        <f t="shared" si="2"/>
        <v>5.4854920360544179E-3</v>
      </c>
    </row>
    <row r="63" spans="1:20" x14ac:dyDescent="0.25">
      <c r="A63" t="s">
        <v>243</v>
      </c>
      <c r="B63">
        <v>11.999255622769491</v>
      </c>
      <c r="C63">
        <v>5.8082588601310254</v>
      </c>
      <c r="D63">
        <v>1.488745420767001</v>
      </c>
      <c r="F63">
        <v>11.998514571138481</v>
      </c>
      <c r="G63">
        <v>5.7889268773591738</v>
      </c>
      <c r="H63">
        <v>1.468126544898124</v>
      </c>
      <c r="J63">
        <v>11.99974504601056</v>
      </c>
      <c r="K63">
        <v>3.0011222687944961</v>
      </c>
      <c r="L63">
        <v>2.2300970346258811E-3</v>
      </c>
      <c r="N63">
        <v>7.1348456455974901E-2</v>
      </c>
      <c r="O63">
        <v>4.1553186466874577</v>
      </c>
      <c r="P63">
        <v>7.7598141059960308E-3</v>
      </c>
      <c r="R63">
        <f t="shared" si="0"/>
        <v>1.480985606661005</v>
      </c>
      <c r="S63">
        <f t="shared" si="1"/>
        <v>5.2123176990181291E-3</v>
      </c>
      <c r="T63" s="30">
        <f t="shared" si="2"/>
        <v>5.2123176990180875E-3</v>
      </c>
    </row>
    <row r="64" spans="1:20" x14ac:dyDescent="0.25">
      <c r="A64" t="s">
        <v>244</v>
      </c>
      <c r="B64">
        <v>11.99922226775835</v>
      </c>
      <c r="C64">
        <v>5.8699945925566359</v>
      </c>
      <c r="D64">
        <v>1.5554568453289881</v>
      </c>
      <c r="F64">
        <v>11.99844754336665</v>
      </c>
      <c r="G64">
        <v>5.8538925056524649</v>
      </c>
      <c r="H64">
        <v>1.5379290811857791</v>
      </c>
      <c r="J64">
        <v>11.999685625998559</v>
      </c>
      <c r="K64">
        <v>3.0013928676979882</v>
      </c>
      <c r="L64">
        <v>2.315657593138282E-3</v>
      </c>
      <c r="N64">
        <v>5.3313008478648817E-2</v>
      </c>
      <c r="O64">
        <v>4.1590022685956933</v>
      </c>
      <c r="P64">
        <v>7.779466842747512E-3</v>
      </c>
      <c r="R64">
        <f t="shared" si="0"/>
        <v>1.5476773784862405</v>
      </c>
      <c r="S64">
        <f t="shared" si="1"/>
        <v>5.0014031993938796E-3</v>
      </c>
      <c r="T64" s="30">
        <f t="shared" si="2"/>
        <v>5.0014031993939057E-3</v>
      </c>
    </row>
    <row r="65" spans="1:20" x14ac:dyDescent="0.25">
      <c r="A65" t="s">
        <v>245</v>
      </c>
      <c r="B65">
        <v>11.99919482264216</v>
      </c>
      <c r="C65">
        <v>5.9198914022032021</v>
      </c>
      <c r="D65">
        <v>1.6103486302929471</v>
      </c>
      <c r="F65">
        <v>11.99839229403729</v>
      </c>
      <c r="G65">
        <v>5.9071587432828734</v>
      </c>
      <c r="H65">
        <v>1.5962572284701111</v>
      </c>
      <c r="J65">
        <v>11.99998101074655</v>
      </c>
      <c r="K65">
        <v>3.001656856191576</v>
      </c>
      <c r="L65">
        <v>2.346685058304666E-3</v>
      </c>
      <c r="N65">
        <v>4.2338632928460518E-2</v>
      </c>
      <c r="O65">
        <v>4.1624426008574442</v>
      </c>
      <c r="P65">
        <v>7.7978272862939549E-3</v>
      </c>
      <c r="R65">
        <f t="shared" si="0"/>
        <v>1.6025508030066531</v>
      </c>
      <c r="S65">
        <f t="shared" si="1"/>
        <v>4.842322426091927E-3</v>
      </c>
      <c r="T65" s="30">
        <f t="shared" si="2"/>
        <v>4.8423224260919495E-3</v>
      </c>
    </row>
    <row r="66" spans="1:20" x14ac:dyDescent="0.25">
      <c r="A66" t="s">
        <v>246</v>
      </c>
      <c r="B66">
        <v>11.999173828793889</v>
      </c>
      <c r="C66">
        <v>5.9575180959880374</v>
      </c>
      <c r="D66">
        <v>1.6523379998361429</v>
      </c>
      <c r="F66">
        <v>11.99834991295222</v>
      </c>
      <c r="G66">
        <v>5.948265279815395</v>
      </c>
      <c r="H66">
        <v>1.641962253193463</v>
      </c>
      <c r="J66">
        <v>12.00030595197132</v>
      </c>
      <c r="K66">
        <v>3.0020889308148568</v>
      </c>
      <c r="L66">
        <v>2.2900898569356942E-3</v>
      </c>
      <c r="N66">
        <v>3.4877972543482613E-2</v>
      </c>
      <c r="O66">
        <v>4.1661202822497527</v>
      </c>
      <c r="P66">
        <v>7.8174547455226399E-3</v>
      </c>
      <c r="R66">
        <f t="shared" si="0"/>
        <v>1.6445205450906204</v>
      </c>
      <c r="S66">
        <f t="shared" si="1"/>
        <v>4.7311474687974685E-3</v>
      </c>
      <c r="T66" s="30">
        <f t="shared" si="2"/>
        <v>4.7311474687974364E-3</v>
      </c>
    </row>
    <row r="67" spans="1:20" x14ac:dyDescent="0.25">
      <c r="A67" t="s">
        <v>247</v>
      </c>
      <c r="B67">
        <v>11.999159702211781</v>
      </c>
      <c r="C67">
        <v>5.9825495149804953</v>
      </c>
      <c r="D67">
        <v>1.6805929246471929</v>
      </c>
      <c r="F67">
        <v>11.998321239834629</v>
      </c>
      <c r="G67">
        <v>5.9768568846691599</v>
      </c>
      <c r="H67">
        <v>1.6741395135388539</v>
      </c>
      <c r="J67">
        <v>12.000118708589619</v>
      </c>
      <c r="K67">
        <v>3.0025179135816589</v>
      </c>
      <c r="L67">
        <v>2.235025367587551E-3</v>
      </c>
      <c r="N67">
        <v>3.0330184942490589E-2</v>
      </c>
      <c r="O67">
        <v>4.1696569793978124</v>
      </c>
      <c r="P67">
        <v>7.8363259369629151E-3</v>
      </c>
      <c r="R67">
        <f t="shared" si="0"/>
        <v>1.67275659871023</v>
      </c>
      <c r="S67">
        <f t="shared" si="1"/>
        <v>4.662834064119362E-3</v>
      </c>
      <c r="T67" s="30">
        <f t="shared" si="2"/>
        <v>4.6628340641193811E-3</v>
      </c>
    </row>
    <row r="68" spans="1:20" x14ac:dyDescent="0.25">
      <c r="A68" t="s">
        <v>248</v>
      </c>
      <c r="B68">
        <v>11.999152723651781</v>
      </c>
      <c r="C68">
        <v>5.9947693446861452</v>
      </c>
      <c r="D68">
        <v>1.6945518580390191</v>
      </c>
      <c r="F68">
        <v>11.998306844599931</v>
      </c>
      <c r="G68">
        <v>5.9926864773061439</v>
      </c>
      <c r="H68">
        <v>1.692149947885087</v>
      </c>
      <c r="J68">
        <v>11.9997237171152</v>
      </c>
      <c r="K68">
        <v>3.0030277804390821</v>
      </c>
      <c r="L68">
        <v>2.2587641770104539E-3</v>
      </c>
      <c r="N68">
        <v>2.7107773960250041E-2</v>
      </c>
      <c r="O68">
        <v>4.1736846733112918</v>
      </c>
      <c r="P68">
        <v>7.8578097245596452E-3</v>
      </c>
      <c r="R68">
        <f t="shared" ref="R68:R131" si="3">D68-P68</f>
        <v>1.6866940483144595</v>
      </c>
      <c r="S68">
        <f t="shared" ref="S68:S131" si="4">P68/D68</f>
        <v>4.6371019495696723E-3</v>
      </c>
      <c r="T68" s="30">
        <f t="shared" ref="T68:T131" si="5">1-(D68-P68)/D68</f>
        <v>4.6371019495696775E-3</v>
      </c>
    </row>
    <row r="69" spans="1:20" x14ac:dyDescent="0.25">
      <c r="A69" t="s">
        <v>249</v>
      </c>
      <c r="B69">
        <v>11.99915303197678</v>
      </c>
      <c r="C69">
        <v>5.9940719846237744</v>
      </c>
      <c r="D69">
        <v>1.693937038077723</v>
      </c>
      <c r="F69">
        <v>11.99830701364921</v>
      </c>
      <c r="G69">
        <v>5.9956172627119297</v>
      </c>
      <c r="H69">
        <v>1.6956352227442479</v>
      </c>
      <c r="J69">
        <v>11.999686226823711</v>
      </c>
      <c r="K69">
        <v>3.003620467514891</v>
      </c>
      <c r="L69">
        <v>2.3477338563025921E-3</v>
      </c>
      <c r="N69">
        <v>2.5266335161802728E-2</v>
      </c>
      <c r="O69">
        <v>4.1774571509423257</v>
      </c>
      <c r="P69">
        <v>7.8779229431031137E-3</v>
      </c>
      <c r="R69">
        <f t="shared" si="3"/>
        <v>1.6860591151346198</v>
      </c>
      <c r="S69">
        <f t="shared" si="4"/>
        <v>4.6506586526043302E-3</v>
      </c>
      <c r="T69" s="30">
        <f t="shared" si="5"/>
        <v>4.6506586526043892E-3</v>
      </c>
    </row>
    <row r="70" spans="1:20" x14ac:dyDescent="0.25">
      <c r="A70" t="s">
        <v>250</v>
      </c>
      <c r="B70">
        <v>11.99916062088805</v>
      </c>
      <c r="C70">
        <v>5.9804634610078953</v>
      </c>
      <c r="D70">
        <v>1.6787610257886889</v>
      </c>
      <c r="F70">
        <v>11.998321743347571</v>
      </c>
      <c r="G70">
        <v>5.9856239136878084</v>
      </c>
      <c r="H70">
        <v>1.684526179985544</v>
      </c>
      <c r="J70">
        <v>11.999991818570949</v>
      </c>
      <c r="K70">
        <v>3.004152909600875</v>
      </c>
      <c r="L70">
        <v>2.379565257432709E-3</v>
      </c>
      <c r="N70">
        <v>2.390871875281346E-2</v>
      </c>
      <c r="O70">
        <v>4.182255909428215</v>
      </c>
      <c r="P70">
        <v>7.9034935026460352E-3</v>
      </c>
      <c r="R70">
        <f t="shared" si="3"/>
        <v>1.6708575322860428</v>
      </c>
      <c r="S70">
        <f t="shared" si="4"/>
        <v>4.7079324461520309E-3</v>
      </c>
      <c r="T70" s="30">
        <f t="shared" si="5"/>
        <v>4.7079324461520855E-3</v>
      </c>
    </row>
    <row r="71" spans="1:20" x14ac:dyDescent="0.25">
      <c r="A71" t="s">
        <v>251</v>
      </c>
      <c r="B71">
        <v>11.99917533907418</v>
      </c>
      <c r="C71">
        <v>5.9540613746754047</v>
      </c>
      <c r="D71">
        <v>1.649326407936262</v>
      </c>
      <c r="F71">
        <v>11.998350739877949</v>
      </c>
      <c r="G71">
        <v>5.9627927897580877</v>
      </c>
      <c r="H71">
        <v>1.659044468651091</v>
      </c>
      <c r="J71">
        <v>12.00028970075619</v>
      </c>
      <c r="K71">
        <v>3.0049302320974358</v>
      </c>
      <c r="L71">
        <v>2.3252014750287271E-3</v>
      </c>
      <c r="N71">
        <v>2.3101709842544539E-2</v>
      </c>
      <c r="O71">
        <v>4.1873423389946556</v>
      </c>
      <c r="P71">
        <v>7.9305791908512863E-3</v>
      </c>
      <c r="R71">
        <f t="shared" si="3"/>
        <v>1.6413958287454107</v>
      </c>
      <c r="S71">
        <f t="shared" si="4"/>
        <v>4.8083745901907381E-3</v>
      </c>
      <c r="T71" s="30">
        <f t="shared" si="5"/>
        <v>4.8083745901906783E-3</v>
      </c>
    </row>
    <row r="72" spans="1:20" x14ac:dyDescent="0.25">
      <c r="A72" t="s">
        <v>252</v>
      </c>
      <c r="B72">
        <v>11.99919689379723</v>
      </c>
      <c r="C72">
        <v>5.9150938846815793</v>
      </c>
      <c r="D72">
        <v>1.6062186257495941</v>
      </c>
      <c r="F72">
        <v>11.998393426445039</v>
      </c>
      <c r="G72">
        <v>5.9273211907800416</v>
      </c>
      <c r="H72">
        <v>1.6196972887099741</v>
      </c>
      <c r="J72">
        <v>12.000093619853169</v>
      </c>
      <c r="K72">
        <v>3.0056256775343959</v>
      </c>
      <c r="L72">
        <v>2.2795150796276679E-3</v>
      </c>
      <c r="N72">
        <v>2.263091446230317E-2</v>
      </c>
      <c r="O72">
        <v>4.1931651698924428</v>
      </c>
      <c r="P72">
        <v>7.9614002308454179E-3</v>
      </c>
      <c r="R72">
        <f t="shared" si="3"/>
        <v>1.5982572255187486</v>
      </c>
      <c r="S72">
        <f t="shared" si="4"/>
        <v>4.9566105779217766E-3</v>
      </c>
      <c r="T72" s="30">
        <f t="shared" si="5"/>
        <v>4.9566105779218494E-3</v>
      </c>
    </row>
    <row r="73" spans="1:20" x14ac:dyDescent="0.25">
      <c r="A73" t="s">
        <v>253</v>
      </c>
      <c r="B73">
        <v>11.999224857827979</v>
      </c>
      <c r="C73">
        <v>5.8638977363730289</v>
      </c>
      <c r="D73">
        <v>1.550292105056398</v>
      </c>
      <c r="F73">
        <v>11.998448956688261</v>
      </c>
      <c r="G73">
        <v>5.8795156517265124</v>
      </c>
      <c r="H73">
        <v>1.5672653827171279</v>
      </c>
      <c r="J73">
        <v>11.999700573673151</v>
      </c>
      <c r="K73">
        <v>3.0064622935331671</v>
      </c>
      <c r="L73">
        <v>2.3125612259791949E-3</v>
      </c>
      <c r="N73">
        <v>2.232129377373001E-2</v>
      </c>
      <c r="O73">
        <v>4.2010492408541387</v>
      </c>
      <c r="P73">
        <v>8.0030936518653614E-3</v>
      </c>
      <c r="R73">
        <f t="shared" si="3"/>
        <v>1.5422890114045327</v>
      </c>
      <c r="S73">
        <f t="shared" si="4"/>
        <v>5.1623133638897152E-3</v>
      </c>
      <c r="T73" s="30">
        <f t="shared" si="5"/>
        <v>5.1623133638897256E-3</v>
      </c>
    </row>
    <row r="74" spans="1:20" x14ac:dyDescent="0.25">
      <c r="A74" t="s">
        <v>254</v>
      </c>
      <c r="B74">
        <v>11.99925867960561</v>
      </c>
      <c r="C74">
        <v>5.8009153509592801</v>
      </c>
      <c r="D74">
        <v>1.4826499379451941</v>
      </c>
      <c r="F74">
        <v>11.998516235057551</v>
      </c>
      <c r="G74">
        <v>5.8197892933612234</v>
      </c>
      <c r="H74">
        <v>1.5027844879198271</v>
      </c>
      <c r="J74">
        <v>11.99969385698339</v>
      </c>
      <c r="K74">
        <v>3.007390766320611</v>
      </c>
      <c r="L74">
        <v>2.4047316330526531E-3</v>
      </c>
      <c r="N74">
        <v>2.217747869253953E-2</v>
      </c>
      <c r="O74">
        <v>4.2087356420280724</v>
      </c>
      <c r="P74">
        <v>8.0440331530070922E-3</v>
      </c>
      <c r="R74">
        <f t="shared" si="3"/>
        <v>1.4746059047921869</v>
      </c>
      <c r="S74">
        <f t="shared" si="4"/>
        <v>5.4254432871425643E-3</v>
      </c>
      <c r="T74" s="30">
        <f t="shared" si="5"/>
        <v>5.4254432871425617E-3</v>
      </c>
    </row>
    <row r="75" spans="1:20" x14ac:dyDescent="0.25">
      <c r="A75" t="s">
        <v>255</v>
      </c>
      <c r="B75">
        <v>11.99929769640838</v>
      </c>
      <c r="C75">
        <v>5.7266910017584687</v>
      </c>
      <c r="D75">
        <v>1.404617541867937</v>
      </c>
      <c r="F75">
        <v>11.99859394270962</v>
      </c>
      <c r="G75">
        <v>5.7486582517217997</v>
      </c>
      <c r="H75">
        <v>1.427520638165747</v>
      </c>
      <c r="J75">
        <v>12.00001673268584</v>
      </c>
      <c r="K75">
        <v>3.0082310195367992</v>
      </c>
      <c r="L75">
        <v>2.4361637548101821E-3</v>
      </c>
      <c r="N75">
        <v>2.2036210527017899E-2</v>
      </c>
      <c r="O75">
        <v>4.2235912051555058</v>
      </c>
      <c r="P75">
        <v>8.1230417843776818E-3</v>
      </c>
      <c r="R75">
        <f t="shared" si="3"/>
        <v>1.3964945000835594</v>
      </c>
      <c r="S75">
        <f t="shared" si="4"/>
        <v>5.7830986316568548E-3</v>
      </c>
      <c r="T75" s="30">
        <f t="shared" si="5"/>
        <v>5.7830986316568245E-3</v>
      </c>
    </row>
    <row r="76" spans="1:20" x14ac:dyDescent="0.25">
      <c r="A76" t="s">
        <v>256</v>
      </c>
      <c r="B76">
        <v>11.99934115026659</v>
      </c>
      <c r="C76">
        <v>5.6418661101493122</v>
      </c>
      <c r="D76">
        <v>1.3177108346127651</v>
      </c>
      <c r="F76">
        <v>11.99868056942613</v>
      </c>
      <c r="G76">
        <v>5.6667372172566193</v>
      </c>
      <c r="H76">
        <v>1.342939813098758</v>
      </c>
      <c r="J76">
        <v>12.000269733130921</v>
      </c>
      <c r="K76">
        <v>3.0093539133253282</v>
      </c>
      <c r="L76">
        <v>2.3828984739538051E-3</v>
      </c>
      <c r="N76">
        <v>2.1937447873820091E-2</v>
      </c>
      <c r="O76">
        <v>4.2376984389407912</v>
      </c>
      <c r="P76">
        <v>8.1976903330275991E-3</v>
      </c>
      <c r="R76">
        <f t="shared" si="3"/>
        <v>1.3095131442797374</v>
      </c>
      <c r="S76">
        <f t="shared" si="4"/>
        <v>6.2211603014075923E-3</v>
      </c>
      <c r="T76" s="30">
        <f t="shared" si="5"/>
        <v>6.2211603014076244E-3</v>
      </c>
    </row>
    <row r="77" spans="1:20" x14ac:dyDescent="0.25">
      <c r="A77" t="s">
        <v>257</v>
      </c>
      <c r="B77">
        <v>11.999388206276519</v>
      </c>
      <c r="C77">
        <v>5.547173701908636</v>
      </c>
      <c r="D77">
        <v>1.2235996067548081</v>
      </c>
      <c r="F77">
        <v>11.99877444983494</v>
      </c>
      <c r="G77">
        <v>5.5747341221890787</v>
      </c>
      <c r="H77">
        <v>1.2506725819307469</v>
      </c>
      <c r="J77">
        <v>12.000059664402221</v>
      </c>
      <c r="K77">
        <v>3.0102793668474459</v>
      </c>
      <c r="L77">
        <v>2.3487840755433758E-3</v>
      </c>
      <c r="N77">
        <v>2.1782354616320242E-2</v>
      </c>
      <c r="O77">
        <v>4.2631549336427321</v>
      </c>
      <c r="P77">
        <v>8.3320429111935802E-3</v>
      </c>
      <c r="R77">
        <f t="shared" si="3"/>
        <v>1.2152675638436146</v>
      </c>
      <c r="S77">
        <f t="shared" si="4"/>
        <v>6.8094520995242548E-3</v>
      </c>
      <c r="T77" s="30">
        <f t="shared" si="5"/>
        <v>6.8094520995242158E-3</v>
      </c>
    </row>
    <row r="78" spans="1:20" x14ac:dyDescent="0.25">
      <c r="A78" t="s">
        <v>258</v>
      </c>
      <c r="B78">
        <v>11.999437972901751</v>
      </c>
      <c r="C78">
        <v>5.4434320718404603</v>
      </c>
      <c r="D78">
        <v>1.1240669197107369</v>
      </c>
      <c r="F78">
        <v>11.998873804154099</v>
      </c>
      <c r="G78">
        <v>5.4734440220201339</v>
      </c>
      <c r="H78">
        <v>1.1524745258850819</v>
      </c>
      <c r="J78">
        <v>11.999671579136541</v>
      </c>
      <c r="K78">
        <v>3.011486501849356</v>
      </c>
      <c r="L78">
        <v>2.3959692164417139E-3</v>
      </c>
      <c r="N78">
        <v>2.1566817259445328E-2</v>
      </c>
      <c r="O78">
        <v>4.3001389794905158</v>
      </c>
      <c r="P78">
        <v>8.5265711187435377E-3</v>
      </c>
      <c r="R78">
        <f t="shared" si="3"/>
        <v>1.1155403485919935</v>
      </c>
      <c r="S78">
        <f t="shared" si="4"/>
        <v>7.5854657487276047E-3</v>
      </c>
      <c r="T78" s="30">
        <f t="shared" si="5"/>
        <v>7.5854657487275379E-3</v>
      </c>
    </row>
    <row r="79" spans="1:20" x14ac:dyDescent="0.25">
      <c r="A79" t="s">
        <v>259</v>
      </c>
      <c r="B79">
        <v>11.99948952378992</v>
      </c>
      <c r="C79">
        <v>5.3315377114813849</v>
      </c>
      <c r="D79">
        <v>1.020965472203232</v>
      </c>
      <c r="F79">
        <v>11.998976781483821</v>
      </c>
      <c r="G79">
        <v>5.3637422240753541</v>
      </c>
      <c r="H79">
        <v>1.0501833498740889</v>
      </c>
      <c r="J79">
        <v>11.999718868585949</v>
      </c>
      <c r="K79">
        <v>3.0127853816795449</v>
      </c>
      <c r="L79">
        <v>2.490697956499849E-3</v>
      </c>
      <c r="N79">
        <v>2.1236249446742909E-2</v>
      </c>
      <c r="O79">
        <v>4.3630038512386644</v>
      </c>
      <c r="P79">
        <v>8.855771292999708E-3</v>
      </c>
      <c r="R79">
        <f t="shared" si="3"/>
        <v>1.0121097009102322</v>
      </c>
      <c r="S79">
        <f t="shared" si="4"/>
        <v>8.6739184958812103E-3</v>
      </c>
      <c r="T79" s="30">
        <f t="shared" si="5"/>
        <v>8.6739184958812832E-3</v>
      </c>
    </row>
    <row r="80" spans="1:20" x14ac:dyDescent="0.25">
      <c r="A80" t="s">
        <v>260</v>
      </c>
      <c r="B80">
        <v>11.999541920547591</v>
      </c>
      <c r="C80">
        <v>5.2124575610120756</v>
      </c>
      <c r="D80">
        <v>0.91617205107801225</v>
      </c>
      <c r="F80">
        <v>11.999081505561101</v>
      </c>
      <c r="G80">
        <v>5.246576722491552</v>
      </c>
      <c r="H80">
        <v>0.94567375401993714</v>
      </c>
      <c r="J80">
        <v>12.00006404098888</v>
      </c>
      <c r="K80">
        <v>3.0140080197683892</v>
      </c>
      <c r="L80">
        <v>2.5176080447415882E-3</v>
      </c>
      <c r="N80">
        <v>2.066677169354899E-2</v>
      </c>
      <c r="O80">
        <v>4.4872667256425904</v>
      </c>
      <c r="P80">
        <v>9.504346616537148E-3</v>
      </c>
      <c r="R80">
        <f t="shared" si="3"/>
        <v>0.90666770446147515</v>
      </c>
      <c r="S80">
        <f t="shared" si="4"/>
        <v>1.0373975723614221E-2</v>
      </c>
      <c r="T80" s="30">
        <f t="shared" si="5"/>
        <v>1.0373975723614204E-2</v>
      </c>
    </row>
    <row r="81" spans="1:20" x14ac:dyDescent="0.25">
      <c r="A81" t="s">
        <v>261</v>
      </c>
      <c r="B81">
        <v>11.99959423587485</v>
      </c>
      <c r="C81">
        <v>5.0872206523786687</v>
      </c>
      <c r="D81">
        <v>0.81154126175860442</v>
      </c>
      <c r="F81">
        <v>11.99918612077686</v>
      </c>
      <c r="G81">
        <v>5.1229600050603663</v>
      </c>
      <c r="H81">
        <v>0.84081123403849145</v>
      </c>
      <c r="J81">
        <v>12.00022452475539</v>
      </c>
      <c r="K81">
        <v>3.015491467438316</v>
      </c>
      <c r="L81">
        <v>2.4649443376776039E-3</v>
      </c>
      <c r="N81">
        <v>2.0128347893221859E-2</v>
      </c>
      <c r="O81">
        <v>4.6262326752167926</v>
      </c>
      <c r="P81">
        <v>1.023038354642433E-2</v>
      </c>
      <c r="R81">
        <f t="shared" si="3"/>
        <v>0.80131087821218006</v>
      </c>
      <c r="S81">
        <f t="shared" si="4"/>
        <v>1.2606116322730355E-2</v>
      </c>
      <c r="T81" s="30">
        <f t="shared" si="5"/>
        <v>1.2606116322730343E-2</v>
      </c>
    </row>
    <row r="82" spans="1:20" x14ac:dyDescent="0.25">
      <c r="A82" t="s">
        <v>262</v>
      </c>
      <c r="B82">
        <v>11.99964557637918</v>
      </c>
      <c r="C82">
        <v>4.9569092158695298</v>
      </c>
      <c r="D82">
        <v>0.70885990058722748</v>
      </c>
      <c r="F82">
        <v>11.99928883808262</v>
      </c>
      <c r="G82">
        <v>4.9939603027600556</v>
      </c>
      <c r="H82">
        <v>0.73740613730748872</v>
      </c>
      <c r="J82">
        <v>11.999983039374181</v>
      </c>
      <c r="K82">
        <v>3.016669329317081</v>
      </c>
      <c r="L82">
        <v>2.448943519180991E-3</v>
      </c>
      <c r="N82">
        <v>1.9707664087548048E-2</v>
      </c>
      <c r="O82">
        <v>4.7640889975916503</v>
      </c>
      <c r="P82">
        <v>1.0956448486140601E-2</v>
      </c>
      <c r="R82">
        <f t="shared" si="3"/>
        <v>0.69790345210108684</v>
      </c>
      <c r="S82">
        <f t="shared" si="4"/>
        <v>1.5456437128216953E-2</v>
      </c>
      <c r="T82" s="30">
        <f t="shared" si="5"/>
        <v>1.5456437128216982E-2</v>
      </c>
    </row>
    <row r="83" spans="1:20" x14ac:dyDescent="0.25">
      <c r="A83" t="s">
        <v>263</v>
      </c>
      <c r="B83">
        <v>11.99969510439629</v>
      </c>
      <c r="C83">
        <v>4.8226493270566007</v>
      </c>
      <c r="D83">
        <v>0.60980331272948485</v>
      </c>
      <c r="F83">
        <v>11.99938797847938</v>
      </c>
      <c r="G83">
        <v>4.8606923576466254</v>
      </c>
      <c r="H83">
        <v>0.6371693217087302</v>
      </c>
      <c r="J83">
        <v>11.999646521851069</v>
      </c>
      <c r="K83">
        <v>3.0184571386834338</v>
      </c>
      <c r="L83">
        <v>2.526928032458371E-3</v>
      </c>
      <c r="N83">
        <v>1.937841889657848E-2</v>
      </c>
      <c r="O83">
        <v>4.8996567814597194</v>
      </c>
      <c r="P83">
        <v>1.168253610522692E-2</v>
      </c>
      <c r="R83">
        <f t="shared" si="3"/>
        <v>0.59812077662425789</v>
      </c>
      <c r="S83">
        <f t="shared" si="4"/>
        <v>1.9157875763146953E-2</v>
      </c>
      <c r="T83" s="30">
        <f t="shared" si="5"/>
        <v>1.9157875763146981E-2</v>
      </c>
    </row>
    <row r="84" spans="1:20" x14ac:dyDescent="0.25">
      <c r="A84" t="s">
        <v>264</v>
      </c>
      <c r="B84">
        <v>11.999742058136199</v>
      </c>
      <c r="C84">
        <v>4.6856011749597384</v>
      </c>
      <c r="D84">
        <v>0.51589509950779522</v>
      </c>
      <c r="F84">
        <v>11.99948201364424</v>
      </c>
      <c r="G84">
        <v>4.7243077889203962</v>
      </c>
      <c r="H84">
        <v>0.54167080387060662</v>
      </c>
      <c r="J84">
        <v>11.99983191933905</v>
      </c>
      <c r="K84">
        <v>3.020351787891669</v>
      </c>
      <c r="L84">
        <v>2.6154655380637749E-3</v>
      </c>
      <c r="N84">
        <v>1.9139878906575661E-2</v>
      </c>
      <c r="O84">
        <v>5.0317645690902664</v>
      </c>
      <c r="P84">
        <v>1.2408640884471611E-2</v>
      </c>
      <c r="R84">
        <f t="shared" si="3"/>
        <v>0.50348645862332364</v>
      </c>
      <c r="S84">
        <f t="shared" si="4"/>
        <v>2.4052643446914764E-2</v>
      </c>
      <c r="T84" s="30">
        <f t="shared" si="5"/>
        <v>2.4052643446914712E-2</v>
      </c>
    </row>
    <row r="85" spans="1:20" x14ac:dyDescent="0.25">
      <c r="A85" t="s">
        <v>265</v>
      </c>
      <c r="B85">
        <v>11.999785769653981</v>
      </c>
      <c r="C85">
        <v>4.5469490355742463</v>
      </c>
      <c r="D85">
        <v>0.42847117630942227</v>
      </c>
      <c r="F85">
        <v>11.99956960177208</v>
      </c>
      <c r="G85">
        <v>4.5859851404653442</v>
      </c>
      <c r="H85">
        <v>0.45230251483155498</v>
      </c>
      <c r="J85">
        <v>12.00015199530081</v>
      </c>
      <c r="K85">
        <v>3.022365690849631</v>
      </c>
      <c r="L85">
        <v>2.6169809877071761E-3</v>
      </c>
      <c r="N85">
        <v>1.897530576488363E-2</v>
      </c>
      <c r="O85">
        <v>5.1592707989651734</v>
      </c>
      <c r="P85">
        <v>1.313475783410379E-2</v>
      </c>
      <c r="R85">
        <f t="shared" si="3"/>
        <v>0.41533641847531849</v>
      </c>
      <c r="S85">
        <f t="shared" si="4"/>
        <v>3.0654939142553825E-2</v>
      </c>
      <c r="T85" s="30">
        <f t="shared" si="5"/>
        <v>3.0654939142553794E-2</v>
      </c>
    </row>
    <row r="86" spans="1:20" x14ac:dyDescent="0.25">
      <c r="A86" t="s">
        <v>266</v>
      </c>
      <c r="B86">
        <v>11.99982568040704</v>
      </c>
      <c r="C86">
        <v>4.4078910374007521</v>
      </c>
      <c r="D86">
        <v>0.34864865749927132</v>
      </c>
      <c r="F86">
        <v>11.999649618972621</v>
      </c>
      <c r="G86">
        <v>4.4469196958722792</v>
      </c>
      <c r="H86">
        <v>0.37024584567695529</v>
      </c>
      <c r="J86">
        <v>12.00000074231996</v>
      </c>
      <c r="K86">
        <v>3.0244082475097609</v>
      </c>
      <c r="L86">
        <v>2.5873061926205989E-3</v>
      </c>
      <c r="N86">
        <v>1.8883795349736339E-2</v>
      </c>
      <c r="O86">
        <v>5.2810736741724682</v>
      </c>
      <c r="P86">
        <v>1.3860882498748849E-2</v>
      </c>
      <c r="R86">
        <f t="shared" si="3"/>
        <v>0.33478777500052248</v>
      </c>
      <c r="S86">
        <f t="shared" si="4"/>
        <v>3.9756018560828159E-2</v>
      </c>
      <c r="T86" s="30">
        <f t="shared" si="5"/>
        <v>3.975601856082811E-2</v>
      </c>
    </row>
    <row r="87" spans="1:20" x14ac:dyDescent="0.25">
      <c r="A87" t="s">
        <v>267</v>
      </c>
      <c r="B87">
        <v>11.999861354752159</v>
      </c>
      <c r="C87">
        <v>4.269628807380629</v>
      </c>
      <c r="D87">
        <v>0.27729886179713908</v>
      </c>
      <c r="F87">
        <v>11.999721186057171</v>
      </c>
      <c r="G87">
        <v>4.3083131489366</v>
      </c>
      <c r="H87">
        <v>0.29644363918175393</v>
      </c>
      <c r="J87">
        <v>11.99966050276058</v>
      </c>
      <c r="K87">
        <v>3.026349074571637</v>
      </c>
      <c r="L87">
        <v>2.637435904680767E-3</v>
      </c>
      <c r="N87">
        <v>1.8856073975949308E-2</v>
      </c>
      <c r="O87">
        <v>5.3961206803307187</v>
      </c>
      <c r="P87">
        <v>1.4587010731518239E-2</v>
      </c>
      <c r="R87">
        <f t="shared" si="3"/>
        <v>0.26271185106562084</v>
      </c>
      <c r="S87">
        <f t="shared" si="4"/>
        <v>5.2603932944339023E-2</v>
      </c>
      <c r="T87" s="30">
        <f t="shared" si="5"/>
        <v>5.2603932944339071E-2</v>
      </c>
    </row>
    <row r="88" spans="1:20" x14ac:dyDescent="0.25">
      <c r="A88" t="s">
        <v>268</v>
      </c>
      <c r="B88">
        <v>11.99989249239859</v>
      </c>
      <c r="C88">
        <v>4.1333570865872042</v>
      </c>
      <c r="D88">
        <v>0.21502240609382511</v>
      </c>
      <c r="F88">
        <v>11.99978369349421</v>
      </c>
      <c r="G88">
        <v>4.1713632187904128</v>
      </c>
      <c r="H88">
        <v>0.2315749971577338</v>
      </c>
      <c r="J88">
        <v>11.9996975130232</v>
      </c>
      <c r="K88">
        <v>3.0285264800296998</v>
      </c>
      <c r="L88">
        <v>2.749603607349362E-3</v>
      </c>
      <c r="N88">
        <v>1.8892405548331249E-2</v>
      </c>
      <c r="O88">
        <v>5.5034176823786893</v>
      </c>
      <c r="P88">
        <v>1.531313865841717E-2</v>
      </c>
      <c r="R88">
        <f t="shared" si="3"/>
        <v>0.19970926743540796</v>
      </c>
      <c r="S88">
        <f t="shared" si="4"/>
        <v>7.1216478954920059E-2</v>
      </c>
      <c r="T88" s="30">
        <f t="shared" si="5"/>
        <v>7.1216478954920004E-2</v>
      </c>
    </row>
    <row r="89" spans="1:20" x14ac:dyDescent="0.25">
      <c r="A89" t="s">
        <v>269</v>
      </c>
      <c r="B89">
        <v>11.999918941427319</v>
      </c>
      <c r="C89">
        <v>4.0002534052469176</v>
      </c>
      <c r="D89">
        <v>0.1621231671789892</v>
      </c>
      <c r="F89">
        <v>11.99983682709871</v>
      </c>
      <c r="G89">
        <v>4.0372532992561423</v>
      </c>
      <c r="H89">
        <v>0.17602988072507531</v>
      </c>
      <c r="J89">
        <v>12.000015035726671</v>
      </c>
      <c r="K89">
        <v>3.0304314339850258</v>
      </c>
      <c r="L89">
        <v>2.7875819522828011E-3</v>
      </c>
      <c r="N89">
        <v>1.8987873407574889E-2</v>
      </c>
      <c r="O89">
        <v>5.6020375136572342</v>
      </c>
      <c r="P89">
        <v>1.603926254651002E-2</v>
      </c>
      <c r="R89">
        <f t="shared" si="3"/>
        <v>0.14608390463247917</v>
      </c>
      <c r="S89">
        <f t="shared" si="4"/>
        <v>9.8932575927301966E-2</v>
      </c>
      <c r="T89" s="30">
        <f t="shared" si="5"/>
        <v>9.8932575927302091E-2</v>
      </c>
    </row>
    <row r="90" spans="1:20" x14ac:dyDescent="0.25">
      <c r="A90" t="s">
        <v>270</v>
      </c>
      <c r="B90">
        <v>11.999940712882699</v>
      </c>
      <c r="C90">
        <v>3.871467906188796</v>
      </c>
      <c r="D90">
        <v>0.11857909906636151</v>
      </c>
      <c r="F90">
        <v>11.999880597449151</v>
      </c>
      <c r="G90">
        <v>3.907142231710294</v>
      </c>
      <c r="H90">
        <v>0.129880801355238</v>
      </c>
      <c r="J90">
        <v>12.000123495063111</v>
      </c>
      <c r="K90">
        <v>3.032832326591766</v>
      </c>
      <c r="L90">
        <v>2.7528813281844401E-3</v>
      </c>
      <c r="N90">
        <v>1.9144172624158139E-2</v>
      </c>
      <c r="O90">
        <v>5.6911279885745198</v>
      </c>
      <c r="P90">
        <v>1.6765378760381949E-2</v>
      </c>
      <c r="R90">
        <f t="shared" si="3"/>
        <v>0.10181372030597956</v>
      </c>
      <c r="S90">
        <f t="shared" si="4"/>
        <v>0.14138561426410726</v>
      </c>
      <c r="T90" s="30">
        <f t="shared" si="5"/>
        <v>0.14138561426410723</v>
      </c>
    </row>
    <row r="91" spans="1:20" x14ac:dyDescent="0.25">
      <c r="A91" t="s">
        <v>271</v>
      </c>
      <c r="B91">
        <v>11.99995799502145</v>
      </c>
      <c r="C91">
        <v>3.7481134048430311</v>
      </c>
      <c r="D91">
        <v>8.4013734219690508E-2</v>
      </c>
      <c r="F91">
        <v>11.99991536909056</v>
      </c>
      <c r="G91">
        <v>3.7821542899009808</v>
      </c>
      <c r="H91">
        <v>9.2853138153846743E-2</v>
      </c>
      <c r="J91">
        <v>11.9998524330267</v>
      </c>
      <c r="K91">
        <v>3.0347415011798131</v>
      </c>
      <c r="L91">
        <v>2.7617740247754749E-3</v>
      </c>
      <c r="N91">
        <v>1.9359312023569251E-2</v>
      </c>
      <c r="O91">
        <v>5.7699192658018479</v>
      </c>
      <c r="P91">
        <v>1.7491483673657389E-2</v>
      </c>
      <c r="R91">
        <f t="shared" si="3"/>
        <v>6.6522250546033113E-2</v>
      </c>
      <c r="S91">
        <f t="shared" si="4"/>
        <v>0.20819790759351661</v>
      </c>
      <c r="T91" s="30">
        <f t="shared" si="5"/>
        <v>0.20819790759351664</v>
      </c>
    </row>
    <row r="92" spans="1:20" x14ac:dyDescent="0.25">
      <c r="A92" t="s">
        <v>272</v>
      </c>
      <c r="B92">
        <v>11.999971159290681</v>
      </c>
      <c r="C92">
        <v>3.631255772441651</v>
      </c>
      <c r="D92">
        <v>5.7684224105468959E-2</v>
      </c>
      <c r="F92">
        <v>11.99994187463364</v>
      </c>
      <c r="G92">
        <v>3.663369463834814</v>
      </c>
      <c r="H92">
        <v>6.4306140136236353E-2</v>
      </c>
      <c r="J92">
        <v>11.99958996215909</v>
      </c>
      <c r="K92">
        <v>3.0374133515196231</v>
      </c>
      <c r="L92">
        <v>2.8722741164193769E-3</v>
      </c>
      <c r="N92">
        <v>1.963654948898038E-2</v>
      </c>
      <c r="O92">
        <v>5.8377305009883891</v>
      </c>
      <c r="P92">
        <v>1.8217573621477929E-2</v>
      </c>
      <c r="R92">
        <f t="shared" si="3"/>
        <v>3.9466650483991034E-2</v>
      </c>
      <c r="S92">
        <f t="shared" si="4"/>
        <v>0.31581552675770058</v>
      </c>
      <c r="T92" s="30">
        <f t="shared" si="5"/>
        <v>0.31581552675770053</v>
      </c>
    </row>
    <row r="93" spans="1:20" x14ac:dyDescent="0.25">
      <c r="A93" t="s">
        <v>273</v>
      </c>
      <c r="B93">
        <v>11.999980744277099</v>
      </c>
      <c r="C93">
        <v>3.5219047268909121</v>
      </c>
      <c r="D93">
        <v>3.8513433210647707E-2</v>
      </c>
      <c r="F93">
        <v>11.99996118517673</v>
      </c>
      <c r="G93">
        <v>3.5518141279278361</v>
      </c>
      <c r="H93">
        <v>4.3249602971173307E-2</v>
      </c>
      <c r="J93">
        <v>11.99981125156291</v>
      </c>
      <c r="K93">
        <v>3.0398804102249062</v>
      </c>
      <c r="L93">
        <v>2.959846394272902E-3</v>
      </c>
      <c r="N93">
        <v>1.997621942046178E-2</v>
      </c>
      <c r="O93">
        <v>5.8939757297431488</v>
      </c>
      <c r="P93">
        <v>1.894364483019869E-2</v>
      </c>
      <c r="R93">
        <f t="shared" si="3"/>
        <v>1.9569788380449017E-2</v>
      </c>
      <c r="S93">
        <f t="shared" si="4"/>
        <v>0.49187110187209671</v>
      </c>
      <c r="T93" s="30">
        <f t="shared" si="5"/>
        <v>0.49187110187209671</v>
      </c>
    </row>
    <row r="94" spans="1:20" x14ac:dyDescent="0.25">
      <c r="A94" t="s">
        <v>274</v>
      </c>
      <c r="B94">
        <v>11.999987405560731</v>
      </c>
      <c r="C94">
        <v>3.421005112110596</v>
      </c>
      <c r="D94">
        <v>2.5190222080184E-2</v>
      </c>
      <c r="F94">
        <v>11.99997461173302</v>
      </c>
      <c r="G94">
        <v>3.4484521754397051</v>
      </c>
      <c r="H94">
        <v>2.842385237210393E-2</v>
      </c>
      <c r="J94">
        <v>12.00007593294885</v>
      </c>
      <c r="K94">
        <v>3.04289045082231</v>
      </c>
      <c r="L94">
        <v>2.9722440792934162E-3</v>
      </c>
      <c r="N94">
        <v>2.0383374131002361E-2</v>
      </c>
      <c r="O94">
        <v>5.9381689312037009</v>
      </c>
      <c r="P94">
        <v>1.9669693362837221E-2</v>
      </c>
      <c r="R94">
        <f t="shared" si="3"/>
        <v>5.5205287173467794E-3</v>
      </c>
      <c r="S94">
        <f t="shared" si="4"/>
        <v>0.78084636571388044</v>
      </c>
      <c r="T94" s="30">
        <f t="shared" si="5"/>
        <v>0.78084636571388044</v>
      </c>
    </row>
    <row r="95" spans="1:20" x14ac:dyDescent="0.25">
      <c r="A95" t="s">
        <v>275</v>
      </c>
      <c r="B95">
        <v>11.99999183459323</v>
      </c>
      <c r="C95">
        <v>3.3294287409661041</v>
      </c>
      <c r="D95">
        <v>1.633168473212079E-2</v>
      </c>
      <c r="F95">
        <v>11.999983542099701</v>
      </c>
      <c r="G95">
        <v>3.3541766961004389</v>
      </c>
      <c r="H95">
        <v>1.8447748036450599E-2</v>
      </c>
      <c r="J95">
        <v>11.999840742305651</v>
      </c>
      <c r="K95">
        <v>3.0461227095220011</v>
      </c>
      <c r="L95">
        <v>2.9873948822527791E-3</v>
      </c>
      <c r="N95">
        <v>2.0860567381142399E-2</v>
      </c>
      <c r="O95">
        <v>5.9699282277142096</v>
      </c>
      <c r="P95">
        <v>2.0395715052003251E-2</v>
      </c>
      <c r="R95">
        <f t="shared" si="3"/>
        <v>-4.0640303198824605E-3</v>
      </c>
      <c r="S95">
        <f t="shared" si="4"/>
        <v>1.248843299790708</v>
      </c>
      <c r="T95" s="30">
        <f t="shared" si="5"/>
        <v>1.248843299790708</v>
      </c>
    </row>
    <row r="96" spans="1:20" x14ac:dyDescent="0.25">
      <c r="A96" t="s">
        <v>276</v>
      </c>
      <c r="B96">
        <v>11.999994670442749</v>
      </c>
      <c r="C96">
        <v>3.247966869991985</v>
      </c>
      <c r="D96">
        <v>1.0659661374294039E-2</v>
      </c>
      <c r="F96">
        <v>11.999989280008309</v>
      </c>
      <c r="G96">
        <v>3.2696970180731508</v>
      </c>
      <c r="H96">
        <v>1.197797603302423E-2</v>
      </c>
      <c r="J96">
        <v>11.99959934332448</v>
      </c>
      <c r="K96">
        <v>3.049475135807592</v>
      </c>
      <c r="L96">
        <v>3.0946994821073278E-3</v>
      </c>
      <c r="N96">
        <v>2.1415069814631638E-2</v>
      </c>
      <c r="O96">
        <v>5.9889791847424911</v>
      </c>
      <c r="P96">
        <v>2.112170543247778E-2</v>
      </c>
      <c r="R96">
        <f t="shared" si="3"/>
        <v>-1.0462044058183741E-2</v>
      </c>
      <c r="S96">
        <f t="shared" si="4"/>
        <v>1.9814612013298232</v>
      </c>
      <c r="T96" s="30">
        <f t="shared" si="5"/>
        <v>1.981461201329823</v>
      </c>
    </row>
    <row r="97" spans="1:20" x14ac:dyDescent="0.25">
      <c r="A97" t="s">
        <v>277</v>
      </c>
      <c r="B97">
        <v>11.999996435901551</v>
      </c>
      <c r="C97">
        <v>3.17732336787597</v>
      </c>
      <c r="D97">
        <v>7.1285328433321783E-3</v>
      </c>
      <c r="F97">
        <v>11.999992769655931</v>
      </c>
      <c r="G97">
        <v>3.1982414468869238</v>
      </c>
      <c r="H97">
        <v>8.0188147235139267E-3</v>
      </c>
      <c r="J97">
        <v>11.999829566186721</v>
      </c>
      <c r="K97">
        <v>3.053159572302711</v>
      </c>
      <c r="L97">
        <v>3.20910092127747E-3</v>
      </c>
      <c r="N97">
        <v>2.2051936270236008E-2</v>
      </c>
      <c r="O97">
        <v>5.995157182307647</v>
      </c>
      <c r="P97">
        <v>2.1847659665635181E-2</v>
      </c>
      <c r="R97">
        <f t="shared" si="3"/>
        <v>-1.4719126822303003E-2</v>
      </c>
      <c r="S97">
        <f t="shared" si="4"/>
        <v>3.064818546227341</v>
      </c>
      <c r="T97" s="30">
        <f t="shared" si="5"/>
        <v>3.064818546227341</v>
      </c>
    </row>
    <row r="98" spans="1:20" x14ac:dyDescent="0.25">
      <c r="A98" t="s">
        <v>278</v>
      </c>
      <c r="B98">
        <v>11.99999751485656</v>
      </c>
      <c r="C98">
        <v>3.1181086350682272</v>
      </c>
      <c r="D98">
        <v>4.9704904524243941E-3</v>
      </c>
      <c r="F98">
        <v>11.99999474218767</v>
      </c>
      <c r="G98">
        <v>3.1429419054617971</v>
      </c>
      <c r="H98">
        <v>5.7705097300977826E-3</v>
      </c>
      <c r="J98">
        <v>12.00001027845974</v>
      </c>
      <c r="K98">
        <v>3.057066137005195</v>
      </c>
      <c r="L98">
        <v>3.2394043037560841E-3</v>
      </c>
      <c r="N98">
        <v>2.278136683536023E-2</v>
      </c>
      <c r="O98">
        <v>5.9884088375120674</v>
      </c>
      <c r="P98">
        <v>2.257357245043369E-2</v>
      </c>
      <c r="R98">
        <f t="shared" si="3"/>
        <v>-1.7603081998009296E-2</v>
      </c>
      <c r="S98">
        <f t="shared" si="4"/>
        <v>4.5415181190868719</v>
      </c>
      <c r="T98" s="30">
        <f t="shared" si="5"/>
        <v>4.5415181190868719</v>
      </c>
    </row>
    <row r="99" spans="1:20" x14ac:dyDescent="0.25">
      <c r="A99" t="s">
        <v>279</v>
      </c>
      <c r="B99">
        <v>11.99999816490703</v>
      </c>
      <c r="C99">
        <v>3.0708343276565979</v>
      </c>
      <c r="D99">
        <v>3.6703074047866832E-3</v>
      </c>
      <c r="F99">
        <v>11.999996117374771</v>
      </c>
      <c r="G99">
        <v>3.0915366953269512</v>
      </c>
      <c r="H99">
        <v>4.1966012505986923E-3</v>
      </c>
      <c r="J99">
        <v>11.999738558790879</v>
      </c>
      <c r="K99">
        <v>3.060872376956755</v>
      </c>
      <c r="L99">
        <v>3.290366070151284E-3</v>
      </c>
      <c r="N99">
        <v>2.3611620596774581E-2</v>
      </c>
      <c r="O99">
        <v>5.9687924658720428</v>
      </c>
      <c r="P99">
        <v>2.3299437926574521E-2</v>
      </c>
      <c r="R99">
        <f t="shared" si="3"/>
        <v>-1.9629130521787837E-2</v>
      </c>
      <c r="S99">
        <f t="shared" si="4"/>
        <v>6.3480889628449733</v>
      </c>
      <c r="T99" s="30">
        <f t="shared" si="5"/>
        <v>6.3480889628449733</v>
      </c>
    </row>
    <row r="100" spans="1:20" x14ac:dyDescent="0.25">
      <c r="A100" t="s">
        <v>280</v>
      </c>
      <c r="B100">
        <v>11.999998546758279</v>
      </c>
      <c r="C100">
        <v>3.0359089329167102</v>
      </c>
      <c r="D100">
        <v>2.9065528998827241E-3</v>
      </c>
      <c r="F100">
        <v>11.999996970957829</v>
      </c>
      <c r="G100">
        <v>3.050819280082969</v>
      </c>
      <c r="H100">
        <v>3.214267225618195E-3</v>
      </c>
      <c r="J100">
        <v>11.99958004543539</v>
      </c>
      <c r="K100">
        <v>3.0650614009677368</v>
      </c>
      <c r="L100">
        <v>3.4377148698884522E-3</v>
      </c>
      <c r="N100">
        <v>2.4556981337292529E-2</v>
      </c>
      <c r="O100">
        <v>5.9364775774567784</v>
      </c>
      <c r="P100">
        <v>2.4025249550457109E-2</v>
      </c>
      <c r="R100">
        <f t="shared" si="3"/>
        <v>-2.1118696650574385E-2</v>
      </c>
      <c r="S100">
        <f t="shared" si="4"/>
        <v>8.2658910324413846</v>
      </c>
      <c r="T100" s="30">
        <f t="shared" si="5"/>
        <v>8.2658910324413846</v>
      </c>
    </row>
    <row r="101" spans="1:20" x14ac:dyDescent="0.25">
      <c r="A101" t="s">
        <v>281</v>
      </c>
      <c r="B101">
        <v>11.99999875420402</v>
      </c>
      <c r="C101">
        <v>3.0136342363740312</v>
      </c>
      <c r="D101">
        <v>2.4916262107546952E-3</v>
      </c>
      <c r="F101">
        <v>11.99999744919273</v>
      </c>
      <c r="G101">
        <v>3.0225640832792182</v>
      </c>
      <c r="H101">
        <v>2.6520376890129529E-3</v>
      </c>
      <c r="J101">
        <v>11.999838805808389</v>
      </c>
      <c r="K101">
        <v>3.068899959943769</v>
      </c>
      <c r="L101">
        <v>3.5416790397705378E-3</v>
      </c>
      <c r="N101">
        <v>2.5630202916344429E-2</v>
      </c>
      <c r="O101">
        <v>5.8917434121786059</v>
      </c>
      <c r="P101">
        <v>2.4750999959294299E-2</v>
      </c>
      <c r="R101">
        <f t="shared" si="3"/>
        <v>-2.2259373748539604E-2</v>
      </c>
      <c r="S101">
        <f t="shared" si="4"/>
        <v>9.9336729772951795</v>
      </c>
      <c r="T101" s="30">
        <f t="shared" si="5"/>
        <v>9.9336729772951795</v>
      </c>
    </row>
    <row r="102" spans="1:20" x14ac:dyDescent="0.25">
      <c r="A102" t="s">
        <v>282</v>
      </c>
      <c r="B102">
        <v>11.999998836728921</v>
      </c>
      <c r="C102">
        <v>3.0042027116783432</v>
      </c>
      <c r="D102">
        <v>2.3265491678654739E-3</v>
      </c>
      <c r="F102">
        <v>11.999997663499061</v>
      </c>
      <c r="G102">
        <v>3.0070752790626081</v>
      </c>
      <c r="H102">
        <v>2.377379670286566E-3</v>
      </c>
      <c r="J102">
        <v>11.999933530261711</v>
      </c>
      <c r="K102">
        <v>3.073407103093317</v>
      </c>
      <c r="L102">
        <v>3.5787665540563968E-3</v>
      </c>
      <c r="N102">
        <v>2.6851531730466002E-2</v>
      </c>
      <c r="O102">
        <v>5.834976526963974</v>
      </c>
      <c r="P102">
        <v>2.5476680790052181E-2</v>
      </c>
      <c r="R102">
        <f t="shared" si="3"/>
        <v>-2.3150131622186709E-2</v>
      </c>
      <c r="S102">
        <f t="shared" si="4"/>
        <v>10.95041580979186</v>
      </c>
      <c r="T102" s="30">
        <f t="shared" si="5"/>
        <v>10.95041580979186</v>
      </c>
    </row>
    <row r="103" spans="1:20" x14ac:dyDescent="0.25">
      <c r="A103" t="s">
        <v>283</v>
      </c>
      <c r="B103">
        <v>11.99999881312934</v>
      </c>
      <c r="C103">
        <v>3.0076958559972762</v>
      </c>
      <c r="D103">
        <v>2.3737225122441659E-3</v>
      </c>
      <c r="F103">
        <v>11.99999766330613</v>
      </c>
      <c r="G103">
        <v>3.0044867050319821</v>
      </c>
      <c r="H103">
        <v>2.3261188321436858E-3</v>
      </c>
      <c r="J103">
        <v>11.999650052946849</v>
      </c>
      <c r="K103">
        <v>3.077276467855762</v>
      </c>
      <c r="L103">
        <v>3.6545420200514859E-3</v>
      </c>
      <c r="N103">
        <v>2.8240454802868551E-2</v>
      </c>
      <c r="O103">
        <v>5.7666674555054982</v>
      </c>
      <c r="P103">
        <v>2.6202282475815141E-2</v>
      </c>
      <c r="R103">
        <f t="shared" si="3"/>
        <v>-2.3828559963570976E-2</v>
      </c>
      <c r="S103">
        <f t="shared" si="4"/>
        <v>11.038477471843567</v>
      </c>
      <c r="T103" s="30">
        <f t="shared" si="5"/>
        <v>11.038477471843567</v>
      </c>
    </row>
    <row r="104" spans="1:20" x14ac:dyDescent="0.25">
      <c r="A104" t="s">
        <v>284</v>
      </c>
      <c r="B104">
        <v>11.99999867700329</v>
      </c>
      <c r="C104">
        <v>3.0240834852110581</v>
      </c>
      <c r="D104">
        <v>2.6459441501892559E-3</v>
      </c>
      <c r="F104">
        <v>11.9999974469813</v>
      </c>
      <c r="G104">
        <v>3.0148207288509181</v>
      </c>
      <c r="H104">
        <v>2.487767336691646E-3</v>
      </c>
      <c r="J104">
        <v>11.999557124981591</v>
      </c>
      <c r="K104">
        <v>3.0820024254333549</v>
      </c>
      <c r="L104">
        <v>3.832488074434487E-3</v>
      </c>
      <c r="N104">
        <v>2.982413327666724E-2</v>
      </c>
      <c r="O104">
        <v>5.6874064694936486</v>
      </c>
      <c r="P104">
        <v>2.6925622928110831E-2</v>
      </c>
      <c r="R104">
        <f t="shared" si="3"/>
        <v>-2.4279678777921573E-2</v>
      </c>
      <c r="S104">
        <f t="shared" si="4"/>
        <v>10.176187175449234</v>
      </c>
      <c r="T104" s="30">
        <f t="shared" si="5"/>
        <v>10.176187175449234</v>
      </c>
    </row>
    <row r="105" spans="1:20" x14ac:dyDescent="0.25">
      <c r="A105" t="s">
        <v>285</v>
      </c>
      <c r="B105">
        <v>11.999998394871509</v>
      </c>
      <c r="C105">
        <v>3.0532239949228801</v>
      </c>
      <c r="D105">
        <v>3.2101651728935572E-3</v>
      </c>
      <c r="F105">
        <v>11.999996961348799</v>
      </c>
      <c r="G105">
        <v>3.0379880547983822</v>
      </c>
      <c r="H105">
        <v>2.9024137978083181E-3</v>
      </c>
      <c r="J105">
        <v>11.999815793225441</v>
      </c>
      <c r="K105">
        <v>3.086073364526785</v>
      </c>
      <c r="L105">
        <v>3.9396979077255551E-3</v>
      </c>
      <c r="N105">
        <v>3.1634666573185262E-2</v>
      </c>
      <c r="O105">
        <v>5.5978784787172859</v>
      </c>
      <c r="P105">
        <v>2.7648860478229551E-2</v>
      </c>
      <c r="R105">
        <f t="shared" si="3"/>
        <v>-2.4438695305335992E-2</v>
      </c>
      <c r="S105">
        <f t="shared" si="4"/>
        <v>8.6129089903830724</v>
      </c>
      <c r="T105" s="30">
        <f t="shared" si="5"/>
        <v>8.6129089903830724</v>
      </c>
    </row>
    <row r="106" spans="1:20" x14ac:dyDescent="0.25">
      <c r="A106" t="s">
        <v>286</v>
      </c>
      <c r="B106">
        <v>11.99999789663814</v>
      </c>
      <c r="C106">
        <v>3.094865585052851</v>
      </c>
      <c r="D106">
        <v>4.2065664285345309E-3</v>
      </c>
      <c r="F106">
        <v>11.99999608624946</v>
      </c>
      <c r="G106">
        <v>3.073788495973659</v>
      </c>
      <c r="H106">
        <v>3.6723898512877602E-3</v>
      </c>
      <c r="J106">
        <v>11.999842428578891</v>
      </c>
      <c r="K106">
        <v>3.0911819675860972</v>
      </c>
      <c r="L106">
        <v>3.999275693893036E-3</v>
      </c>
      <c r="N106">
        <v>3.3718411570213068E-2</v>
      </c>
      <c r="O106">
        <v>5.4988571127811374</v>
      </c>
      <c r="P106">
        <v>2.837424735856834E-2</v>
      </c>
      <c r="R106">
        <f t="shared" si="3"/>
        <v>-2.4167680930033811E-2</v>
      </c>
      <c r="S106">
        <f t="shared" si="4"/>
        <v>6.745227453463337</v>
      </c>
      <c r="T106" s="30">
        <f t="shared" si="5"/>
        <v>6.7452274534633379</v>
      </c>
    </row>
    <row r="107" spans="1:20" x14ac:dyDescent="0.25">
      <c r="A107" t="s">
        <v>287</v>
      </c>
      <c r="B107">
        <v>11.99999705737344</v>
      </c>
      <c r="C107">
        <v>3.1486484375481312</v>
      </c>
      <c r="D107">
        <v>5.8849908120359408E-3</v>
      </c>
      <c r="F107">
        <v>11.99999460217335</v>
      </c>
      <c r="G107">
        <v>3.1219127055743061</v>
      </c>
      <c r="H107">
        <v>4.990290577119914E-3</v>
      </c>
      <c r="J107">
        <v>11.999554159982241</v>
      </c>
      <c r="K107">
        <v>3.0956120292820559</v>
      </c>
      <c r="L107">
        <v>4.1095408798099593E-3</v>
      </c>
      <c r="N107">
        <v>3.6120916935531773E-2</v>
      </c>
      <c r="O107">
        <v>5.3911980354465161</v>
      </c>
      <c r="P107">
        <v>2.9099498243246608E-2</v>
      </c>
      <c r="R107">
        <f t="shared" si="3"/>
        <v>-2.3214507431210667E-2</v>
      </c>
      <c r="S107">
        <f t="shared" si="4"/>
        <v>4.9446973109511951</v>
      </c>
      <c r="T107" s="30">
        <f t="shared" si="5"/>
        <v>4.9446973109511951</v>
      </c>
    </row>
    <row r="108" spans="1:20" x14ac:dyDescent="0.25">
      <c r="A108" t="s">
        <v>288</v>
      </c>
      <c r="B108">
        <v>11.99999567039062</v>
      </c>
      <c r="C108">
        <v>3.2141078284074251</v>
      </c>
      <c r="D108">
        <v>8.6587876376980066E-3</v>
      </c>
      <c r="F108">
        <v>11.99999213967862</v>
      </c>
      <c r="G108">
        <v>3.181944852373209</v>
      </c>
      <c r="H108">
        <v>7.1849947449496576E-3</v>
      </c>
      <c r="J108">
        <v>11.99954337808723</v>
      </c>
      <c r="K108">
        <v>3.1010194931562691</v>
      </c>
      <c r="L108">
        <v>4.3148611968231929E-3</v>
      </c>
      <c r="N108">
        <v>3.8912846102838627E-2</v>
      </c>
      <c r="O108">
        <v>5.2758315525667152</v>
      </c>
      <c r="P108">
        <v>2.9826570220707879E-2</v>
      </c>
      <c r="R108">
        <f t="shared" si="3"/>
        <v>-2.1167782583009873E-2</v>
      </c>
      <c r="S108">
        <f t="shared" si="4"/>
        <v>3.4446589371069805</v>
      </c>
      <c r="T108" s="30">
        <f t="shared" si="5"/>
        <v>3.4446589371069805</v>
      </c>
    </row>
    <row r="109" spans="1:20" x14ac:dyDescent="0.25">
      <c r="A109" t="s">
        <v>289</v>
      </c>
      <c r="B109">
        <v>11.99999341601019</v>
      </c>
      <c r="C109">
        <v>3.2906781467271649</v>
      </c>
      <c r="D109">
        <v>1.3167283669334239E-2</v>
      </c>
      <c r="F109">
        <v>11.99998811648701</v>
      </c>
      <c r="G109">
        <v>3.253366217128701</v>
      </c>
      <c r="H109">
        <v>1.078206160156101E-2</v>
      </c>
      <c r="J109">
        <v>11.9997988888578</v>
      </c>
      <c r="K109">
        <v>3.106011185731842</v>
      </c>
      <c r="L109">
        <v>4.4426083857909684E-3</v>
      </c>
      <c r="N109">
        <v>4.2171073018129203E-2</v>
      </c>
      <c r="O109">
        <v>5.1537545724533187</v>
      </c>
      <c r="P109">
        <v>3.0553458809251349E-2</v>
      </c>
      <c r="R109">
        <f t="shared" si="3"/>
        <v>-1.7386175139917109E-2</v>
      </c>
      <c r="S109">
        <f t="shared" si="4"/>
        <v>2.3204071224202756</v>
      </c>
      <c r="T109" s="30">
        <f t="shared" si="5"/>
        <v>2.3204071224202756</v>
      </c>
    </row>
    <row r="110" spans="1:20" x14ac:dyDescent="0.25">
      <c r="A110" t="s">
        <v>290</v>
      </c>
      <c r="B110">
        <v>11.99998983833764</v>
      </c>
      <c r="C110">
        <v>3.3776977848466019</v>
      </c>
      <c r="D110">
        <v>2.032223201964049E-2</v>
      </c>
      <c r="F110">
        <v>11.99998168307283</v>
      </c>
      <c r="G110">
        <v>3.3355596780521028</v>
      </c>
      <c r="H110">
        <v>1.6561884324478901E-2</v>
      </c>
      <c r="J110">
        <v>11.99970177542669</v>
      </c>
      <c r="K110">
        <v>3.111886978356122</v>
      </c>
      <c r="L110">
        <v>4.5493205770761932E-3</v>
      </c>
      <c r="N110">
        <v>4.6004736232480331E-2</v>
      </c>
      <c r="O110">
        <v>5.0260219930376824</v>
      </c>
      <c r="P110">
        <v>3.1278057610939637E-2</v>
      </c>
      <c r="R110">
        <f t="shared" si="3"/>
        <v>-1.0955825591299147E-2</v>
      </c>
      <c r="S110">
        <f t="shared" si="4"/>
        <v>1.5391054280214325</v>
      </c>
      <c r="T110" s="30">
        <f t="shared" si="5"/>
        <v>1.5391054280214327</v>
      </c>
    </row>
    <row r="111" spans="1:20" x14ac:dyDescent="0.25">
      <c r="A111" t="s">
        <v>291</v>
      </c>
      <c r="B111">
        <v>11.999984348862929</v>
      </c>
      <c r="C111">
        <v>3.4744148554914669</v>
      </c>
      <c r="D111">
        <v>3.1300622370650677E-2</v>
      </c>
      <c r="F111">
        <v>11.999971713770931</v>
      </c>
      <c r="G111">
        <v>3.4278150449694511</v>
      </c>
      <c r="H111">
        <v>2.5582534574542879E-2</v>
      </c>
      <c r="J111">
        <v>11.99942942147257</v>
      </c>
      <c r="K111">
        <v>3.1178296301035102</v>
      </c>
      <c r="L111">
        <v>4.7411421574001496E-3</v>
      </c>
      <c r="N111">
        <v>5.0553850780714733E-2</v>
      </c>
      <c r="O111">
        <v>4.8937375878887748</v>
      </c>
      <c r="P111">
        <v>3.2002402334429719E-2</v>
      </c>
      <c r="R111">
        <f t="shared" si="3"/>
        <v>-7.0177996377904228E-4</v>
      </c>
      <c r="S111">
        <f t="shared" si="4"/>
        <v>1.022420639291731</v>
      </c>
      <c r="T111" s="30">
        <f t="shared" si="5"/>
        <v>1.022420639291731</v>
      </c>
    </row>
    <row r="112" spans="1:20" x14ac:dyDescent="0.25">
      <c r="A112" t="s">
        <v>292</v>
      </c>
      <c r="B112">
        <v>11.99997627098103</v>
      </c>
      <c r="C112">
        <v>3.5799936850855878</v>
      </c>
      <c r="D112">
        <v>4.7455651115026212E-2</v>
      </c>
      <c r="F112">
        <v>11.999956877592821</v>
      </c>
      <c r="G112">
        <v>3.5293351942642079</v>
      </c>
      <c r="H112">
        <v>3.913079710758572E-2</v>
      </c>
      <c r="J112">
        <v>11.99954966868682</v>
      </c>
      <c r="K112">
        <v>3.1242928461313682</v>
      </c>
      <c r="L112">
        <v>4.9720504223452139E-3</v>
      </c>
      <c r="N112">
        <v>5.6014466105276203E-2</v>
      </c>
      <c r="O112">
        <v>4.7580444698034086</v>
      </c>
      <c r="P112">
        <v>3.2726443675646713E-2</v>
      </c>
      <c r="R112">
        <f t="shared" si="3"/>
        <v>1.4729207439379499E-2</v>
      </c>
      <c r="S112">
        <f t="shared" si="4"/>
        <v>0.68962163423534428</v>
      </c>
      <c r="T112" s="30">
        <f t="shared" si="5"/>
        <v>0.68962163423534428</v>
      </c>
    </row>
    <row r="113" spans="1:20" x14ac:dyDescent="0.25">
      <c r="A113" t="s">
        <v>293</v>
      </c>
      <c r="B113">
        <v>11.99996491998346</v>
      </c>
      <c r="C113">
        <v>3.6935220275962122</v>
      </c>
      <c r="D113">
        <v>7.0156744835995211E-2</v>
      </c>
      <c r="F113">
        <v>11.999935788339361</v>
      </c>
      <c r="G113">
        <v>3.639242951030496</v>
      </c>
      <c r="H113">
        <v>5.8591031957307527E-2</v>
      </c>
      <c r="J113">
        <v>11.999675543760169</v>
      </c>
      <c r="K113">
        <v>3.1322040806452831</v>
      </c>
      <c r="L113">
        <v>5.1766414216872511E-3</v>
      </c>
      <c r="N113">
        <v>6.264317076990461E-2</v>
      </c>
      <c r="O113">
        <v>4.6201152153670479</v>
      </c>
      <c r="P113">
        <v>3.3450118612100337E-2</v>
      </c>
      <c r="R113">
        <f t="shared" si="3"/>
        <v>3.6706626223894874E-2</v>
      </c>
      <c r="S113">
        <f t="shared" si="4"/>
        <v>0.47679120076475007</v>
      </c>
      <c r="T113" s="30">
        <f t="shared" si="5"/>
        <v>0.47679120076475012</v>
      </c>
    </row>
    <row r="114" spans="1:20" x14ac:dyDescent="0.25">
      <c r="A114" t="s">
        <v>294</v>
      </c>
      <c r="B114">
        <v>11.99994969170606</v>
      </c>
      <c r="C114">
        <v>3.8140189391537369</v>
      </c>
      <c r="D114">
        <v>0.1006122624949761</v>
      </c>
      <c r="F114">
        <v>11.999907185820151</v>
      </c>
      <c r="G114">
        <v>3.756588660660499</v>
      </c>
      <c r="H114">
        <v>8.5267767727072424E-2</v>
      </c>
      <c r="J114">
        <v>11.999422610099121</v>
      </c>
      <c r="K114">
        <v>3.1402720136193318</v>
      </c>
      <c r="L114">
        <v>5.4264841131084259E-3</v>
      </c>
      <c r="N114">
        <v>7.0814096503478294E-2</v>
      </c>
      <c r="O114">
        <v>4.4811417376337674</v>
      </c>
      <c r="P114">
        <v>3.4173345008582282E-2</v>
      </c>
      <c r="R114">
        <f t="shared" si="3"/>
        <v>6.6438917486393814E-2</v>
      </c>
      <c r="S114">
        <f t="shared" si="4"/>
        <v>0.33965387678553266</v>
      </c>
      <c r="T114" s="30">
        <f t="shared" si="5"/>
        <v>0.33965387678553272</v>
      </c>
    </row>
    <row r="115" spans="1:20" x14ac:dyDescent="0.25">
      <c r="A115" t="s">
        <v>295</v>
      </c>
      <c r="B115">
        <v>11.99993012951014</v>
      </c>
      <c r="C115">
        <v>3.9404432483593461</v>
      </c>
      <c r="D115">
        <v>0.13973552455655561</v>
      </c>
      <c r="F115">
        <v>11.99987008362837</v>
      </c>
      <c r="G115">
        <v>3.880358387515094</v>
      </c>
      <c r="H115">
        <v>0.1202252994944301</v>
      </c>
      <c r="J115">
        <v>11.999428418678839</v>
      </c>
      <c r="K115">
        <v>3.1488563139011991</v>
      </c>
      <c r="L115">
        <v>5.7559616101755199E-3</v>
      </c>
      <c r="N115">
        <v>8.1052974658885835E-2</v>
      </c>
      <c r="O115">
        <v>4.3423249927753664</v>
      </c>
      <c r="P115">
        <v>3.489601345675792E-2</v>
      </c>
      <c r="R115">
        <f t="shared" si="3"/>
        <v>0.10483951109979769</v>
      </c>
      <c r="S115">
        <f t="shared" si="4"/>
        <v>0.24972900461424427</v>
      </c>
      <c r="T115" s="30">
        <f t="shared" si="5"/>
        <v>0.24972900461424419</v>
      </c>
    </row>
    <row r="116" spans="1:20" x14ac:dyDescent="0.25">
      <c r="A116" t="s">
        <v>296</v>
      </c>
      <c r="B116">
        <v>11.9999059560121</v>
      </c>
      <c r="C116">
        <v>4.0717025504092428</v>
      </c>
      <c r="D116">
        <v>0.1880813447843023</v>
      </c>
      <c r="F116">
        <v>11.99982384705226</v>
      </c>
      <c r="G116">
        <v>4.009482672085853</v>
      </c>
      <c r="H116">
        <v>0.16419057146651261</v>
      </c>
      <c r="J116">
        <v>11.999566057758781</v>
      </c>
      <c r="K116">
        <v>3.1576665669206379</v>
      </c>
      <c r="L116">
        <v>6.0421666880123674E-3</v>
      </c>
      <c r="N116">
        <v>9.4162517728793166E-2</v>
      </c>
      <c r="O116">
        <v>4.2048646153516467</v>
      </c>
      <c r="P116">
        <v>3.5617974289755189E-2</v>
      </c>
      <c r="R116">
        <f t="shared" si="3"/>
        <v>0.15246337049454711</v>
      </c>
      <c r="S116">
        <f t="shared" si="4"/>
        <v>0.18937537016551545</v>
      </c>
      <c r="T116" s="30">
        <f t="shared" si="5"/>
        <v>0.18937537016551542</v>
      </c>
    </row>
    <row r="117" spans="1:20" x14ac:dyDescent="0.25">
      <c r="A117" t="s">
        <v>297</v>
      </c>
      <c r="B117">
        <v>11.99987707587481</v>
      </c>
      <c r="C117">
        <v>4.2066626466826209</v>
      </c>
      <c r="D117">
        <v>0.24584044189038229</v>
      </c>
      <c r="F117">
        <v>11.999768207923641</v>
      </c>
      <c r="G117">
        <v>4.1428457711830173</v>
      </c>
      <c r="H117">
        <v>0.21752366862221181</v>
      </c>
      <c r="J117">
        <v>11.99937431645729</v>
      </c>
      <c r="K117">
        <v>3.1672174079622879</v>
      </c>
      <c r="L117">
        <v>6.3737037667389368E-3</v>
      </c>
      <c r="N117">
        <v>0.1113806619709288</v>
      </c>
      <c r="O117">
        <v>4.0699485730971698</v>
      </c>
      <c r="P117">
        <v>3.6339015994200072E-2</v>
      </c>
      <c r="R117">
        <f t="shared" si="3"/>
        <v>0.2095014258961822</v>
      </c>
      <c r="S117">
        <f t="shared" si="4"/>
        <v>0.14781545182221589</v>
      </c>
      <c r="T117" s="30">
        <f t="shared" si="5"/>
        <v>0.147815451822216</v>
      </c>
    </row>
    <row r="118" spans="1:20" x14ac:dyDescent="0.25">
      <c r="A118" t="s">
        <v>298</v>
      </c>
      <c r="B118">
        <v>11.999843564121869</v>
      </c>
      <c r="C118">
        <v>4.3441573467781414</v>
      </c>
      <c r="D118">
        <v>0.31286280940589478</v>
      </c>
      <c r="F118">
        <v>11.99970324462115</v>
      </c>
      <c r="G118">
        <v>4.2792953000582088</v>
      </c>
      <c r="H118">
        <v>0.2802310999889786</v>
      </c>
      <c r="J118">
        <v>11.999306110098599</v>
      </c>
      <c r="K118">
        <v>3.1799683943459569</v>
      </c>
      <c r="L118">
        <v>6.9062908155829387E-3</v>
      </c>
      <c r="N118">
        <v>0.1348007549320285</v>
      </c>
      <c r="O118">
        <v>3.93874294835733</v>
      </c>
      <c r="P118">
        <v>3.7058826095629882E-2</v>
      </c>
      <c r="R118">
        <f t="shared" si="3"/>
        <v>0.2758039833102649</v>
      </c>
      <c r="S118">
        <f t="shared" si="4"/>
        <v>0.11845072338895785</v>
      </c>
      <c r="T118" s="30">
        <f t="shared" si="5"/>
        <v>0.1184507233889579</v>
      </c>
    </row>
    <row r="119" spans="1:20" x14ac:dyDescent="0.25">
      <c r="A119" t="s">
        <v>299</v>
      </c>
      <c r="B119">
        <v>11.99980565113737</v>
      </c>
      <c r="C119">
        <v>4.482998547188755</v>
      </c>
      <c r="D119">
        <v>0.38868771612327357</v>
      </c>
      <c r="F119">
        <v>11.99962935228961</v>
      </c>
      <c r="G119">
        <v>4.4176521917879041</v>
      </c>
      <c r="H119">
        <v>0.35199459231726082</v>
      </c>
      <c r="J119">
        <v>11.99935075955492</v>
      </c>
      <c r="K119">
        <v>3.1924833876531031</v>
      </c>
      <c r="L119">
        <v>7.4050282610542912E-3</v>
      </c>
      <c r="N119">
        <v>0.1683209810958019</v>
      </c>
      <c r="O119">
        <v>3.8123819740237872</v>
      </c>
      <c r="P119">
        <v>3.7776910538353033E-2</v>
      </c>
      <c r="R119">
        <f t="shared" si="3"/>
        <v>0.35091080558492055</v>
      </c>
      <c r="S119">
        <f t="shared" si="4"/>
        <v>9.7190904089111893E-2</v>
      </c>
      <c r="T119" s="30">
        <f t="shared" si="5"/>
        <v>9.7190904089111907E-2</v>
      </c>
    </row>
    <row r="120" spans="1:20" x14ac:dyDescent="0.25">
      <c r="A120" t="s">
        <v>300</v>
      </c>
      <c r="B120">
        <v>11.999763708886579</v>
      </c>
      <c r="C120">
        <v>4.62198649907213</v>
      </c>
      <c r="D120">
        <v>0.47257126531026689</v>
      </c>
      <c r="F120">
        <v>11.999547214631489</v>
      </c>
      <c r="G120">
        <v>4.5567208870967448</v>
      </c>
      <c r="H120">
        <v>0.4322001897533001</v>
      </c>
      <c r="J120">
        <v>11.999156371912621</v>
      </c>
      <c r="K120">
        <v>3.205841577739128</v>
      </c>
      <c r="L120">
        <v>7.9872672440159109E-3</v>
      </c>
      <c r="N120">
        <v>0.22137766760970221</v>
      </c>
      <c r="O120">
        <v>3.6919586544036358</v>
      </c>
      <c r="P120">
        <v>3.8492371102887113E-2</v>
      </c>
      <c r="R120">
        <f t="shared" si="3"/>
        <v>0.43407889420737977</v>
      </c>
      <c r="S120">
        <f t="shared" si="4"/>
        <v>8.1453050425346812E-2</v>
      </c>
      <c r="T120" s="30">
        <f t="shared" si="5"/>
        <v>8.1453050425346785E-2</v>
      </c>
    </row>
    <row r="121" spans="1:20" x14ac:dyDescent="0.25">
      <c r="A121" t="s">
        <v>301</v>
      </c>
      <c r="B121">
        <v>11.99971823837417</v>
      </c>
      <c r="C121">
        <v>4.7599201763990511</v>
      </c>
      <c r="D121">
        <v>0.56351147832086612</v>
      </c>
      <c r="F121">
        <v>11.99945777870485</v>
      </c>
      <c r="G121">
        <v>4.6952996664060702</v>
      </c>
      <c r="H121">
        <v>0.51996419559018947</v>
      </c>
      <c r="J121">
        <v>11.99906904692258</v>
      </c>
      <c r="K121">
        <v>3.223969194437565</v>
      </c>
      <c r="L121">
        <v>8.8807225541151606E-3</v>
      </c>
      <c r="N121">
        <v>0.30897586683689349</v>
      </c>
      <c r="O121">
        <v>3.5775303504283169</v>
      </c>
      <c r="P121">
        <v>3.9204367847831711E-2</v>
      </c>
      <c r="R121">
        <f t="shared" si="3"/>
        <v>0.52430711047303435</v>
      </c>
      <c r="S121">
        <f t="shared" si="4"/>
        <v>6.9571551523052666E-2</v>
      </c>
      <c r="T121" s="30">
        <f t="shared" si="5"/>
        <v>6.9571551523052721E-2</v>
      </c>
    </row>
    <row r="122" spans="1:20" x14ac:dyDescent="0.25">
      <c r="A122" t="s">
        <v>302</v>
      </c>
      <c r="B122">
        <v>11.99966985681009</v>
      </c>
      <c r="C122">
        <v>4.8956076550452083</v>
      </c>
      <c r="D122">
        <v>0.66027396267757343</v>
      </c>
      <c r="F122">
        <v>11.99936222973802</v>
      </c>
      <c r="G122">
        <v>4.8321910349396413</v>
      </c>
      <c r="H122">
        <v>0.61415815023045162</v>
      </c>
      <c r="J122">
        <v>11.998940553654579</v>
      </c>
      <c r="K122">
        <v>3.247657093763515</v>
      </c>
      <c r="L122">
        <v>1.0111310826362799E-2</v>
      </c>
      <c r="N122">
        <v>0.396614462269123</v>
      </c>
      <c r="O122">
        <v>3.5214169767984349</v>
      </c>
      <c r="P122">
        <v>3.9568975160869983E-2</v>
      </c>
      <c r="R122">
        <f t="shared" si="3"/>
        <v>0.62070498751670344</v>
      </c>
      <c r="S122">
        <f t="shared" si="4"/>
        <v>5.9928116808374586E-2</v>
      </c>
      <c r="T122" s="30">
        <f t="shared" si="5"/>
        <v>5.9928116808374621E-2</v>
      </c>
    </row>
    <row r="123" spans="1:20" x14ac:dyDescent="0.25">
      <c r="A123" t="s">
        <v>303</v>
      </c>
      <c r="B123">
        <v>11.99961928310886</v>
      </c>
      <c r="C123">
        <v>5.0278764132882117</v>
      </c>
      <c r="D123">
        <v>0.76142091277902935</v>
      </c>
      <c r="F123">
        <v>11.99926196311044</v>
      </c>
      <c r="G123">
        <v>4.9662120713180427</v>
      </c>
      <c r="H123">
        <v>0.71343601124113698</v>
      </c>
      <c r="J123">
        <v>11.998729444262899</v>
      </c>
      <c r="K123">
        <v>3.2713259716899499</v>
      </c>
      <c r="L123">
        <v>1.150359655573748E-2</v>
      </c>
      <c r="N123">
        <v>0.54906774673339931</v>
      </c>
      <c r="O123">
        <v>3.477089111858791</v>
      </c>
      <c r="P123">
        <v>3.9867325137571512E-2</v>
      </c>
      <c r="R123">
        <f t="shared" si="3"/>
        <v>0.72155358764145783</v>
      </c>
      <c r="S123">
        <f t="shared" si="4"/>
        <v>5.2359115002586408E-2</v>
      </c>
      <c r="T123" s="30">
        <f t="shared" si="5"/>
        <v>5.2359115002586387E-2</v>
      </c>
    </row>
    <row r="124" spans="1:20" x14ac:dyDescent="0.25">
      <c r="A124" t="s">
        <v>304</v>
      </c>
      <c r="B124">
        <v>11.999567321064641</v>
      </c>
      <c r="C124">
        <v>5.1555834647762531</v>
      </c>
      <c r="D124">
        <v>0.8653447592925102</v>
      </c>
      <c r="F124">
        <v>11.99915855176736</v>
      </c>
      <c r="G124">
        <v>5.0962046503243776</v>
      </c>
      <c r="H124">
        <v>0.81626553822908776</v>
      </c>
      <c r="J124">
        <v>11.99857394351061</v>
      </c>
      <c r="K124">
        <v>3.299365511922387</v>
      </c>
      <c r="L124">
        <v>1.3359692767353149E-2</v>
      </c>
      <c r="N124">
        <v>0.85563695671404894</v>
      </c>
      <c r="O124">
        <v>3.4297194181342459</v>
      </c>
      <c r="P124">
        <v>4.0192902690673868E-2</v>
      </c>
      <c r="R124">
        <f t="shared" si="3"/>
        <v>0.82515185660183632</v>
      </c>
      <c r="S124">
        <f t="shared" si="4"/>
        <v>4.6447271170319257E-2</v>
      </c>
      <c r="T124" s="30">
        <f t="shared" si="5"/>
        <v>4.6447271170319326E-2</v>
      </c>
    </row>
    <row r="125" spans="1:20" x14ac:dyDescent="0.25">
      <c r="A125" t="s">
        <v>305</v>
      </c>
      <c r="B125">
        <v>11.99951484018003</v>
      </c>
      <c r="C125">
        <v>5.2776252364255853</v>
      </c>
      <c r="D125">
        <v>0.97030651090086706</v>
      </c>
      <c r="F125">
        <v>11.999053708886541</v>
      </c>
      <c r="G125">
        <v>5.221045451551257</v>
      </c>
      <c r="H125">
        <v>0.92096449182961604</v>
      </c>
      <c r="J125">
        <v>11.998199885574889</v>
      </c>
      <c r="K125">
        <v>3.3380116465776659</v>
      </c>
      <c r="L125">
        <v>1.6321815957923959E-2</v>
      </c>
      <c r="N125">
        <v>1.370299606299519</v>
      </c>
      <c r="O125">
        <v>3.3844407733716508</v>
      </c>
      <c r="P125">
        <v>4.0506020891127162E-2</v>
      </c>
      <c r="R125">
        <f t="shared" si="3"/>
        <v>0.92980049000973986</v>
      </c>
      <c r="S125">
        <f t="shared" si="4"/>
        <v>4.1745593207985314E-2</v>
      </c>
      <c r="T125" s="30">
        <f t="shared" si="5"/>
        <v>4.1745593207985321E-2</v>
      </c>
    </row>
    <row r="126" spans="1:20" x14ac:dyDescent="0.25">
      <c r="A126" t="s">
        <v>306</v>
      </c>
      <c r="B126">
        <v>11.99946275455485</v>
      </c>
      <c r="C126">
        <v>5.3929471058633069</v>
      </c>
      <c r="D126">
        <v>1.0744779763979679</v>
      </c>
      <c r="F126">
        <v>11.99894924640048</v>
      </c>
      <c r="G126">
        <v>5.3396556674295637</v>
      </c>
      <c r="H126">
        <v>1.0257411620008869</v>
      </c>
      <c r="J126">
        <v>11.997619128860361</v>
      </c>
      <c r="K126">
        <v>3.3945874388633719</v>
      </c>
      <c r="L126">
        <v>2.172450612585437E-2</v>
      </c>
      <c r="N126">
        <v>2.8436734394035121</v>
      </c>
      <c r="O126">
        <v>3.299634469424479</v>
      </c>
      <c r="P126">
        <v>4.1085801011862842E-2</v>
      </c>
      <c r="R126">
        <f t="shared" si="3"/>
        <v>1.0333921753861051</v>
      </c>
      <c r="S126">
        <f t="shared" si="4"/>
        <v>3.8237918239699104E-2</v>
      </c>
      <c r="T126" s="30">
        <f t="shared" si="5"/>
        <v>3.8237918239699131E-2</v>
      </c>
    </row>
    <row r="127" spans="1:20" x14ac:dyDescent="0.25">
      <c r="A127" t="s">
        <v>307</v>
      </c>
      <c r="B127">
        <v>11.999412000443799</v>
      </c>
      <c r="C127">
        <v>5.5005525159594324</v>
      </c>
      <c r="D127">
        <v>1.1759866490079349</v>
      </c>
      <c r="F127">
        <v>11.998847030592859</v>
      </c>
      <c r="G127">
        <v>5.4510103267176131</v>
      </c>
      <c r="H127">
        <v>1.128738171032035</v>
      </c>
      <c r="J127">
        <v>11.99640648231037</v>
      </c>
      <c r="K127">
        <v>3.4940086682356339</v>
      </c>
      <c r="L127">
        <v>3.3942849513467772E-2</v>
      </c>
      <c r="N127">
        <v>3.880372175612282</v>
      </c>
      <c r="O127">
        <v>3.258081043762918</v>
      </c>
      <c r="P127">
        <v>4.1359152938907233E-2</v>
      </c>
      <c r="R127">
        <f t="shared" si="3"/>
        <v>1.1346274960690277</v>
      </c>
      <c r="S127">
        <f t="shared" si="4"/>
        <v>3.5169747015238575E-2</v>
      </c>
      <c r="T127" s="30">
        <f t="shared" si="5"/>
        <v>3.5169747015238562E-2</v>
      </c>
    </row>
    <row r="128" spans="1:20" x14ac:dyDescent="0.25">
      <c r="A128" t="s">
        <v>308</v>
      </c>
      <c r="B128">
        <v>11.99936351317441</v>
      </c>
      <c r="C128">
        <v>5.5995115876371466</v>
      </c>
      <c r="D128">
        <v>1.2729618705787089</v>
      </c>
      <c r="F128">
        <v>11.99874893609379</v>
      </c>
      <c r="G128">
        <v>5.5541471528334121</v>
      </c>
      <c r="H128">
        <v>1.2280782055808179</v>
      </c>
      <c r="J128">
        <v>11.99485689318651</v>
      </c>
      <c r="K128">
        <v>3.6011813574981879</v>
      </c>
      <c r="L128">
        <v>5.1247285312378953E-2</v>
      </c>
      <c r="N128">
        <v>4.8917864281211738</v>
      </c>
      <c r="O128">
        <v>3.228411344613797</v>
      </c>
      <c r="P128">
        <v>4.1540823147780237E-2</v>
      </c>
      <c r="R128">
        <f t="shared" si="3"/>
        <v>1.2314210474309286</v>
      </c>
      <c r="S128">
        <f t="shared" si="4"/>
        <v>3.263320301093945E-2</v>
      </c>
      <c r="T128" s="30">
        <f t="shared" si="5"/>
        <v>3.2633203010939527E-2</v>
      </c>
    </row>
    <row r="129" spans="1:20" x14ac:dyDescent="0.25">
      <c r="A129" t="s">
        <v>309</v>
      </c>
      <c r="B129">
        <v>11.99931820410432</v>
      </c>
      <c r="C129">
        <v>5.6889691564914306</v>
      </c>
      <c r="D129">
        <v>1.3635809169630859</v>
      </c>
      <c r="F129">
        <v>11.99865679967359</v>
      </c>
      <c r="G129">
        <v>5.6481748804387903</v>
      </c>
      <c r="H129">
        <v>1.3219103081636661</v>
      </c>
      <c r="J129">
        <v>11.992968643796759</v>
      </c>
      <c r="K129">
        <v>3.716120917200429</v>
      </c>
      <c r="L129">
        <v>7.5344939494491725E-2</v>
      </c>
      <c r="N129">
        <v>6.0144869417488813</v>
      </c>
      <c r="O129">
        <v>3.2018512887894679</v>
      </c>
      <c r="P129">
        <v>4.1687016321597603E-2</v>
      </c>
      <c r="R129">
        <f t="shared" si="3"/>
        <v>1.3218939006414883</v>
      </c>
      <c r="S129">
        <f t="shared" si="4"/>
        <v>3.0571721709366024E-2</v>
      </c>
      <c r="T129" s="30">
        <f t="shared" si="5"/>
        <v>3.0571721709366062E-2</v>
      </c>
    </row>
    <row r="130" spans="1:20" x14ac:dyDescent="0.25">
      <c r="A130" t="s">
        <v>310</v>
      </c>
      <c r="B130">
        <v>11.99927693826128</v>
      </c>
      <c r="C130">
        <v>5.768152163726957</v>
      </c>
      <c r="D130">
        <v>1.446113718345758</v>
      </c>
      <c r="F130">
        <v>11.998572375126781</v>
      </c>
      <c r="G130">
        <v>5.7322809583627334</v>
      </c>
      <c r="H130">
        <v>1.408455388662103</v>
      </c>
      <c r="J130">
        <v>11.99082165704613</v>
      </c>
      <c r="K130">
        <v>3.8378342083154879</v>
      </c>
      <c r="L130">
        <v>0.10740102528528329</v>
      </c>
      <c r="N130">
        <v>7.568574687645464</v>
      </c>
      <c r="O130">
        <v>3.1714406501768142</v>
      </c>
      <c r="P130">
        <v>4.1827229787389342E-2</v>
      </c>
      <c r="R130">
        <f t="shared" si="3"/>
        <v>1.4042864885583686</v>
      </c>
      <c r="S130">
        <f t="shared" si="4"/>
        <v>2.8923887006089985E-2</v>
      </c>
      <c r="T130" s="30">
        <f t="shared" si="5"/>
        <v>2.8923887006090054E-2</v>
      </c>
    </row>
    <row r="131" spans="1:20" x14ac:dyDescent="0.25">
      <c r="A131" t="s">
        <v>311</v>
      </c>
      <c r="B131">
        <v>11.99924051324186</v>
      </c>
      <c r="C131">
        <v>5.8363763375159641</v>
      </c>
      <c r="D131">
        <v>1.518965062202718</v>
      </c>
      <c r="F131">
        <v>11.99849729043088</v>
      </c>
      <c r="G131">
        <v>5.8057385722667068</v>
      </c>
      <c r="H131">
        <v>1.4860497498521441</v>
      </c>
      <c r="J131">
        <v>11.988495495614529</v>
      </c>
      <c r="K131">
        <v>3.9652695473166282</v>
      </c>
      <c r="L131">
        <v>0.14825776990071721</v>
      </c>
      <c r="N131">
        <v>9.6564549982980576</v>
      </c>
      <c r="O131">
        <v>3.1387043114659132</v>
      </c>
      <c r="P131">
        <v>4.1924717621743712E-2</v>
      </c>
      <c r="R131">
        <f t="shared" si="3"/>
        <v>1.4770403445809743</v>
      </c>
      <c r="S131">
        <f t="shared" si="4"/>
        <v>2.7600843933136183E-2</v>
      </c>
      <c r="T131" s="30">
        <f t="shared" si="5"/>
        <v>2.760084393313611E-2</v>
      </c>
    </row>
    <row r="132" spans="1:20" x14ac:dyDescent="0.25">
      <c r="A132" t="s">
        <v>312</v>
      </c>
      <c r="B132">
        <v>11.999209639883681</v>
      </c>
      <c r="C132">
        <v>5.8930521070119593</v>
      </c>
      <c r="D132">
        <v>1.5807132492937479</v>
      </c>
      <c r="F132">
        <v>11.998433008244801</v>
      </c>
      <c r="G132">
        <v>5.8679129263342533</v>
      </c>
      <c r="H132">
        <v>1.5531855278618241</v>
      </c>
      <c r="J132">
        <v>11.986085502558749</v>
      </c>
      <c r="K132">
        <v>4.097325791633355</v>
      </c>
      <c r="L132">
        <v>0.1984049090273238</v>
      </c>
      <c r="N132">
        <v>13.53614130687891</v>
      </c>
      <c r="O132">
        <v>3.0923255704505448</v>
      </c>
      <c r="P132">
        <v>4.192098689913322E-2</v>
      </c>
      <c r="R132">
        <f t="shared" ref="R132:R195" si="6">D132-P132</f>
        <v>1.5387922623946146</v>
      </c>
      <c r="S132">
        <f t="shared" ref="S132:S195" si="7">P132/D132</f>
        <v>2.6520298300696368E-2</v>
      </c>
      <c r="T132" s="30">
        <f t="shared" ref="T132:T195" si="8">1-(D132-P132)/D132</f>
        <v>2.6520298300696354E-2</v>
      </c>
    </row>
    <row r="133" spans="1:20" x14ac:dyDescent="0.25">
      <c r="A133" t="s">
        <v>313</v>
      </c>
      <c r="B133">
        <v>11.99918492515174</v>
      </c>
      <c r="C133">
        <v>5.9376896978953662</v>
      </c>
      <c r="D133">
        <v>1.6301443216853699</v>
      </c>
      <c r="F133">
        <v>11.998380790641381</v>
      </c>
      <c r="G133">
        <v>5.9182667296819353</v>
      </c>
      <c r="H133">
        <v>1.608547106519379</v>
      </c>
      <c r="J133">
        <v>11.983681818405969</v>
      </c>
      <c r="K133">
        <v>4.2328618551423114</v>
      </c>
      <c r="L133">
        <v>0.25796000142643177</v>
      </c>
      <c r="N133">
        <v>18.280787066139379</v>
      </c>
      <c r="O133">
        <v>3.0516712337326579</v>
      </c>
      <c r="P133">
        <v>4.167756889869579E-2</v>
      </c>
      <c r="R133">
        <f t="shared" si="6"/>
        <v>1.588466752786674</v>
      </c>
      <c r="S133">
        <f t="shared" si="7"/>
        <v>2.5566796966544826E-2</v>
      </c>
      <c r="T133" s="30">
        <f t="shared" si="8"/>
        <v>2.5566796966544847E-2</v>
      </c>
    </row>
    <row r="134" spans="1:20" x14ac:dyDescent="0.25">
      <c r="A134" t="s">
        <v>314</v>
      </c>
      <c r="B134">
        <v>11.9991668576147</v>
      </c>
      <c r="C134">
        <v>5.9699033654022537</v>
      </c>
      <c r="D134">
        <v>1.6662811108045601</v>
      </c>
      <c r="F134">
        <v>11.998341668880821</v>
      </c>
      <c r="G134">
        <v>5.9563648400618412</v>
      </c>
      <c r="H134">
        <v>1.6510426839156711</v>
      </c>
      <c r="J134">
        <v>11.981356367125761</v>
      </c>
      <c r="K134">
        <v>4.3707065691477638</v>
      </c>
      <c r="L134">
        <v>0.32671667239020241</v>
      </c>
      <c r="N134">
        <v>23.43787242818054</v>
      </c>
      <c r="O134">
        <v>3.023251245088491</v>
      </c>
      <c r="P134">
        <v>4.1140559237572649E-2</v>
      </c>
      <c r="R134">
        <f t="shared" si="6"/>
        <v>1.6251405515669874</v>
      </c>
      <c r="S134">
        <f t="shared" si="7"/>
        <v>2.4690047177998688E-2</v>
      </c>
      <c r="T134" s="30">
        <f t="shared" si="8"/>
        <v>2.469004717799872E-2</v>
      </c>
    </row>
    <row r="135" spans="1:20" x14ac:dyDescent="0.25">
      <c r="A135" t="s">
        <v>315</v>
      </c>
      <c r="B135">
        <v>11.99915579581444</v>
      </c>
      <c r="C135">
        <v>5.98941472824818</v>
      </c>
      <c r="D135">
        <v>1.688406499103716</v>
      </c>
      <c r="F135">
        <v>11.99831641882755</v>
      </c>
      <c r="G135">
        <v>5.9818780247177159</v>
      </c>
      <c r="H135">
        <v>1.6798303246478199</v>
      </c>
      <c r="J135">
        <v>11.979195832882329</v>
      </c>
      <c r="K135">
        <v>4.5096688051191913</v>
      </c>
      <c r="L135">
        <v>0.40415277291322421</v>
      </c>
      <c r="N135">
        <v>28.893251898011979</v>
      </c>
      <c r="O135">
        <v>3.0075963582198608</v>
      </c>
      <c r="P135">
        <v>4.0281955268186231E-2</v>
      </c>
      <c r="R135">
        <f t="shared" si="6"/>
        <v>1.6481245438355296</v>
      </c>
      <c r="S135">
        <f t="shared" si="7"/>
        <v>2.385797217054646E-2</v>
      </c>
      <c r="T135" s="30">
        <f t="shared" si="8"/>
        <v>2.3857972170546526E-2</v>
      </c>
    </row>
    <row r="136" spans="1:20" x14ac:dyDescent="0.25">
      <c r="A136" t="s">
        <v>316</v>
      </c>
      <c r="B136">
        <v>11.9991519597675</v>
      </c>
      <c r="C136">
        <v>5.9960551746294284</v>
      </c>
      <c r="D136">
        <v>1.6960804180442779</v>
      </c>
      <c r="F136">
        <v>11.99830554255812</v>
      </c>
      <c r="G136">
        <v>5.9945858058853814</v>
      </c>
      <c r="H136">
        <v>1.694337952489118</v>
      </c>
      <c r="J136">
        <v>11.97724911185221</v>
      </c>
      <c r="K136">
        <v>4.6485477671416016</v>
      </c>
      <c r="L136">
        <v>0.48947765641659502</v>
      </c>
      <c r="N136">
        <v>34.518507277140642</v>
      </c>
      <c r="O136">
        <v>3.0048412646076712</v>
      </c>
      <c r="P136">
        <v>3.9087571894704951E-2</v>
      </c>
      <c r="R136">
        <f t="shared" si="6"/>
        <v>1.6569928461495729</v>
      </c>
      <c r="S136">
        <f t="shared" si="7"/>
        <v>2.3045824643017916E-2</v>
      </c>
      <c r="T136" s="30">
        <f t="shared" si="8"/>
        <v>2.3045824643017965E-2</v>
      </c>
    </row>
    <row r="137" spans="1:20" x14ac:dyDescent="0.25">
      <c r="A137" t="s">
        <v>317</v>
      </c>
      <c r="B137">
        <v>11.99915542576621</v>
      </c>
      <c r="C137">
        <v>5.989767319507604</v>
      </c>
      <c r="D137">
        <v>1.689150246603101</v>
      </c>
      <c r="F137">
        <v>11.99830925647794</v>
      </c>
      <c r="G137">
        <v>5.9943783663452344</v>
      </c>
      <c r="H137">
        <v>1.69427688778708</v>
      </c>
      <c r="J137">
        <v>11.97560004405964</v>
      </c>
      <c r="K137">
        <v>4.7861433708760392</v>
      </c>
      <c r="L137">
        <v>0.5816388549396253</v>
      </c>
      <c r="N137">
        <v>40.181136873338353</v>
      </c>
      <c r="O137">
        <v>3.0150088505085111</v>
      </c>
      <c r="P137">
        <v>3.7551130910435659E-2</v>
      </c>
      <c r="R137">
        <f t="shared" si="6"/>
        <v>1.6515991156926653</v>
      </c>
      <c r="S137">
        <f t="shared" si="7"/>
        <v>2.223078200767006E-2</v>
      </c>
      <c r="T137" s="30">
        <f t="shared" si="8"/>
        <v>2.2230782007670147E-2</v>
      </c>
    </row>
    <row r="138" spans="1:20" x14ac:dyDescent="0.25">
      <c r="A138" t="s">
        <v>318</v>
      </c>
      <c r="B138">
        <v>11.999166124582731</v>
      </c>
      <c r="C138">
        <v>5.9706055005814864</v>
      </c>
      <c r="D138">
        <v>1.667754404027656</v>
      </c>
      <c r="F138">
        <v>11.99832748623551</v>
      </c>
      <c r="G138">
        <v>5.981257498555383</v>
      </c>
      <c r="H138">
        <v>1.679648656698747</v>
      </c>
      <c r="J138">
        <v>11.974277273594311</v>
      </c>
      <c r="K138">
        <v>4.9212666124383508</v>
      </c>
      <c r="L138">
        <v>0.67936363766230246</v>
      </c>
      <c r="N138">
        <v>45.739549556258382</v>
      </c>
      <c r="O138">
        <v>3.0380100353333721</v>
      </c>
      <c r="P138">
        <v>3.5674660029376443E-2</v>
      </c>
      <c r="R138">
        <f t="shared" si="6"/>
        <v>1.6320797439982795</v>
      </c>
      <c r="S138">
        <f t="shared" si="7"/>
        <v>2.1390835451084115E-2</v>
      </c>
      <c r="T138" s="30">
        <f t="shared" si="8"/>
        <v>2.1390835451084111E-2</v>
      </c>
    </row>
    <row r="139" spans="1:20" x14ac:dyDescent="0.25">
      <c r="A139" t="s">
        <v>319</v>
      </c>
      <c r="B139">
        <v>11.99918384310989</v>
      </c>
      <c r="C139">
        <v>5.9387353086605366</v>
      </c>
      <c r="D139">
        <v>1.632319069122474</v>
      </c>
      <c r="F139">
        <v>11.99835986847364</v>
      </c>
      <c r="G139">
        <v>5.9553365891641077</v>
      </c>
      <c r="H139">
        <v>1.650744944437414</v>
      </c>
      <c r="J139">
        <v>11.973356103259819</v>
      </c>
      <c r="K139">
        <v>5.0527498459604567</v>
      </c>
      <c r="L139">
        <v>0.78117682892440321</v>
      </c>
      <c r="N139">
        <v>51.036032482963087</v>
      </c>
      <c r="O139">
        <v>3.0736444674978718</v>
      </c>
      <c r="P139">
        <v>3.3469257013807797E-2</v>
      </c>
      <c r="R139">
        <f t="shared" si="6"/>
        <v>1.5988498121086663</v>
      </c>
      <c r="S139">
        <f t="shared" si="7"/>
        <v>2.0504114450982117E-2</v>
      </c>
      <c r="T139" s="30">
        <f t="shared" si="8"/>
        <v>2.0504114450982103E-2</v>
      </c>
    </row>
    <row r="140" spans="1:20" x14ac:dyDescent="0.25">
      <c r="A140" t="s">
        <v>320</v>
      </c>
      <c r="B140">
        <v>11.999208229407159</v>
      </c>
      <c r="C140">
        <v>5.8944321564980324</v>
      </c>
      <c r="D140">
        <v>1.5835480891018989</v>
      </c>
      <c r="F140">
        <v>11.99840575944609</v>
      </c>
      <c r="G140">
        <v>5.9168396390338618</v>
      </c>
      <c r="H140">
        <v>1.608140689750045</v>
      </c>
      <c r="J140">
        <v>11.97284425523792</v>
      </c>
      <c r="K140">
        <v>5.1794568719885392</v>
      </c>
      <c r="L140">
        <v>0.88544349073687456</v>
      </c>
      <c r="N140">
        <v>55.885613960494382</v>
      </c>
      <c r="O140">
        <v>3.1216020790927539</v>
      </c>
      <c r="P140">
        <v>3.095640441873166E-2</v>
      </c>
      <c r="R140">
        <f t="shared" si="6"/>
        <v>1.5525916846831673</v>
      </c>
      <c r="S140">
        <f t="shared" si="7"/>
        <v>1.9548761816439955E-2</v>
      </c>
      <c r="T140" s="30">
        <f t="shared" si="8"/>
        <v>1.9548761816439941E-2</v>
      </c>
    </row>
    <row r="141" spans="1:20" x14ac:dyDescent="0.25">
      <c r="A141" t="s">
        <v>321</v>
      </c>
      <c r="B141">
        <v>11.999238801051879</v>
      </c>
      <c r="C141">
        <v>5.8380788984539178</v>
      </c>
      <c r="D141">
        <v>1.5224062778934899</v>
      </c>
      <c r="F141">
        <v>11.998464250264229</v>
      </c>
      <c r="G141">
        <v>5.866099327247932</v>
      </c>
      <c r="H141">
        <v>1.5526804597727231</v>
      </c>
      <c r="J141">
        <v>11.97279960229994</v>
      </c>
      <c r="K141">
        <v>5.3002927592398184</v>
      </c>
      <c r="L141">
        <v>0.99040423357770913</v>
      </c>
      <c r="N141">
        <v>60.058405672353153</v>
      </c>
      <c r="O141">
        <v>3.181465461618981</v>
      </c>
      <c r="P141">
        <v>2.8170156988594701E-2</v>
      </c>
      <c r="R141">
        <f t="shared" si="6"/>
        <v>1.4942361209048953</v>
      </c>
      <c r="S141">
        <f t="shared" si="7"/>
        <v>1.8503705218276517E-2</v>
      </c>
      <c r="T141" s="30">
        <f t="shared" si="8"/>
        <v>1.8503705218276489E-2</v>
      </c>
    </row>
    <row r="142" spans="1:20" x14ac:dyDescent="0.25">
      <c r="A142" t="s">
        <v>322</v>
      </c>
      <c r="B142">
        <v>11.999274956629449</v>
      </c>
      <c r="C142">
        <v>5.7701625215599019</v>
      </c>
      <c r="D142">
        <v>1.450096436561682</v>
      </c>
      <c r="F142">
        <v>11.998534188539329</v>
      </c>
      <c r="G142">
        <v>5.8035541358309892</v>
      </c>
      <c r="H142">
        <v>1.4854583723943999</v>
      </c>
      <c r="J142">
        <v>11.973209005288441</v>
      </c>
      <c r="K142">
        <v>5.4142133048917991</v>
      </c>
      <c r="L142">
        <v>1.094217473566415</v>
      </c>
      <c r="N142">
        <v>63.253630238458477</v>
      </c>
      <c r="O142">
        <v>3.252713012059917</v>
      </c>
      <c r="P142">
        <v>2.5160651323118229E-2</v>
      </c>
      <c r="R142">
        <f t="shared" si="6"/>
        <v>1.4249357852385638</v>
      </c>
      <c r="S142">
        <f t="shared" si="7"/>
        <v>1.735101934515235E-2</v>
      </c>
      <c r="T142" s="30">
        <f t="shared" si="8"/>
        <v>1.7351019345152263E-2</v>
      </c>
    </row>
    <row r="143" spans="1:20" x14ac:dyDescent="0.25">
      <c r="A143" t="s">
        <v>323</v>
      </c>
      <c r="B143">
        <v>11.999315990127929</v>
      </c>
      <c r="C143">
        <v>5.691269936587867</v>
      </c>
      <c r="D143">
        <v>1.3680305648515829</v>
      </c>
      <c r="F143">
        <v>11.99861420591129</v>
      </c>
      <c r="G143">
        <v>5.7297445600363757</v>
      </c>
      <c r="H143">
        <v>1.407791973349914</v>
      </c>
      <c r="J143">
        <v>11.97410525664735</v>
      </c>
      <c r="K143">
        <v>5.5202340614232579</v>
      </c>
      <c r="L143">
        <v>1.195009704458861</v>
      </c>
      <c r="N143">
        <v>65.067284143879633</v>
      </c>
      <c r="O143">
        <v>3.3347228497503889</v>
      </c>
      <c r="P143">
        <v>2.1999382585397929E-2</v>
      </c>
      <c r="R143">
        <f t="shared" si="6"/>
        <v>1.346031182266185</v>
      </c>
      <c r="S143">
        <f t="shared" si="7"/>
        <v>1.608106072380381E-2</v>
      </c>
      <c r="T143" s="30">
        <f t="shared" si="8"/>
        <v>1.6081060723803775E-2</v>
      </c>
    </row>
    <row r="144" spans="1:20" x14ac:dyDescent="0.25">
      <c r="A144" t="s">
        <v>324</v>
      </c>
      <c r="B144">
        <v>11.999361107934631</v>
      </c>
      <c r="C144">
        <v>5.6020829055017609</v>
      </c>
      <c r="D144">
        <v>1.277795868460045</v>
      </c>
      <c r="F144">
        <v>11.9987027509623</v>
      </c>
      <c r="G144">
        <v>5.645308436955462</v>
      </c>
      <c r="H144">
        <v>1.3211906068782211</v>
      </c>
      <c r="J144">
        <v>11.97545683546795</v>
      </c>
      <c r="K144">
        <v>5.6174388426294479</v>
      </c>
      <c r="L144">
        <v>1.290912425265754</v>
      </c>
      <c r="N144">
        <v>64.96327091402506</v>
      </c>
      <c r="O144">
        <v>3.4267776151198439</v>
      </c>
      <c r="P144">
        <v>1.8786335804612819E-2</v>
      </c>
      <c r="R144">
        <f t="shared" si="6"/>
        <v>1.2590095326554323</v>
      </c>
      <c r="S144">
        <f t="shared" si="7"/>
        <v>1.4702141608309828E-2</v>
      </c>
      <c r="T144" s="30">
        <f t="shared" si="8"/>
        <v>1.4702141608309738E-2</v>
      </c>
    </row>
    <row r="145" spans="1:20" x14ac:dyDescent="0.25">
      <c r="A145" t="s">
        <v>325</v>
      </c>
      <c r="B145">
        <v>11.999409448064229</v>
      </c>
      <c r="C145">
        <v>5.5033721491419083</v>
      </c>
      <c r="D145">
        <v>1.1811163035165551</v>
      </c>
      <c r="F145">
        <v>11.99879812673127</v>
      </c>
      <c r="G145">
        <v>5.5509754328296639</v>
      </c>
      <c r="H145">
        <v>1.2273189582668009</v>
      </c>
      <c r="J145">
        <v>11.97726680408044</v>
      </c>
      <c r="K145">
        <v>5.7049876437452092</v>
      </c>
      <c r="L145">
        <v>1.3801213631761591</v>
      </c>
      <c r="N145">
        <v>62.270528692398997</v>
      </c>
      <c r="O145">
        <v>3.5280704511228089</v>
      </c>
      <c r="P145">
        <v>1.565807860484366E-2</v>
      </c>
      <c r="R145">
        <f t="shared" si="6"/>
        <v>1.1654582249117114</v>
      </c>
      <c r="S145">
        <f t="shared" si="7"/>
        <v>1.3257016737661338E-2</v>
      </c>
      <c r="T145" s="30">
        <f t="shared" si="8"/>
        <v>1.3257016737661331E-2</v>
      </c>
    </row>
    <row r="146" spans="1:20" x14ac:dyDescent="0.25">
      <c r="A146" t="s">
        <v>326</v>
      </c>
      <c r="B146">
        <v>11.99946010117795</v>
      </c>
      <c r="C146">
        <v>5.3959906860787212</v>
      </c>
      <c r="D146">
        <v>1.0798105384294401</v>
      </c>
      <c r="F146">
        <v>11.998898532054699</v>
      </c>
      <c r="G146">
        <v>5.4475607367184216</v>
      </c>
      <c r="H146">
        <v>1.12795658228967</v>
      </c>
      <c r="J146">
        <v>11.97948975731326</v>
      </c>
      <c r="K146">
        <v>5.7821238999028024</v>
      </c>
      <c r="L146">
        <v>1.460924013169687</v>
      </c>
      <c r="N146">
        <v>56.243029487110782</v>
      </c>
      <c r="O146">
        <v>3.637712648582208</v>
      </c>
      <c r="P146">
        <v>1.279412185682636E-2</v>
      </c>
      <c r="R146">
        <f t="shared" si="6"/>
        <v>1.0670164165726137</v>
      </c>
      <c r="S146">
        <f t="shared" si="7"/>
        <v>1.1848487675842763E-2</v>
      </c>
      <c r="T146" s="30">
        <f t="shared" si="8"/>
        <v>1.1848487675842789E-2</v>
      </c>
    </row>
    <row r="147" spans="1:20" x14ac:dyDescent="0.25">
      <c r="A147" t="s">
        <v>327</v>
      </c>
      <c r="B147">
        <v>11.999512132885849</v>
      </c>
      <c r="C147">
        <v>5.2808664602236686</v>
      </c>
      <c r="D147">
        <v>0.97574734968390764</v>
      </c>
      <c r="F147">
        <v>11.99900210567386</v>
      </c>
      <c r="G147">
        <v>5.335958015042519</v>
      </c>
      <c r="H147">
        <v>1.024954370494465</v>
      </c>
      <c r="J147">
        <v>11.982097853867669</v>
      </c>
      <c r="K147">
        <v>5.8481810259714662</v>
      </c>
      <c r="L147">
        <v>1.531760889730212</v>
      </c>
      <c r="N147">
        <v>46.238512371510197</v>
      </c>
      <c r="O147">
        <v>3.754743542712669</v>
      </c>
      <c r="P147">
        <v>1.0416044205874799E-2</v>
      </c>
      <c r="R147">
        <f t="shared" si="6"/>
        <v>0.96533130547803281</v>
      </c>
      <c r="S147">
        <f t="shared" si="7"/>
        <v>1.0674939787691011E-2</v>
      </c>
      <c r="T147" s="30">
        <f t="shared" si="8"/>
        <v>1.0674939787691073E-2</v>
      </c>
    </row>
    <row r="148" spans="1:20" x14ac:dyDescent="0.25">
      <c r="A148" t="s">
        <v>328</v>
      </c>
      <c r="B148">
        <v>11.99956460675573</v>
      </c>
      <c r="C148">
        <v>5.1589943209372739</v>
      </c>
      <c r="D148">
        <v>0.87079960406566359</v>
      </c>
      <c r="F148">
        <v>11.999106972059771</v>
      </c>
      <c r="G148">
        <v>5.2171316879135867</v>
      </c>
      <c r="H148">
        <v>0.92018904678695357</v>
      </c>
      <c r="J148">
        <v>11.985037334878641</v>
      </c>
      <c r="K148">
        <v>5.9025881771870834</v>
      </c>
      <c r="L148">
        <v>1.5912416334398221</v>
      </c>
      <c r="N148">
        <v>32.139577322294592</v>
      </c>
      <c r="O148">
        <v>3.8781427744960051</v>
      </c>
      <c r="P148">
        <v>8.7684363587295106E-3</v>
      </c>
      <c r="R148">
        <f t="shared" si="6"/>
        <v>0.86203116770693411</v>
      </c>
      <c r="S148">
        <f t="shared" si="7"/>
        <v>1.0069407838256571E-2</v>
      </c>
      <c r="T148" s="30">
        <f t="shared" si="8"/>
        <v>1.0069407838256494E-2</v>
      </c>
    </row>
    <row r="149" spans="1:20" x14ac:dyDescent="0.25">
      <c r="A149" t="s">
        <v>329</v>
      </c>
      <c r="B149">
        <v>11.99961660739295</v>
      </c>
      <c r="C149">
        <v>5.0314274249767443</v>
      </c>
      <c r="D149">
        <v>0.76679809898440499</v>
      </c>
      <c r="F149">
        <v>11.999211287635889</v>
      </c>
      <c r="G149">
        <v>5.0921085940300053</v>
      </c>
      <c r="H149">
        <v>0.81551690896438322</v>
      </c>
      <c r="J149">
        <v>11.98825177780032</v>
      </c>
      <c r="K149">
        <v>5.9448751828874498</v>
      </c>
      <c r="L149">
        <v>1.6382013610716999</v>
      </c>
      <c r="N149">
        <v>15.16584881437724</v>
      </c>
      <c r="O149">
        <v>4.0062876635065834</v>
      </c>
      <c r="P149">
        <v>7.914402159976781E-3</v>
      </c>
      <c r="R149">
        <f t="shared" si="6"/>
        <v>0.75888369682442824</v>
      </c>
      <c r="S149">
        <f t="shared" si="7"/>
        <v>1.0321363825052653E-2</v>
      </c>
      <c r="T149" s="30">
        <f t="shared" si="8"/>
        <v>1.0321363825052554E-2</v>
      </c>
    </row>
    <row r="150" spans="1:20" x14ac:dyDescent="0.25">
      <c r="A150" t="s">
        <v>330</v>
      </c>
      <c r="B150">
        <v>11.99966726290978</v>
      </c>
      <c r="C150">
        <v>4.8992681346266593</v>
      </c>
      <c r="D150">
        <v>0.66548662351425081</v>
      </c>
      <c r="F150">
        <v>11.99931328612206</v>
      </c>
      <c r="G150">
        <v>4.9619691162077384</v>
      </c>
      <c r="H150">
        <v>0.71272814302813692</v>
      </c>
      <c r="J150">
        <v>11.991684704440759</v>
      </c>
      <c r="K150">
        <v>5.9746766106449369</v>
      </c>
      <c r="L150">
        <v>1.671705190686372</v>
      </c>
      <c r="N150">
        <v>7.0413578876788501</v>
      </c>
      <c r="O150">
        <v>4.0656974590483443</v>
      </c>
      <c r="P150">
        <v>7.8170241073306675E-3</v>
      </c>
      <c r="R150">
        <f t="shared" si="6"/>
        <v>0.65766959940692016</v>
      </c>
      <c r="S150">
        <f t="shared" si="7"/>
        <v>1.1746327921741124E-2</v>
      </c>
      <c r="T150" s="30">
        <f t="shared" si="8"/>
        <v>1.1746327921741129E-2</v>
      </c>
    </row>
    <row r="151" spans="1:20" x14ac:dyDescent="0.25">
      <c r="A151" t="s">
        <v>331</v>
      </c>
      <c r="B151">
        <v>11.999715766097969</v>
      </c>
      <c r="C151">
        <v>4.7636584907126629</v>
      </c>
      <c r="D151">
        <v>0.56847961287060411</v>
      </c>
      <c r="F151">
        <v>11.99941132154559</v>
      </c>
      <c r="G151">
        <v>4.8278378442808183</v>
      </c>
      <c r="H151">
        <v>0.61350309028366312</v>
      </c>
      <c r="J151">
        <v>11.99525666941063</v>
      </c>
      <c r="K151">
        <v>5.991734923640883</v>
      </c>
      <c r="L151">
        <v>1.691093300154132</v>
      </c>
      <c r="N151">
        <v>6.9107239434190149</v>
      </c>
      <c r="O151">
        <v>4.0666923864903044</v>
      </c>
      <c r="P151">
        <v>7.8184193140354401E-3</v>
      </c>
      <c r="R151">
        <f t="shared" si="6"/>
        <v>0.56066119355656863</v>
      </c>
      <c r="S151">
        <f t="shared" si="7"/>
        <v>1.3753209678981134E-2</v>
      </c>
      <c r="T151" s="30">
        <f t="shared" si="8"/>
        <v>1.3753209678981193E-2</v>
      </c>
    </row>
    <row r="152" spans="1:20" x14ac:dyDescent="0.25">
      <c r="A152" t="s">
        <v>332</v>
      </c>
      <c r="B152">
        <v>11.99976139368539</v>
      </c>
      <c r="C152">
        <v>4.6257703428662946</v>
      </c>
      <c r="D152">
        <v>0.47722363457679079</v>
      </c>
      <c r="F152">
        <v>11.999503907693541</v>
      </c>
      <c r="G152">
        <v>4.6908738561019758</v>
      </c>
      <c r="H152">
        <v>0.51937179559076596</v>
      </c>
      <c r="J152">
        <v>11.9989135361887</v>
      </c>
      <c r="K152">
        <v>5.9959027080443796</v>
      </c>
      <c r="L152">
        <v>1.695975106934047</v>
      </c>
      <c r="N152">
        <v>6.6594368349109514</v>
      </c>
      <c r="O152">
        <v>4.0686889052480373</v>
      </c>
      <c r="P152">
        <v>7.8232614269652147E-3</v>
      </c>
      <c r="R152">
        <f t="shared" si="6"/>
        <v>0.46940037314982558</v>
      </c>
      <c r="S152">
        <f t="shared" si="7"/>
        <v>1.6393281598265773E-2</v>
      </c>
      <c r="T152" s="30">
        <f t="shared" si="8"/>
        <v>1.6393281598265808E-2</v>
      </c>
    </row>
    <row r="153" spans="1:20" x14ac:dyDescent="0.25">
      <c r="A153" t="s">
        <v>333</v>
      </c>
      <c r="B153">
        <v>11.999803523262701</v>
      </c>
      <c r="C153">
        <v>4.4867952223538934</v>
      </c>
      <c r="D153">
        <v>0.39296353447411508</v>
      </c>
      <c r="F153">
        <v>11.99958975297765</v>
      </c>
      <c r="G153">
        <v>4.5522607006643057</v>
      </c>
      <c r="H153">
        <v>0.43167789844769089</v>
      </c>
      <c r="J153">
        <v>12.002561086040689</v>
      </c>
      <c r="K153">
        <v>5.9871439452070474</v>
      </c>
      <c r="L153">
        <v>1.6862577462697119</v>
      </c>
      <c r="N153">
        <v>6.166665503586529</v>
      </c>
      <c r="O153">
        <v>4.072683705480264</v>
      </c>
      <c r="P153">
        <v>7.8337664981160057E-3</v>
      </c>
      <c r="R153">
        <f t="shared" si="6"/>
        <v>0.38512976797599907</v>
      </c>
      <c r="S153">
        <f t="shared" si="7"/>
        <v>1.9935097816644928E-2</v>
      </c>
      <c r="T153" s="30">
        <f t="shared" si="8"/>
        <v>1.9935097816644931E-2</v>
      </c>
    </row>
    <row r="154" spans="1:20" x14ac:dyDescent="0.25">
      <c r="A154" t="s">
        <v>334</v>
      </c>
      <c r="B154">
        <v>11.999841647870269</v>
      </c>
      <c r="C154">
        <v>4.347934044968282</v>
      </c>
      <c r="D154">
        <v>0.31671326239645953</v>
      </c>
      <c r="F154">
        <v>11.999667790520011</v>
      </c>
      <c r="G154">
        <v>4.4131961699103881</v>
      </c>
      <c r="H154">
        <v>0.35154732721435622</v>
      </c>
      <c r="J154">
        <v>12.006151630523551</v>
      </c>
      <c r="K154">
        <v>5.9655343252645228</v>
      </c>
      <c r="L154">
        <v>1.6621319258270779</v>
      </c>
      <c r="N154">
        <v>5.2129637924444943</v>
      </c>
      <c r="O154">
        <v>4.0806770774242764</v>
      </c>
      <c r="P154">
        <v>7.8570205397448627E-3</v>
      </c>
      <c r="R154">
        <f t="shared" si="6"/>
        <v>0.30885624185671468</v>
      </c>
      <c r="S154">
        <f t="shared" si="7"/>
        <v>2.4807993452163987E-2</v>
      </c>
      <c r="T154" s="30">
        <f t="shared" si="8"/>
        <v>2.4807993452164001E-2</v>
      </c>
    </row>
    <row r="155" spans="1:20" x14ac:dyDescent="0.25">
      <c r="A155" t="s">
        <v>335</v>
      </c>
      <c r="B155">
        <v>11.999875388872461</v>
      </c>
      <c r="C155">
        <v>4.2103867328905764</v>
      </c>
      <c r="D155">
        <v>0.2492301231856994</v>
      </c>
      <c r="F155">
        <v>11.99973720432933</v>
      </c>
      <c r="G155">
        <v>4.2748819475717559</v>
      </c>
      <c r="H155">
        <v>0.27986119018651628</v>
      </c>
      <c r="J155">
        <v>12.009586288602311</v>
      </c>
      <c r="K155">
        <v>5.931260590496799</v>
      </c>
      <c r="L155">
        <v>1.6240801971953589</v>
      </c>
      <c r="N155">
        <v>4.4798944834472536</v>
      </c>
      <c r="O155">
        <v>4.0871730143776919</v>
      </c>
      <c r="P155">
        <v>7.8780629138135855E-3</v>
      </c>
      <c r="R155">
        <f t="shared" si="6"/>
        <v>0.24135206027188583</v>
      </c>
      <c r="S155">
        <f t="shared" si="7"/>
        <v>3.1609593628229696E-2</v>
      </c>
      <c r="T155" s="30">
        <f t="shared" si="8"/>
        <v>3.1609593628229682E-2</v>
      </c>
    </row>
    <row r="156" spans="1:20" x14ac:dyDescent="0.25">
      <c r="A156" t="s">
        <v>336</v>
      </c>
      <c r="B156">
        <v>11.99990450845503</v>
      </c>
      <c r="C156">
        <v>4.0753418450595191</v>
      </c>
      <c r="D156">
        <v>0.1909897821911235</v>
      </c>
      <c r="F156">
        <v>11.99979745404082</v>
      </c>
      <c r="G156">
        <v>4.1385132243745533</v>
      </c>
      <c r="H156">
        <v>0.21723083433705789</v>
      </c>
      <c r="J156">
        <v>12.012826858232851</v>
      </c>
      <c r="K156">
        <v>5.8846189240405833</v>
      </c>
      <c r="L156">
        <v>1.572856744246192</v>
      </c>
      <c r="N156">
        <v>3.7811092461843252</v>
      </c>
      <c r="O156">
        <v>4.0938495960873702</v>
      </c>
      <c r="P156">
        <v>7.9019878973821626E-3</v>
      </c>
      <c r="R156">
        <f t="shared" si="6"/>
        <v>0.18308779429374133</v>
      </c>
      <c r="S156">
        <f t="shared" si="7"/>
        <v>4.1373877736949519E-2</v>
      </c>
      <c r="T156" s="30">
        <f t="shared" si="8"/>
        <v>4.137387773694956E-2</v>
      </c>
    </row>
    <row r="157" spans="1:20" x14ac:dyDescent="0.25">
      <c r="A157" t="s">
        <v>337</v>
      </c>
      <c r="B157">
        <v>11.99992892330015</v>
      </c>
      <c r="C157">
        <v>3.9439663054904668</v>
      </c>
      <c r="D157">
        <v>0.14215891545320761</v>
      </c>
      <c r="F157">
        <v>11.99984830147778</v>
      </c>
      <c r="G157">
        <v>4.0052683691835664</v>
      </c>
      <c r="H157">
        <v>0.16397192330860769</v>
      </c>
      <c r="J157">
        <v>12.015780702801241</v>
      </c>
      <c r="K157">
        <v>5.8260123873807563</v>
      </c>
      <c r="L157">
        <v>1.5094739497303109</v>
      </c>
      <c r="N157">
        <v>3.1529441804541221</v>
      </c>
      <c r="O157">
        <v>4.1003100607624337</v>
      </c>
      <c r="P157">
        <v>7.9271717266774649E-3</v>
      </c>
      <c r="R157">
        <f t="shared" si="6"/>
        <v>0.13423174372653013</v>
      </c>
      <c r="S157">
        <f t="shared" si="7"/>
        <v>5.5762747636371332E-2</v>
      </c>
      <c r="T157" s="30">
        <f t="shared" si="8"/>
        <v>5.5762747636371457E-2</v>
      </c>
    </row>
    <row r="158" spans="1:20" x14ac:dyDescent="0.25">
      <c r="A158" t="s">
        <v>338</v>
      </c>
      <c r="B158">
        <v>11.999948719559271</v>
      </c>
      <c r="C158">
        <v>3.817395318277252</v>
      </c>
      <c r="D158">
        <v>0.1025652643821706</v>
      </c>
      <c r="F158">
        <v>11.99988984062052</v>
      </c>
      <c r="G158">
        <v>3.8762987452175048</v>
      </c>
      <c r="H158">
        <v>0.12007535223319619</v>
      </c>
      <c r="J158">
        <v>12.018421151274319</v>
      </c>
      <c r="K158">
        <v>5.7559474394137924</v>
      </c>
      <c r="L158">
        <v>1.435178228370753</v>
      </c>
      <c r="N158">
        <v>2.4395621142178792</v>
      </c>
      <c r="O158">
        <v>4.108099758251452</v>
      </c>
      <c r="P158">
        <v>7.9599625710973128E-3</v>
      </c>
      <c r="R158">
        <f t="shared" si="6"/>
        <v>9.4605301811073295E-2</v>
      </c>
      <c r="S158">
        <f t="shared" si="7"/>
        <v>7.7608755937463664E-2</v>
      </c>
      <c r="T158" s="30">
        <f t="shared" si="8"/>
        <v>7.7608755937463636E-2</v>
      </c>
    </row>
    <row r="159" spans="1:20" x14ac:dyDescent="0.25">
      <c r="A159" t="s">
        <v>339</v>
      </c>
      <c r="B159">
        <v>11.99996416490843</v>
      </c>
      <c r="C159">
        <v>3.6967225568241959</v>
      </c>
      <c r="D159">
        <v>7.167352338714153E-2</v>
      </c>
      <c r="F159">
        <v>11.999922525179411</v>
      </c>
      <c r="G159">
        <v>3.7527187594957758</v>
      </c>
      <c r="H159">
        <v>8.5178543903628889E-2</v>
      </c>
      <c r="J159">
        <v>12.02067230313987</v>
      </c>
      <c r="K159">
        <v>5.6750295568056774</v>
      </c>
      <c r="L159">
        <v>1.351415802142516</v>
      </c>
      <c r="N159">
        <v>1.729699283912677</v>
      </c>
      <c r="O159">
        <v>4.1164640550882288</v>
      </c>
      <c r="P159">
        <v>7.9980479075833118E-3</v>
      </c>
      <c r="R159">
        <f t="shared" si="6"/>
        <v>6.3675475479558222E-2</v>
      </c>
      <c r="S159">
        <f t="shared" si="7"/>
        <v>0.11158999208650859</v>
      </c>
      <c r="T159" s="30">
        <f t="shared" si="8"/>
        <v>0.11158999208650855</v>
      </c>
    </row>
    <row r="160" spans="1:20" x14ac:dyDescent="0.25">
      <c r="A160" t="s">
        <v>340</v>
      </c>
      <c r="B160">
        <v>11.999975706867019</v>
      </c>
      <c r="C160">
        <v>3.5829907131435599</v>
      </c>
      <c r="D160">
        <v>4.8588697128786898E-2</v>
      </c>
      <c r="F160">
        <v>11.999947174932929</v>
      </c>
      <c r="G160">
        <v>3.6355962322403039</v>
      </c>
      <c r="H160">
        <v>5.8552393801635877E-2</v>
      </c>
      <c r="J160">
        <v>12.02252021763997</v>
      </c>
      <c r="K160">
        <v>5.5839580031698706</v>
      </c>
      <c r="L160">
        <v>1.259806381915108</v>
      </c>
      <c r="N160">
        <v>0.75582152200912556</v>
      </c>
      <c r="O160">
        <v>4.1294496025326062</v>
      </c>
      <c r="P160">
        <v>8.0611556946445801E-3</v>
      </c>
      <c r="R160">
        <f t="shared" si="6"/>
        <v>4.052754143414232E-2</v>
      </c>
      <c r="S160">
        <f t="shared" si="7"/>
        <v>0.16590598577438828</v>
      </c>
      <c r="T160" s="30">
        <f t="shared" si="8"/>
        <v>0.1659059857743882</v>
      </c>
    </row>
    <row r="161" spans="1:20" x14ac:dyDescent="0.25">
      <c r="A161" t="s">
        <v>341</v>
      </c>
      <c r="B161">
        <v>11.99998394289862</v>
      </c>
      <c r="C161">
        <v>3.4771824903278028</v>
      </c>
      <c r="D161">
        <v>3.2115889970397167E-2</v>
      </c>
      <c r="F161">
        <v>11.999964931144261</v>
      </c>
      <c r="G161">
        <v>3.5259431708008391</v>
      </c>
      <c r="H161">
        <v>3.9131161140797233E-2</v>
      </c>
      <c r="J161">
        <v>12.023914565993501</v>
      </c>
      <c r="K161">
        <v>5.4835197836829286</v>
      </c>
      <c r="L161">
        <v>1.1620915316031539</v>
      </c>
      <c r="N161">
        <v>0.43478140837027168</v>
      </c>
      <c r="O161">
        <v>4.1350013950133704</v>
      </c>
      <c r="P161">
        <v>8.0894142866547881E-3</v>
      </c>
      <c r="R161">
        <f t="shared" si="6"/>
        <v>2.4026475683742381E-2</v>
      </c>
      <c r="S161">
        <f t="shared" si="7"/>
        <v>0.25188199032040554</v>
      </c>
      <c r="T161" s="30">
        <f t="shared" si="8"/>
        <v>0.25188199032040548</v>
      </c>
    </row>
    <row r="162" spans="1:20" x14ac:dyDescent="0.25">
      <c r="A162" t="s">
        <v>342</v>
      </c>
      <c r="B162">
        <v>11.999989555209631</v>
      </c>
      <c r="C162">
        <v>3.3802121167826251</v>
      </c>
      <c r="D162">
        <v>2.0890699955515679E-2</v>
      </c>
      <c r="F162">
        <v>11.99997714014061</v>
      </c>
      <c r="G162">
        <v>3.424707029077863</v>
      </c>
      <c r="H162">
        <v>2.560997250540804E-2</v>
      </c>
      <c r="J162">
        <v>12.02485459002823</v>
      </c>
      <c r="K162">
        <v>5.3745828446065236</v>
      </c>
      <c r="L162">
        <v>1.06010778336736</v>
      </c>
      <c r="N162">
        <v>0.27643977761756239</v>
      </c>
      <c r="O162">
        <v>4.1393027648668168</v>
      </c>
      <c r="P162">
        <v>8.1119618771024419E-3</v>
      </c>
      <c r="R162">
        <f t="shared" si="6"/>
        <v>1.2778738078413237E-2</v>
      </c>
      <c r="S162">
        <f t="shared" si="7"/>
        <v>0.38830493446250836</v>
      </c>
      <c r="T162" s="30">
        <f t="shared" si="8"/>
        <v>0.38830493446250836</v>
      </c>
    </row>
    <row r="163" spans="1:20" x14ac:dyDescent="0.25">
      <c r="A163" t="s">
        <v>343</v>
      </c>
      <c r="B163">
        <v>11.999993222656331</v>
      </c>
      <c r="C163">
        <v>3.2929174543988662</v>
      </c>
      <c r="D163">
        <v>1.355540202037E-2</v>
      </c>
      <c r="F163">
        <v>11.99998518050881</v>
      </c>
      <c r="G163">
        <v>3.332762527813959</v>
      </c>
      <c r="H163">
        <v>1.66053489803978E-2</v>
      </c>
      <c r="J163">
        <v>12.025321556239369</v>
      </c>
      <c r="K163">
        <v>5.2580885709499414</v>
      </c>
      <c r="L163">
        <v>0.95572326142401165</v>
      </c>
      <c r="N163">
        <v>0.1581279285643015</v>
      </c>
      <c r="O163">
        <v>4.1445221028665653</v>
      </c>
      <c r="P163">
        <v>8.1395899502507349E-3</v>
      </c>
      <c r="R163">
        <f t="shared" si="6"/>
        <v>5.4158120701192653E-3</v>
      </c>
      <c r="S163">
        <f t="shared" si="7"/>
        <v>0.60046835483146821</v>
      </c>
      <c r="T163" s="30">
        <f t="shared" si="8"/>
        <v>0.60046835483146821</v>
      </c>
    </row>
    <row r="164" spans="1:20" x14ac:dyDescent="0.25">
      <c r="A164" t="s">
        <v>344</v>
      </c>
      <c r="B164">
        <v>11.99999553956782</v>
      </c>
      <c r="C164">
        <v>3.2160527659787612</v>
      </c>
      <c r="D164">
        <v>8.9213082470160493E-3</v>
      </c>
      <c r="F164">
        <v>11.999990321480221</v>
      </c>
      <c r="G164">
        <v>3.2507014164219772</v>
      </c>
      <c r="H164">
        <v>1.0798481332098099E-2</v>
      </c>
      <c r="J164">
        <v>12.025327541262641</v>
      </c>
      <c r="K164">
        <v>5.135043650865927</v>
      </c>
      <c r="L164">
        <v>0.8508118888362175</v>
      </c>
      <c r="N164">
        <v>0.1088753636296924</v>
      </c>
      <c r="O164">
        <v>4.1479968852499631</v>
      </c>
      <c r="P164">
        <v>8.1580667775908808E-3</v>
      </c>
      <c r="R164">
        <f t="shared" si="6"/>
        <v>7.6324146942516845E-4</v>
      </c>
      <c r="S164">
        <f t="shared" si="7"/>
        <v>0.91444736037671903</v>
      </c>
      <c r="T164" s="30">
        <f t="shared" si="8"/>
        <v>0.91444736037671903</v>
      </c>
    </row>
    <row r="165" spans="1:20" x14ac:dyDescent="0.25">
      <c r="A165" t="s">
        <v>345</v>
      </c>
      <c r="B165">
        <v>11.99999696902249</v>
      </c>
      <c r="C165">
        <v>3.1502822017224261</v>
      </c>
      <c r="D165">
        <v>6.062225921983291E-3</v>
      </c>
      <c r="F165">
        <v>11.99999333270838</v>
      </c>
      <c r="G165">
        <v>3.1841259005357432</v>
      </c>
      <c r="H165">
        <v>7.3782624748753248E-3</v>
      </c>
      <c r="J165">
        <v>12.02488766287289</v>
      </c>
      <c r="K165">
        <v>5.0065113753298256</v>
      </c>
      <c r="L165">
        <v>0.74718582458628457</v>
      </c>
      <c r="N165">
        <v>8.0949509870619926E-2</v>
      </c>
      <c r="O165">
        <v>4.1512147300020663</v>
      </c>
      <c r="P165">
        <v>8.1752193363196952E-3</v>
      </c>
      <c r="R165">
        <f t="shared" si="6"/>
        <v>-2.1129934143364042E-3</v>
      </c>
      <c r="S165">
        <f t="shared" si="7"/>
        <v>1.3485507537213537</v>
      </c>
      <c r="T165" s="30">
        <f t="shared" si="8"/>
        <v>1.3485507537213537</v>
      </c>
    </row>
    <row r="166" spans="1:20" x14ac:dyDescent="0.25">
      <c r="A166" t="s">
        <v>346</v>
      </c>
      <c r="B166">
        <v>11.999997837311479</v>
      </c>
      <c r="C166">
        <v>3.0961740603947949</v>
      </c>
      <c r="D166">
        <v>4.3255403135200356E-3</v>
      </c>
      <c r="F166">
        <v>11.99999509356976</v>
      </c>
      <c r="G166">
        <v>3.1311472398728251</v>
      </c>
      <c r="H166">
        <v>5.3690816535783403E-3</v>
      </c>
      <c r="J166">
        <v>12.02402547292842</v>
      </c>
      <c r="K166">
        <v>4.8736024481661451</v>
      </c>
      <c r="L166">
        <v>0.64657280009789653</v>
      </c>
      <c r="N166">
        <v>5.9445761681095118E-2</v>
      </c>
      <c r="O166">
        <v>4.1550233806974424</v>
      </c>
      <c r="P166">
        <v>8.1955419924274065E-3</v>
      </c>
      <c r="R166">
        <f t="shared" si="6"/>
        <v>-3.8700016789073709E-3</v>
      </c>
      <c r="S166">
        <f t="shared" si="7"/>
        <v>1.894686304693816</v>
      </c>
      <c r="T166" s="30">
        <f t="shared" si="8"/>
        <v>1.894686304693816</v>
      </c>
    </row>
    <row r="167" spans="1:20" x14ac:dyDescent="0.25">
      <c r="A167" t="s">
        <v>347</v>
      </c>
      <c r="B167">
        <v>11.999998356208129</v>
      </c>
      <c r="C167">
        <v>3.0541958760832122</v>
      </c>
      <c r="D167">
        <v>3.2876799422845069E-3</v>
      </c>
      <c r="F167">
        <v>11.99999634980354</v>
      </c>
      <c r="G167">
        <v>3.0813025687935731</v>
      </c>
      <c r="H167">
        <v>3.9298909499655412E-3</v>
      </c>
      <c r="J167">
        <v>12.022787888121</v>
      </c>
      <c r="K167">
        <v>4.7374653879545532</v>
      </c>
      <c r="L167">
        <v>0.55055297041601814</v>
      </c>
      <c r="N167">
        <v>4.6183571252282243E-2</v>
      </c>
      <c r="O167">
        <v>4.1586846350270967</v>
      </c>
      <c r="P167">
        <v>8.2150869305366771E-3</v>
      </c>
      <c r="R167">
        <f t="shared" si="6"/>
        <v>-4.9274069882521698E-3</v>
      </c>
      <c r="S167">
        <f t="shared" si="7"/>
        <v>2.4987489885734644</v>
      </c>
      <c r="T167" s="30">
        <f t="shared" si="8"/>
        <v>2.4987489885734639</v>
      </c>
    </row>
    <row r="168" spans="1:20" x14ac:dyDescent="0.25">
      <c r="A168" t="s">
        <v>348</v>
      </c>
      <c r="B168">
        <v>11.999998654143941</v>
      </c>
      <c r="C168">
        <v>3.024710374868584</v>
      </c>
      <c r="D168">
        <v>2.6917648889732658E-3</v>
      </c>
      <c r="F168">
        <v>11.99999710680725</v>
      </c>
      <c r="G168">
        <v>3.0433280981824038</v>
      </c>
      <c r="H168">
        <v>3.0564057325373432E-3</v>
      </c>
      <c r="J168">
        <v>12.021207508182011</v>
      </c>
      <c r="K168">
        <v>4.5992766009453447</v>
      </c>
      <c r="L168">
        <v>0.46054148129565259</v>
      </c>
      <c r="N168">
        <v>3.724672612168814E-2</v>
      </c>
      <c r="O168">
        <v>4.1626734974692532</v>
      </c>
      <c r="P168">
        <v>8.2363825443233646E-3</v>
      </c>
      <c r="R168">
        <f t="shared" si="6"/>
        <v>-5.5446176553500988E-3</v>
      </c>
      <c r="S168">
        <f t="shared" si="7"/>
        <v>3.05984470562918</v>
      </c>
      <c r="T168" s="30">
        <f t="shared" si="8"/>
        <v>3.05984470562918</v>
      </c>
    </row>
    <row r="169" spans="1:20" x14ac:dyDescent="0.25">
      <c r="A169" t="s">
        <v>349</v>
      </c>
      <c r="B169">
        <v>11.99999880351173</v>
      </c>
      <c r="C169">
        <v>3.0079723376075451</v>
      </c>
      <c r="D169">
        <v>2.392998448088695E-3</v>
      </c>
      <c r="F169">
        <v>11.99999751805648</v>
      </c>
      <c r="G169">
        <v>3.0179406004750979</v>
      </c>
      <c r="H169">
        <v>2.5680685959459299E-3</v>
      </c>
      <c r="J169">
        <v>12.01935722891062</v>
      </c>
      <c r="K169">
        <v>4.4602302162393457</v>
      </c>
      <c r="L169">
        <v>0.37773721885981232</v>
      </c>
      <c r="N169">
        <v>3.1866495889145072E-2</v>
      </c>
      <c r="O169">
        <v>4.1666206224286393</v>
      </c>
      <c r="P169">
        <v>8.2574511246438775E-3</v>
      </c>
      <c r="R169">
        <f t="shared" si="6"/>
        <v>-5.8644526765551826E-3</v>
      </c>
      <c r="S169">
        <f t="shared" si="7"/>
        <v>3.4506713246049796</v>
      </c>
      <c r="T169" s="30">
        <f t="shared" si="8"/>
        <v>3.4506713246049796</v>
      </c>
    </row>
    <row r="170" spans="1:20" x14ac:dyDescent="0.25">
      <c r="A170" t="s">
        <v>350</v>
      </c>
      <c r="B170">
        <v>11.99999883935711</v>
      </c>
      <c r="C170">
        <v>3.004126396391757</v>
      </c>
      <c r="D170">
        <v>2.3212817886693608E-3</v>
      </c>
      <c r="F170">
        <v>11.999997681508241</v>
      </c>
      <c r="G170">
        <v>3.0053594465171511</v>
      </c>
      <c r="H170">
        <v>2.3474131136381931E-3</v>
      </c>
      <c r="J170">
        <v>12.017276421489701</v>
      </c>
      <c r="K170">
        <v>4.3215277642459284</v>
      </c>
      <c r="L170">
        <v>0.30311023070010862</v>
      </c>
      <c r="N170">
        <v>2.8203533866697449E-2</v>
      </c>
      <c r="O170">
        <v>4.1712230420735219</v>
      </c>
      <c r="P170">
        <v>8.2820077948564021E-3</v>
      </c>
      <c r="R170">
        <f t="shared" si="6"/>
        <v>-5.9607260061870417E-3</v>
      </c>
      <c r="S170">
        <f t="shared" si="7"/>
        <v>3.5678597209880047</v>
      </c>
      <c r="T170" s="30">
        <f t="shared" si="8"/>
        <v>3.5678597209880047</v>
      </c>
    </row>
    <row r="171" spans="1:20" x14ac:dyDescent="0.25">
      <c r="A171" t="s">
        <v>351</v>
      </c>
      <c r="B171">
        <v>11.999998769344961</v>
      </c>
      <c r="C171">
        <v>3.0132057837240169</v>
      </c>
      <c r="D171">
        <v>2.461279046925848E-3</v>
      </c>
      <c r="F171">
        <v>11.999997634345959</v>
      </c>
      <c r="G171">
        <v>3.005693349172101</v>
      </c>
      <c r="H171">
        <v>2.3434312942453429E-3</v>
      </c>
      <c r="J171">
        <v>12.015057485893079</v>
      </c>
      <c r="K171">
        <v>4.1843677954162857</v>
      </c>
      <c r="L171">
        <v>0.2373636224958775</v>
      </c>
      <c r="N171">
        <v>2.604725617336015E-2</v>
      </c>
      <c r="O171">
        <v>4.1760735925783097</v>
      </c>
      <c r="P171">
        <v>8.3078736554789648E-3</v>
      </c>
      <c r="R171">
        <f t="shared" si="6"/>
        <v>-5.8465946085531168E-3</v>
      </c>
      <c r="S171">
        <f t="shared" si="7"/>
        <v>3.3754293995455527</v>
      </c>
      <c r="T171" s="30">
        <f t="shared" si="8"/>
        <v>3.3754293995455527</v>
      </c>
    </row>
    <row r="172" spans="1:20" x14ac:dyDescent="0.25">
      <c r="A172" t="s">
        <v>352</v>
      </c>
      <c r="B172">
        <v>11.99999857602455</v>
      </c>
      <c r="C172">
        <v>3.0351320451086661</v>
      </c>
      <c r="D172">
        <v>2.8478852619407738E-3</v>
      </c>
      <c r="F172">
        <v>11.99999736384871</v>
      </c>
      <c r="G172">
        <v>3.018939423147458</v>
      </c>
      <c r="H172">
        <v>2.5568178113621141E-3</v>
      </c>
      <c r="J172">
        <v>12.012748339433831</v>
      </c>
      <c r="K172">
        <v>4.0499355201576552</v>
      </c>
      <c r="L172">
        <v>0.18091766280619981</v>
      </c>
      <c r="N172">
        <v>2.4663930405850781E-2</v>
      </c>
      <c r="O172">
        <v>4.1821312997411759</v>
      </c>
      <c r="P172">
        <v>8.34015331257589E-3</v>
      </c>
      <c r="R172">
        <f t="shared" si="6"/>
        <v>-5.4922680506351157E-3</v>
      </c>
      <c r="S172">
        <f t="shared" si="7"/>
        <v>2.9285426010780542</v>
      </c>
      <c r="T172" s="30">
        <f t="shared" si="8"/>
        <v>2.9285426010780542</v>
      </c>
    </row>
    <row r="173" spans="1:20" x14ac:dyDescent="0.25">
      <c r="A173" t="s">
        <v>353</v>
      </c>
      <c r="B173">
        <v>11.99999821173693</v>
      </c>
      <c r="C173">
        <v>3.0697157175022181</v>
      </c>
      <c r="D173">
        <v>3.5764096332567361E-3</v>
      </c>
      <c r="F173">
        <v>11.999996803615799</v>
      </c>
      <c r="G173">
        <v>3.0449832099279939</v>
      </c>
      <c r="H173">
        <v>3.0401594753486178E-3</v>
      </c>
      <c r="J173">
        <v>12.0104587426733</v>
      </c>
      <c r="K173">
        <v>3.9193925683891662</v>
      </c>
      <c r="L173">
        <v>0.13387615414059231</v>
      </c>
      <c r="N173">
        <v>2.3940744123082339E-2</v>
      </c>
      <c r="O173">
        <v>4.1888244693855974</v>
      </c>
      <c r="P173">
        <v>8.3757862544359615E-3</v>
      </c>
      <c r="R173">
        <f t="shared" si="6"/>
        <v>-4.7993766211792254E-3</v>
      </c>
      <c r="S173">
        <f t="shared" si="7"/>
        <v>2.3419538345244963</v>
      </c>
      <c r="T173" s="30">
        <f t="shared" si="8"/>
        <v>2.3419538345244968</v>
      </c>
    </row>
    <row r="174" spans="1:20" x14ac:dyDescent="0.25">
      <c r="A174" t="s">
        <v>354</v>
      </c>
      <c r="B174">
        <v>11.999997585448799</v>
      </c>
      <c r="C174">
        <v>3.116657967835839</v>
      </c>
      <c r="D174">
        <v>4.8289057680333059E-3</v>
      </c>
      <c r="F174">
        <v>11.99999581452397</v>
      </c>
      <c r="G174">
        <v>3.0835996675974728</v>
      </c>
      <c r="H174">
        <v>3.9131045776600809E-3</v>
      </c>
      <c r="J174">
        <v>12.00825134946956</v>
      </c>
      <c r="K174">
        <v>3.7938669480139979</v>
      </c>
      <c r="L174">
        <v>9.5998390738090578E-2</v>
      </c>
      <c r="N174">
        <v>2.3523520142925192E-2</v>
      </c>
      <c r="O174">
        <v>4.1980481887594694</v>
      </c>
      <c r="P174">
        <v>8.424835306217144E-3</v>
      </c>
      <c r="R174">
        <f t="shared" si="6"/>
        <v>-3.5959295381838381E-3</v>
      </c>
      <c r="S174">
        <f t="shared" si="7"/>
        <v>1.7446675729289229</v>
      </c>
      <c r="T174" s="30">
        <f t="shared" si="8"/>
        <v>1.7446675729289227</v>
      </c>
    </row>
    <row r="175" spans="1:20" x14ac:dyDescent="0.25">
      <c r="A175" t="s">
        <v>355</v>
      </c>
      <c r="B175">
        <v>11.999996540609869</v>
      </c>
      <c r="C175">
        <v>3.1755531775530459</v>
      </c>
      <c r="D175">
        <v>6.9184545183703372E-3</v>
      </c>
      <c r="F175">
        <v>11.99999414821484</v>
      </c>
      <c r="G175">
        <v>3.1344551170980082</v>
      </c>
      <c r="H175">
        <v>5.3943861976352581E-3</v>
      </c>
      <c r="J175">
        <v>12.006246091301159</v>
      </c>
      <c r="K175">
        <v>3.6744432985280322</v>
      </c>
      <c r="L175">
        <v>6.6680128421565441E-2</v>
      </c>
      <c r="N175">
        <v>2.3317089503213081E-2</v>
      </c>
      <c r="O175">
        <v>4.2089489497263237</v>
      </c>
      <c r="P175">
        <v>8.4827145761460897E-3</v>
      </c>
      <c r="R175">
        <f t="shared" si="6"/>
        <v>-1.5642600577757525E-3</v>
      </c>
      <c r="S175">
        <f t="shared" si="7"/>
        <v>1.2260996373716451</v>
      </c>
      <c r="T175" s="30">
        <f t="shared" si="8"/>
        <v>1.2260996373716451</v>
      </c>
    </row>
    <row r="176" spans="1:20" x14ac:dyDescent="0.25">
      <c r="A176" t="s">
        <v>356</v>
      </c>
      <c r="B176">
        <v>11.999994825418399</v>
      </c>
      <c r="C176">
        <v>3.2458924507151372</v>
      </c>
      <c r="D176">
        <v>1.034863143006865E-2</v>
      </c>
      <c r="F176">
        <v>11.999991392811079</v>
      </c>
      <c r="G176">
        <v>3.1971101281734251</v>
      </c>
      <c r="H176">
        <v>7.8517450930976496E-3</v>
      </c>
      <c r="J176">
        <v>12.004503250558621</v>
      </c>
      <c r="K176">
        <v>3.562153516608126</v>
      </c>
      <c r="L176">
        <v>4.4959886015143197E-2</v>
      </c>
      <c r="N176">
        <v>2.3146816219200429E-2</v>
      </c>
      <c r="O176">
        <v>4.2267972878367077</v>
      </c>
      <c r="P176">
        <v>8.5772932597802734E-3</v>
      </c>
      <c r="R176">
        <f t="shared" si="6"/>
        <v>1.7713381702883762E-3</v>
      </c>
      <c r="S176">
        <f t="shared" si="7"/>
        <v>0.82883358227044079</v>
      </c>
      <c r="T176" s="30">
        <f t="shared" si="8"/>
        <v>0.82883358227044079</v>
      </c>
    </row>
    <row r="177" spans="1:20" x14ac:dyDescent="0.25">
      <c r="A177" t="s">
        <v>357</v>
      </c>
      <c r="B177">
        <v>11.99999206302518</v>
      </c>
      <c r="C177">
        <v>3.3270680146467129</v>
      </c>
      <c r="D177">
        <v>1.5873100344673121E-2</v>
      </c>
      <c r="F177">
        <v>11.999986909429669</v>
      </c>
      <c r="G177">
        <v>3.2710233197980729</v>
      </c>
      <c r="H177">
        <v>1.186388408585407E-2</v>
      </c>
      <c r="J177">
        <v>12.003102331917461</v>
      </c>
      <c r="K177">
        <v>3.457967843814211</v>
      </c>
      <c r="L177">
        <v>2.960098502832784E-2</v>
      </c>
      <c r="N177">
        <v>2.2968774447364289E-2</v>
      </c>
      <c r="O177">
        <v>4.2506707715553684</v>
      </c>
      <c r="P177">
        <v>8.7034254503401357E-3</v>
      </c>
      <c r="R177">
        <f t="shared" si="6"/>
        <v>7.1696748943329853E-3</v>
      </c>
      <c r="S177">
        <f t="shared" si="7"/>
        <v>0.54831288540684697</v>
      </c>
      <c r="T177" s="30">
        <f t="shared" si="8"/>
        <v>0.54831288540684686</v>
      </c>
    </row>
    <row r="178" spans="1:20" x14ac:dyDescent="0.25">
      <c r="A178" t="s">
        <v>358</v>
      </c>
      <c r="B178">
        <v>11.999987737513811</v>
      </c>
      <c r="C178">
        <v>3.4183784735532758</v>
      </c>
      <c r="D178">
        <v>2.4523659126931181E-2</v>
      </c>
      <c r="F178">
        <v>11.999979784475149</v>
      </c>
      <c r="G178">
        <v>3.355556041268549</v>
      </c>
      <c r="H178">
        <v>1.8274014455769171E-2</v>
      </c>
      <c r="J178">
        <v>12.002038802573891</v>
      </c>
      <c r="K178">
        <v>3.3627864874060269</v>
      </c>
      <c r="L178">
        <v>1.9222123076441281E-2</v>
      </c>
      <c r="N178">
        <v>2.2645597798044641E-2</v>
      </c>
      <c r="O178">
        <v>4.2986348893807769</v>
      </c>
      <c r="P178">
        <v>8.9556964825626244E-3</v>
      </c>
      <c r="R178">
        <f t="shared" si="6"/>
        <v>1.5567962644368556E-2</v>
      </c>
      <c r="S178">
        <f t="shared" si="7"/>
        <v>0.36518597963742427</v>
      </c>
      <c r="T178" s="30">
        <f t="shared" si="8"/>
        <v>0.36518597963742427</v>
      </c>
    </row>
    <row r="179" spans="1:20" x14ac:dyDescent="0.25">
      <c r="A179" t="s">
        <v>359</v>
      </c>
      <c r="B179">
        <v>11.99998121432966</v>
      </c>
      <c r="C179">
        <v>3.519034867863077</v>
      </c>
      <c r="D179">
        <v>3.7569392633808069E-2</v>
      </c>
      <c r="F179">
        <v>11.999968836482291</v>
      </c>
      <c r="G179">
        <v>3.449977891763067</v>
      </c>
      <c r="H179">
        <v>2.8199258900452551E-2</v>
      </c>
      <c r="J179">
        <v>12.001298475619061</v>
      </c>
      <c r="K179">
        <v>3.2766572055514329</v>
      </c>
      <c r="L179">
        <v>1.233180603606006E-2</v>
      </c>
      <c r="N179">
        <v>2.206774946671718E-2</v>
      </c>
      <c r="O179">
        <v>4.3950506921930357</v>
      </c>
      <c r="P179">
        <v>9.4602582163953002E-3</v>
      </c>
      <c r="R179">
        <f t="shared" si="6"/>
        <v>2.8109134417412768E-2</v>
      </c>
      <c r="S179">
        <f t="shared" si="7"/>
        <v>0.25180758998701969</v>
      </c>
      <c r="T179" s="30">
        <f t="shared" si="8"/>
        <v>0.25180758998701969</v>
      </c>
    </row>
    <row r="180" spans="1:20" x14ac:dyDescent="0.25">
      <c r="A180" t="s">
        <v>360</v>
      </c>
      <c r="B180">
        <v>11.999971802266479</v>
      </c>
      <c r="C180">
        <v>3.6281674861820319</v>
      </c>
      <c r="D180">
        <v>5.6392709438669628E-2</v>
      </c>
      <c r="F180">
        <v>11.99995270670999</v>
      </c>
      <c r="G180">
        <v>3.5534730289988259</v>
      </c>
      <c r="H180">
        <v>4.2962466631475231E-2</v>
      </c>
      <c r="J180">
        <v>12.000911902704919</v>
      </c>
      <c r="K180">
        <v>3.2218861980112989</v>
      </c>
      <c r="L180">
        <v>9.0804337846543889E-3</v>
      </c>
      <c r="N180">
        <v>2.1358913042199591E-2</v>
      </c>
      <c r="O180">
        <v>4.5341599831422297</v>
      </c>
      <c r="P180">
        <v>1.018621797601498E-2</v>
      </c>
      <c r="R180">
        <f t="shared" si="6"/>
        <v>4.6206491462654646E-2</v>
      </c>
      <c r="S180">
        <f t="shared" si="7"/>
        <v>0.18063005089502018</v>
      </c>
      <c r="T180" s="30">
        <f t="shared" si="8"/>
        <v>0.18063005089502027</v>
      </c>
    </row>
    <row r="181" spans="1:20" x14ac:dyDescent="0.25">
      <c r="A181" t="s">
        <v>361</v>
      </c>
      <c r="B181">
        <v>11.99995884125892</v>
      </c>
      <c r="C181">
        <v>3.7448333724819891</v>
      </c>
      <c r="D181">
        <v>8.2313759720301333E-2</v>
      </c>
      <c r="F181">
        <v>11.999930021826049</v>
      </c>
      <c r="G181">
        <v>3.66514721238882</v>
      </c>
      <c r="H181">
        <v>6.3945896351858628E-2</v>
      </c>
      <c r="J181">
        <v>12.0006286811722</v>
      </c>
      <c r="K181">
        <v>3.1671875940639151</v>
      </c>
      <c r="L181">
        <v>6.6054028282887733E-3</v>
      </c>
      <c r="N181">
        <v>2.078089935997951E-2</v>
      </c>
      <c r="O181">
        <v>4.6728776557050251</v>
      </c>
      <c r="P181">
        <v>1.091221310869777E-2</v>
      </c>
      <c r="R181">
        <f t="shared" si="6"/>
        <v>7.1401546611603556E-2</v>
      </c>
      <c r="S181">
        <f t="shared" si="7"/>
        <v>0.13256851765460609</v>
      </c>
      <c r="T181" s="30">
        <f t="shared" si="8"/>
        <v>0.1325685176546062</v>
      </c>
    </row>
    <row r="182" spans="1:20" x14ac:dyDescent="0.25">
      <c r="A182" t="s">
        <v>362</v>
      </c>
      <c r="B182">
        <v>11.99994178472874</v>
      </c>
      <c r="C182">
        <v>3.8680244666809021</v>
      </c>
      <c r="D182">
        <v>0.1164257372096538</v>
      </c>
      <c r="F182">
        <v>11.99989957284286</v>
      </c>
      <c r="G182">
        <v>3.7840355219968189</v>
      </c>
      <c r="H182">
        <v>9.2412008475486501E-2</v>
      </c>
      <c r="J182">
        <v>12.000478592733151</v>
      </c>
      <c r="K182">
        <v>3.1350733265013879</v>
      </c>
      <c r="L182">
        <v>5.4248829508661721E-3</v>
      </c>
      <c r="N182">
        <v>2.0324803906170068E-2</v>
      </c>
      <c r="O182">
        <v>4.8100949639187798</v>
      </c>
      <c r="P182">
        <v>1.163823953217288E-2</v>
      </c>
      <c r="R182">
        <f t="shared" si="6"/>
        <v>0.10478749767748091</v>
      </c>
      <c r="S182">
        <f t="shared" si="7"/>
        <v>9.99627729323741E-2</v>
      </c>
      <c r="T182" s="30">
        <f t="shared" si="8"/>
        <v>9.99627729323741E-2</v>
      </c>
    </row>
    <row r="183" spans="1:20" x14ac:dyDescent="0.25">
      <c r="A183" t="s">
        <v>363</v>
      </c>
      <c r="B183">
        <v>11.999920251661569</v>
      </c>
      <c r="C183">
        <v>3.9966763106957082</v>
      </c>
      <c r="D183">
        <v>0.15949071618841579</v>
      </c>
      <c r="F183">
        <v>11.99986044862653</v>
      </c>
      <c r="G183">
        <v>3.9091106896725818</v>
      </c>
      <c r="H183">
        <v>0.12935471132837911</v>
      </c>
      <c r="J183">
        <v>12.00034301785125</v>
      </c>
      <c r="K183">
        <v>3.102163922306441</v>
      </c>
      <c r="L183">
        <v>4.4314830437052373E-3</v>
      </c>
      <c r="N183">
        <v>1.997411235282685E-2</v>
      </c>
      <c r="O183">
        <v>4.9446261941882286</v>
      </c>
      <c r="P183">
        <v>1.23642903581379E-2</v>
      </c>
      <c r="R183">
        <f t="shared" si="6"/>
        <v>0.14712642583027788</v>
      </c>
      <c r="S183">
        <f t="shared" si="7"/>
        <v>7.7523574121588584E-2</v>
      </c>
      <c r="T183" s="30">
        <f t="shared" si="8"/>
        <v>7.7523574121588612E-2</v>
      </c>
    </row>
    <row r="184" spans="1:20" x14ac:dyDescent="0.25">
      <c r="A184" t="s">
        <v>364</v>
      </c>
      <c r="B184">
        <v>11.99989404423436</v>
      </c>
      <c r="C184">
        <v>4.1296772451375752</v>
      </c>
      <c r="D184">
        <v>0.21190438881070159</v>
      </c>
      <c r="F184">
        <v>11.999812097744879</v>
      </c>
      <c r="G184">
        <v>4.0392919722080247</v>
      </c>
      <c r="H184">
        <v>0.1754186013192105</v>
      </c>
      <c r="J184">
        <v>12.00028447849402</v>
      </c>
      <c r="K184">
        <v>3.0804834382266688</v>
      </c>
      <c r="L184">
        <v>3.8564468554189118E-3</v>
      </c>
      <c r="N184">
        <v>1.971532394026769E-2</v>
      </c>
      <c r="O184">
        <v>5.0753088440694647</v>
      </c>
      <c r="P184">
        <v>1.309035960779676E-2</v>
      </c>
      <c r="R184">
        <f t="shared" si="6"/>
        <v>0.19881402920290484</v>
      </c>
      <c r="S184">
        <f t="shared" si="7"/>
        <v>6.1774839498443042E-2</v>
      </c>
      <c r="T184" s="30">
        <f t="shared" si="8"/>
        <v>6.1774839498442979E-2</v>
      </c>
    </row>
    <row r="185" spans="1:20" x14ac:dyDescent="0.25">
      <c r="A185" t="s">
        <v>365</v>
      </c>
      <c r="B185">
        <v>11.999863142587429</v>
      </c>
      <c r="C185">
        <v>4.2658780160199852</v>
      </c>
      <c r="D185">
        <v>0.27370651734191148</v>
      </c>
      <c r="F185">
        <v>11.999754332745461</v>
      </c>
      <c r="G185">
        <v>4.1734544896110251</v>
      </c>
      <c r="H185">
        <v>0.2308817739912227</v>
      </c>
      <c r="J185">
        <v>12.0001975136748</v>
      </c>
      <c r="K185">
        <v>3.06046752366843</v>
      </c>
      <c r="L185">
        <v>3.391941263079172E-3</v>
      </c>
      <c r="N185">
        <v>1.9538829496699141E-2</v>
      </c>
      <c r="O185">
        <v>5.201013667716202</v>
      </c>
      <c r="P185">
        <v>1.38164420025944E-2</v>
      </c>
      <c r="R185">
        <f t="shared" si="6"/>
        <v>0.25989007533931707</v>
      </c>
      <c r="S185">
        <f t="shared" si="7"/>
        <v>5.0479039142992115E-2</v>
      </c>
      <c r="T185" s="30">
        <f t="shared" si="8"/>
        <v>5.0479039142992121E-2</v>
      </c>
    </row>
    <row r="186" spans="1:20" x14ac:dyDescent="0.25">
      <c r="A186" t="s">
        <v>366</v>
      </c>
      <c r="B186">
        <v>11.99982769073431</v>
      </c>
      <c r="C186">
        <v>4.4041017070707298</v>
      </c>
      <c r="D186">
        <v>0.34460911376734721</v>
      </c>
      <c r="F186">
        <v>11.99968730623819</v>
      </c>
      <c r="G186">
        <v>4.3104389464269852</v>
      </c>
      <c r="H186">
        <v>0.29567466906289741</v>
      </c>
      <c r="J186">
        <v>12.00015398095813</v>
      </c>
      <c r="K186">
        <v>3.0401213211197748</v>
      </c>
      <c r="L186">
        <v>2.9767576737484099E-3</v>
      </c>
      <c r="N186">
        <v>1.9437058911704691E-2</v>
      </c>
      <c r="O186">
        <v>5.3206544335973209</v>
      </c>
      <c r="P186">
        <v>1.4542532784528181E-2</v>
      </c>
      <c r="R186">
        <f t="shared" si="6"/>
        <v>0.33006658098281905</v>
      </c>
      <c r="S186">
        <f t="shared" si="7"/>
        <v>4.220008178409973E-2</v>
      </c>
      <c r="T186" s="30">
        <f t="shared" si="8"/>
        <v>4.220008178409973E-2</v>
      </c>
    </row>
    <row r="187" spans="1:20" x14ac:dyDescent="0.25">
      <c r="A187" t="s">
        <v>367</v>
      </c>
      <c r="B187">
        <v>11.99978798187313</v>
      </c>
      <c r="C187">
        <v>4.5431539109995258</v>
      </c>
      <c r="D187">
        <v>0.42402581739446882</v>
      </c>
      <c r="F187">
        <v>11.999611480907371</v>
      </c>
      <c r="G187">
        <v>4.4490616508514078</v>
      </c>
      <c r="H187">
        <v>0.36940976360063099</v>
      </c>
      <c r="J187">
        <v>12.00008163883718</v>
      </c>
      <c r="K187">
        <v>3.0213798255503659</v>
      </c>
      <c r="L187">
        <v>2.624635751982512E-3</v>
      </c>
      <c r="N187">
        <v>1.9404883700762331E-2</v>
      </c>
      <c r="O187">
        <v>5.4331973107991338</v>
      </c>
      <c r="P187">
        <v>1.5268627580365689E-2</v>
      </c>
      <c r="R187">
        <f t="shared" si="6"/>
        <v>0.40875718981410314</v>
      </c>
      <c r="S187">
        <f t="shared" si="7"/>
        <v>3.600872153065475E-2</v>
      </c>
      <c r="T187" s="30">
        <f t="shared" si="8"/>
        <v>3.6008721530654708E-2</v>
      </c>
    </row>
    <row r="188" spans="1:20" x14ac:dyDescent="0.25">
      <c r="A188" t="s">
        <v>368</v>
      </c>
      <c r="B188">
        <v>11.999744445287901</v>
      </c>
      <c r="C188">
        <v>4.6818330516164801</v>
      </c>
      <c r="D188">
        <v>0.51109809267766138</v>
      </c>
      <c r="F188">
        <v>11.999527602126539</v>
      </c>
      <c r="G188">
        <v>4.5881247444522089</v>
      </c>
      <c r="H188">
        <v>0.45140996041622561</v>
      </c>
      <c r="J188">
        <v>12.000092352026231</v>
      </c>
      <c r="K188">
        <v>3.0103116420646949</v>
      </c>
      <c r="L188">
        <v>2.4314838793400321E-3</v>
      </c>
      <c r="N188">
        <v>1.9438553072939919E-2</v>
      </c>
      <c r="O188">
        <v>5.5376698023660387</v>
      </c>
      <c r="P188">
        <v>1.5994722285922108E-2</v>
      </c>
      <c r="R188">
        <f t="shared" si="6"/>
        <v>0.49510337039173924</v>
      </c>
      <c r="S188">
        <f t="shared" si="7"/>
        <v>3.1294818969339486E-2</v>
      </c>
      <c r="T188" s="30">
        <f t="shared" si="8"/>
        <v>3.12948189693395E-2</v>
      </c>
    </row>
    <row r="189" spans="1:20" x14ac:dyDescent="0.25">
      <c r="A189" t="s">
        <v>369</v>
      </c>
      <c r="B189">
        <v>11.999697633882761</v>
      </c>
      <c r="C189">
        <v>4.8189407677093028</v>
      </c>
      <c r="D189">
        <v>0.60472016064187317</v>
      </c>
      <c r="F189">
        <v>11.999436673038741</v>
      </c>
      <c r="G189">
        <v>4.7264265540311126</v>
      </c>
      <c r="H189">
        <v>0.54073402924300207</v>
      </c>
      <c r="J189">
        <v>11.99999658463048</v>
      </c>
      <c r="K189">
        <v>3.0050072731007131</v>
      </c>
      <c r="L189">
        <v>2.337428206052023E-3</v>
      </c>
      <c r="N189">
        <v>1.9535997834232589E-2</v>
      </c>
      <c r="O189">
        <v>5.6331691487857078</v>
      </c>
      <c r="P189">
        <v>1.672081297335096E-2</v>
      </c>
      <c r="R189">
        <f t="shared" si="6"/>
        <v>0.58799934766852224</v>
      </c>
      <c r="S189">
        <f t="shared" si="7"/>
        <v>2.7650496976325128E-2</v>
      </c>
      <c r="T189" s="30">
        <f t="shared" si="8"/>
        <v>2.7650496976325045E-2</v>
      </c>
    </row>
    <row r="190" spans="1:20" x14ac:dyDescent="0.25">
      <c r="A190" t="s">
        <v>370</v>
      </c>
      <c r="B190">
        <v>11.999648210756639</v>
      </c>
      <c r="C190">
        <v>4.9532922691181422</v>
      </c>
      <c r="D190">
        <v>0.70356584924570975</v>
      </c>
      <c r="F190">
        <v>11.99933992896861</v>
      </c>
      <c r="G190">
        <v>4.8627719763145034</v>
      </c>
      <c r="H190">
        <v>0.63620183201589842</v>
      </c>
      <c r="J190">
        <v>12.000022944791731</v>
      </c>
      <c r="K190">
        <v>3.0026400406024121</v>
      </c>
      <c r="L190">
        <v>2.3185666707217982E-3</v>
      </c>
      <c r="N190">
        <v>1.9696180347198271E-2</v>
      </c>
      <c r="O190">
        <v>5.7188701287867838</v>
      </c>
      <c r="P190">
        <v>1.744689580893679E-2</v>
      </c>
      <c r="R190">
        <f t="shared" si="6"/>
        <v>0.68611895343677298</v>
      </c>
      <c r="S190">
        <f t="shared" si="7"/>
        <v>2.4797815055465723E-2</v>
      </c>
      <c r="T190" s="30">
        <f t="shared" si="8"/>
        <v>2.4797815055465744E-2</v>
      </c>
    </row>
    <row r="191" spans="1:20" x14ac:dyDescent="0.25">
      <c r="A191" t="s">
        <v>371</v>
      </c>
      <c r="B191">
        <v>11.99959693373642</v>
      </c>
      <c r="C191">
        <v>5.0837265756380514</v>
      </c>
      <c r="D191">
        <v>0.80611952628670336</v>
      </c>
      <c r="F191">
        <v>11.999238808443771</v>
      </c>
      <c r="G191">
        <v>4.9959828058982652</v>
      </c>
      <c r="H191">
        <v>0.73642232962535004</v>
      </c>
      <c r="J191">
        <v>12.00009289110068</v>
      </c>
      <c r="K191">
        <v>3.0015670216859731</v>
      </c>
      <c r="L191">
        <v>2.2874951137078861E-3</v>
      </c>
      <c r="N191">
        <v>1.9919390316191759E-2</v>
      </c>
      <c r="O191">
        <v>5.7940321901898626</v>
      </c>
      <c r="P191">
        <v>1.8172966981608599E-2</v>
      </c>
      <c r="R191">
        <f t="shared" si="6"/>
        <v>0.78794655930509472</v>
      </c>
      <c r="S191">
        <f t="shared" si="7"/>
        <v>2.2543762294557328E-2</v>
      </c>
      <c r="T191" s="30">
        <f t="shared" si="8"/>
        <v>2.2543762294557346E-2</v>
      </c>
    </row>
    <row r="192" spans="1:20" x14ac:dyDescent="0.25">
      <c r="A192" t="s">
        <v>372</v>
      </c>
      <c r="B192">
        <v>11.999544637509411</v>
      </c>
      <c r="C192">
        <v>5.2091165503210091</v>
      </c>
      <c r="D192">
        <v>0.91071183399550248</v>
      </c>
      <c r="F192">
        <v>11.99913491953412</v>
      </c>
      <c r="G192">
        <v>5.1249079172943626</v>
      </c>
      <c r="H192">
        <v>0.83982604917025472</v>
      </c>
      <c r="J192">
        <v>11.999963428203079</v>
      </c>
      <c r="K192">
        <v>3.0009451766760851</v>
      </c>
      <c r="L192">
        <v>2.2650067098339082E-3</v>
      </c>
      <c r="N192">
        <v>2.0206820289890948E-2</v>
      </c>
      <c r="O192">
        <v>5.8580058490858828</v>
      </c>
      <c r="P192">
        <v>1.8899022635365779E-2</v>
      </c>
      <c r="R192">
        <f t="shared" si="6"/>
        <v>0.89181281136013668</v>
      </c>
      <c r="S192">
        <f t="shared" si="7"/>
        <v>2.0751923857683298E-2</v>
      </c>
      <c r="T192" s="30">
        <f t="shared" si="8"/>
        <v>2.0751923857683319E-2</v>
      </c>
    </row>
    <row r="193" spans="1:20" x14ac:dyDescent="0.25">
      <c r="A193" t="s">
        <v>373</v>
      </c>
      <c r="B193">
        <v>11.999492213547651</v>
      </c>
      <c r="C193">
        <v>5.3283786404731197</v>
      </c>
      <c r="D193">
        <v>1.0155598398469521</v>
      </c>
      <c r="F193">
        <v>11.99903000148441</v>
      </c>
      <c r="G193">
        <v>5.2484332131246507</v>
      </c>
      <c r="H193">
        <v>0.94470232991033543</v>
      </c>
      <c r="J193">
        <v>12.000037795646371</v>
      </c>
      <c r="K193">
        <v>3.0007752362977911</v>
      </c>
      <c r="L193">
        <v>2.291797840146569E-3</v>
      </c>
      <c r="N193">
        <v>2.0560887199243469E-2</v>
      </c>
      <c r="O193">
        <v>5.9102383021189064</v>
      </c>
      <c r="P193">
        <v>1.9625058804810351E-2</v>
      </c>
      <c r="R193">
        <f t="shared" si="6"/>
        <v>0.99593478104214173</v>
      </c>
      <c r="S193">
        <f t="shared" si="7"/>
        <v>1.9324374630418535E-2</v>
      </c>
      <c r="T193" s="30">
        <f t="shared" si="8"/>
        <v>1.9324374630418584E-2</v>
      </c>
    </row>
    <row r="194" spans="1:20" x14ac:dyDescent="0.25">
      <c r="A194" t="s">
        <v>374</v>
      </c>
      <c r="B194">
        <v>11.999440588338951</v>
      </c>
      <c r="C194">
        <v>5.440482242138704</v>
      </c>
      <c r="D194">
        <v>1.118810574165428</v>
      </c>
      <c r="F194">
        <v>11.998925882476881</v>
      </c>
      <c r="G194">
        <v>5.3654912524792824</v>
      </c>
      <c r="H194">
        <v>1.0492406995130501</v>
      </c>
      <c r="J194">
        <v>12.00011804682743</v>
      </c>
      <c r="K194">
        <v>3.0009441361672828</v>
      </c>
      <c r="L194">
        <v>2.2692756276972699E-3</v>
      </c>
      <c r="N194">
        <v>2.098494360568666E-2</v>
      </c>
      <c r="O194">
        <v>5.9502782033253538</v>
      </c>
      <c r="P194">
        <v>2.0351071349698401E-2</v>
      </c>
      <c r="R194">
        <f t="shared" si="6"/>
        <v>1.0984595028157296</v>
      </c>
      <c r="S194">
        <f t="shared" si="7"/>
        <v>1.818991688104056E-2</v>
      </c>
      <c r="T194" s="30">
        <f t="shared" si="8"/>
        <v>1.8189916881040546E-2</v>
      </c>
    </row>
    <row r="195" spans="1:20" x14ac:dyDescent="0.25">
      <c r="A195" t="s">
        <v>375</v>
      </c>
      <c r="B195">
        <v>11.999390700582721</v>
      </c>
      <c r="C195">
        <v>5.5444586071039632</v>
      </c>
      <c r="D195">
        <v>1.218586638323385</v>
      </c>
      <c r="F195">
        <v>11.99882443473019</v>
      </c>
      <c r="G195">
        <v>5.4750704762004467</v>
      </c>
      <c r="H195">
        <v>1.1515752332135041</v>
      </c>
      <c r="J195">
        <v>11.9999168344598</v>
      </c>
      <c r="K195">
        <v>3.0013957615651301</v>
      </c>
      <c r="L195">
        <v>2.258519528242583E-3</v>
      </c>
      <c r="N195">
        <v>2.1483652107042641E-2</v>
      </c>
      <c r="O195">
        <v>5.9777795642870908</v>
      </c>
      <c r="P195">
        <v>2.1077055886881399E-2</v>
      </c>
      <c r="R195">
        <f t="shared" si="6"/>
        <v>1.1975095824365036</v>
      </c>
      <c r="S195">
        <f t="shared" si="7"/>
        <v>1.729631297769739E-2</v>
      </c>
      <c r="T195" s="30">
        <f t="shared" si="8"/>
        <v>1.7296312977697403E-2</v>
      </c>
    </row>
    <row r="196" spans="1:20" x14ac:dyDescent="0.25">
      <c r="A196" t="s">
        <v>376</v>
      </c>
      <c r="B196">
        <v>11.99934347804286</v>
      </c>
      <c r="C196">
        <v>5.6394092154046298</v>
      </c>
      <c r="D196">
        <v>1.3130324988467921</v>
      </c>
      <c r="F196">
        <v>11.998727528343871</v>
      </c>
      <c r="G196">
        <v>5.5762239493245076</v>
      </c>
      <c r="H196">
        <v>1.2498305329590049</v>
      </c>
      <c r="J196">
        <v>11.99991189175058</v>
      </c>
      <c r="K196">
        <v>3.002054631719171</v>
      </c>
      <c r="L196">
        <v>2.314546686768313E-3</v>
      </c>
      <c r="N196">
        <v>2.206279584801352E-2</v>
      </c>
      <c r="O196">
        <v>5.9925047438738099</v>
      </c>
      <c r="P196">
        <v>2.1803007716658131E-2</v>
      </c>
      <c r="R196">
        <f t="shared" ref="R196:R255" si="9">D196-P196</f>
        <v>1.2912294911301339</v>
      </c>
      <c r="S196">
        <f t="shared" ref="S196:S255" si="10">P196/D196</f>
        <v>1.6605078500194961E-2</v>
      </c>
      <c r="T196" s="30">
        <f t="shared" ref="T196:T255" si="11">1-(D196-P196)/D196</f>
        <v>1.6605078500194992E-2</v>
      </c>
    </row>
    <row r="197" spans="1:20" x14ac:dyDescent="0.25">
      <c r="A197" t="s">
        <v>377</v>
      </c>
      <c r="B197">
        <v>11.999299814725299</v>
      </c>
      <c r="C197">
        <v>5.7245135409445362</v>
      </c>
      <c r="D197">
        <v>1.4003601326642521</v>
      </c>
      <c r="F197">
        <v>11.998636985215381</v>
      </c>
      <c r="G197">
        <v>5.6680775450909007</v>
      </c>
      <c r="H197">
        <v>1.3421679548353691</v>
      </c>
      <c r="J197">
        <v>12.000105879686281</v>
      </c>
      <c r="K197">
        <v>3.0026653355049682</v>
      </c>
      <c r="L197">
        <v>2.3157952379647471E-3</v>
      </c>
      <c r="N197">
        <v>2.2729740593277429E-2</v>
      </c>
      <c r="O197">
        <v>5.9943265017561442</v>
      </c>
      <c r="P197">
        <v>2.2528921740849771E-2</v>
      </c>
      <c r="R197">
        <f t="shared" si="9"/>
        <v>1.3778312109234023</v>
      </c>
      <c r="S197">
        <f t="shared" si="10"/>
        <v>1.6087948532201798E-2</v>
      </c>
      <c r="T197" s="30">
        <f t="shared" si="11"/>
        <v>1.6087948532201746E-2</v>
      </c>
    </row>
    <row r="198" spans="1:20" x14ac:dyDescent="0.25">
      <c r="A198" t="s">
        <v>378</v>
      </c>
      <c r="B198">
        <v>11.99926054899487</v>
      </c>
      <c r="C198">
        <v>5.7990361430822857</v>
      </c>
      <c r="D198">
        <v>1.4788927935157019</v>
      </c>
      <c r="F198">
        <v>11.99855453435165</v>
      </c>
      <c r="G198">
        <v>5.7498374997542516</v>
      </c>
      <c r="H198">
        <v>1.4268307742601041</v>
      </c>
      <c r="J198">
        <v>12.000025605451841</v>
      </c>
      <c r="K198">
        <v>3.00352418951584</v>
      </c>
      <c r="L198">
        <v>2.2728325435650951E-3</v>
      </c>
      <c r="N198">
        <v>2.349334346330207E-2</v>
      </c>
      <c r="O198">
        <v>5.9832290979353164</v>
      </c>
      <c r="P198">
        <v>2.3254792369655022E-2</v>
      </c>
      <c r="R198">
        <f t="shared" si="9"/>
        <v>1.4556380011460468</v>
      </c>
      <c r="S198">
        <f t="shared" si="10"/>
        <v>1.5724461212886502E-2</v>
      </c>
      <c r="T198" s="30">
        <f t="shared" si="11"/>
        <v>1.5724461212886509E-2</v>
      </c>
    </row>
    <row r="199" spans="1:20" x14ac:dyDescent="0.25">
      <c r="A199" t="s">
        <v>379</v>
      </c>
      <c r="B199">
        <v>11.999226443182319</v>
      </c>
      <c r="C199">
        <v>5.8623330228749877</v>
      </c>
      <c r="D199">
        <v>1.5471057984838681</v>
      </c>
      <c r="F199">
        <v>11.99848176968314</v>
      </c>
      <c r="G199">
        <v>5.8207972728820252</v>
      </c>
      <c r="H199">
        <v>1.5021871042363959</v>
      </c>
      <c r="J199">
        <v>11.999801234177131</v>
      </c>
      <c r="K199">
        <v>3.0042748759275728</v>
      </c>
      <c r="L199">
        <v>2.2956884330093651E-3</v>
      </c>
      <c r="N199">
        <v>2.436455576555566E-2</v>
      </c>
      <c r="O199">
        <v>5.9593084287979954</v>
      </c>
      <c r="P199">
        <v>2.3980613412982851E-2</v>
      </c>
      <c r="R199">
        <f t="shared" si="9"/>
        <v>1.5231251850708853</v>
      </c>
      <c r="S199">
        <f t="shared" si="10"/>
        <v>1.5500306078927091E-2</v>
      </c>
      <c r="T199" s="30">
        <f t="shared" si="11"/>
        <v>1.5500306078927051E-2</v>
      </c>
    </row>
    <row r="200" spans="1:20" x14ac:dyDescent="0.25">
      <c r="A200" t="s">
        <v>380</v>
      </c>
      <c r="B200">
        <v>11.99919816516355</v>
      </c>
      <c r="C200">
        <v>5.9138571890285458</v>
      </c>
      <c r="D200">
        <v>1.6036633699857881</v>
      </c>
      <c r="F200">
        <v>11.998420111455919</v>
      </c>
      <c r="G200">
        <v>5.8803436538262819</v>
      </c>
      <c r="H200">
        <v>1.566769504517064</v>
      </c>
      <c r="J200">
        <v>11.99986714023165</v>
      </c>
      <c r="K200">
        <v>3.005251080125007</v>
      </c>
      <c r="L200">
        <v>2.3658632785314129E-3</v>
      </c>
      <c r="N200">
        <v>2.5356464173562899E-2</v>
      </c>
      <c r="O200">
        <v>5.9227711985154308</v>
      </c>
      <c r="P200">
        <v>2.470637795228979E-2</v>
      </c>
      <c r="R200">
        <f t="shared" si="9"/>
        <v>1.5789569920334983</v>
      </c>
      <c r="S200">
        <f t="shared" si="10"/>
        <v>1.5406212060894514E-2</v>
      </c>
      <c r="T200" s="30">
        <f t="shared" si="11"/>
        <v>1.5406212060894542E-2</v>
      </c>
    </row>
    <row r="201" spans="1:20" x14ac:dyDescent="0.25">
      <c r="A201" t="s">
        <v>381</v>
      </c>
      <c r="B201">
        <v>11.999176272324179</v>
      </c>
      <c r="C201">
        <v>5.9531633854393631</v>
      </c>
      <c r="D201">
        <v>1.647450707298602</v>
      </c>
      <c r="F201">
        <v>11.99837077202875</v>
      </c>
      <c r="G201">
        <v>5.9279620615805433</v>
      </c>
      <c r="H201">
        <v>1.6193103661850201</v>
      </c>
      <c r="J201">
        <v>12.00010312026706</v>
      </c>
      <c r="K201">
        <v>3.0061494848233941</v>
      </c>
      <c r="L201">
        <v>2.371475275580388E-3</v>
      </c>
      <c r="N201">
        <v>2.64851226859254E-2</v>
      </c>
      <c r="O201">
        <v>5.8739331329587321</v>
      </c>
      <c r="P201">
        <v>2.5432078185933189E-2</v>
      </c>
      <c r="R201">
        <f t="shared" si="9"/>
        <v>1.6220186291126688</v>
      </c>
      <c r="S201">
        <f t="shared" si="10"/>
        <v>1.5437231641142876E-2</v>
      </c>
      <c r="T201" s="30">
        <f t="shared" si="11"/>
        <v>1.5437231641142857E-2</v>
      </c>
    </row>
    <row r="202" spans="1:20" x14ac:dyDescent="0.25">
      <c r="A202" t="s">
        <v>382</v>
      </c>
      <c r="B202">
        <v>11.999161198253489</v>
      </c>
      <c r="C202">
        <v>5.9799119394622053</v>
      </c>
      <c r="D202">
        <v>1.677600599438003</v>
      </c>
      <c r="F202">
        <v>11.9983347268822</v>
      </c>
      <c r="G202">
        <v>5.963240992206682</v>
      </c>
      <c r="H202">
        <v>1.658772286399806</v>
      </c>
      <c r="J202">
        <v>12.00007417844105</v>
      </c>
      <c r="K202">
        <v>3.007295905755504</v>
      </c>
      <c r="L202">
        <v>2.3300019013861978E-3</v>
      </c>
      <c r="N202">
        <v>2.77698129167087E-2</v>
      </c>
      <c r="O202">
        <v>5.8132162515574528</v>
      </c>
      <c r="P202">
        <v>2.615770524145004E-2</v>
      </c>
      <c r="R202">
        <f t="shared" si="9"/>
        <v>1.6514428941965529</v>
      </c>
      <c r="S202">
        <f t="shared" si="10"/>
        <v>1.5592331840017752E-2</v>
      </c>
      <c r="T202" s="30">
        <f t="shared" si="11"/>
        <v>1.5592331840017848E-2</v>
      </c>
    </row>
    <row r="203" spans="1:20" x14ac:dyDescent="0.25">
      <c r="A203" t="s">
        <v>383</v>
      </c>
      <c r="B203">
        <v>11.99915324244324</v>
      </c>
      <c r="C203">
        <v>5.9938716976413753</v>
      </c>
      <c r="D203">
        <v>1.6935140282669769</v>
      </c>
      <c r="F203">
        <v>11.99831269138436</v>
      </c>
      <c r="G203">
        <v>5.9858755753897093</v>
      </c>
      <c r="H203">
        <v>1.6843727931379051</v>
      </c>
      <c r="J203">
        <v>11.999829441482399</v>
      </c>
      <c r="K203">
        <v>3.008306909483248</v>
      </c>
      <c r="L203">
        <v>2.34376799953944E-3</v>
      </c>
      <c r="N203">
        <v>2.923426284525828E-2</v>
      </c>
      <c r="O203">
        <v>5.741145220696712</v>
      </c>
      <c r="P203">
        <v>2.6883248942984241E-2</v>
      </c>
      <c r="R203">
        <f t="shared" si="9"/>
        <v>1.6666307793239927</v>
      </c>
      <c r="S203">
        <f t="shared" si="10"/>
        <v>1.5874240481193218E-2</v>
      </c>
      <c r="T203" s="30">
        <f t="shared" si="11"/>
        <v>1.5874240481193236E-2</v>
      </c>
    </row>
    <row r="204" spans="1:20" x14ac:dyDescent="0.25">
      <c r="A204" t="s">
        <v>384</v>
      </c>
      <c r="B204">
        <v>11.99915256319913</v>
      </c>
      <c r="C204">
        <v>5.9949220235309406</v>
      </c>
      <c r="D204">
        <v>1.6948743464394</v>
      </c>
      <c r="F204">
        <v>11.99830510385323</v>
      </c>
      <c r="G204">
        <v>5.995670209378563</v>
      </c>
      <c r="H204">
        <v>1.6956029095678451</v>
      </c>
      <c r="J204">
        <v>11.999772091515521</v>
      </c>
      <c r="K204">
        <v>3.0096209585596179</v>
      </c>
      <c r="L204">
        <v>2.422885084006786E-3</v>
      </c>
      <c r="N204">
        <v>3.0907311471362799E-2</v>
      </c>
      <c r="O204">
        <v>5.6583428201524448</v>
      </c>
      <c r="P204">
        <v>2.7608697521669289E-2</v>
      </c>
      <c r="R204">
        <f t="shared" si="9"/>
        <v>1.6672656489177307</v>
      </c>
      <c r="S204">
        <f t="shared" si="10"/>
        <v>1.6289524695249396E-2</v>
      </c>
      <c r="T204" s="30">
        <f t="shared" si="11"/>
        <v>1.6289524695249469E-2</v>
      </c>
    </row>
    <row r="205" spans="1:20" x14ac:dyDescent="0.25">
      <c r="A205" t="s">
        <v>385</v>
      </c>
      <c r="B205">
        <v>11.999159173904919</v>
      </c>
      <c r="C205">
        <v>5.9830538403369413</v>
      </c>
      <c r="D205">
        <v>1.681654749903353</v>
      </c>
      <c r="F205">
        <v>11.998312115183341</v>
      </c>
      <c r="G205">
        <v>5.9925402515395572</v>
      </c>
      <c r="H205">
        <v>1.6922391892849</v>
      </c>
      <c r="J205">
        <v>11.999988614603311</v>
      </c>
      <c r="K205">
        <v>3.0107461565294491</v>
      </c>
      <c r="L205">
        <v>2.452945422187317E-3</v>
      </c>
      <c r="N205">
        <v>3.2824815464350253E-2</v>
      </c>
      <c r="O205">
        <v>5.5655245617783571</v>
      </c>
      <c r="P205">
        <v>2.8334037248052078E-2</v>
      </c>
      <c r="R205">
        <f t="shared" si="9"/>
        <v>1.6533207126553009</v>
      </c>
      <c r="S205">
        <f t="shared" si="10"/>
        <v>1.6848902695205704E-2</v>
      </c>
      <c r="T205" s="30">
        <f t="shared" si="11"/>
        <v>1.684890269520567E-2</v>
      </c>
    </row>
    <row r="206" spans="1:20" x14ac:dyDescent="0.25">
      <c r="A206" t="s">
        <v>386</v>
      </c>
      <c r="B206">
        <v>11.99917294271231</v>
      </c>
      <c r="C206">
        <v>5.9583697093703263</v>
      </c>
      <c r="D206">
        <v>1.6541188991409099</v>
      </c>
      <c r="F206">
        <v>11.99833358531178</v>
      </c>
      <c r="G206">
        <v>5.9765127499105839</v>
      </c>
      <c r="H206">
        <v>1.674348983105904</v>
      </c>
      <c r="J206">
        <v>12.000118319641389</v>
      </c>
      <c r="K206">
        <v>3.0123176562356</v>
      </c>
      <c r="L206">
        <v>2.4215857567456219E-3</v>
      </c>
      <c r="N206">
        <v>3.5031112349279178E-2</v>
      </c>
      <c r="O206">
        <v>5.463492506929807</v>
      </c>
      <c r="P206">
        <v>2.9059251962430269E-2</v>
      </c>
      <c r="R206">
        <f t="shared" si="9"/>
        <v>1.6250596471784797</v>
      </c>
      <c r="S206">
        <f t="shared" si="10"/>
        <v>1.7567813279639452E-2</v>
      </c>
      <c r="T206" s="30">
        <f t="shared" si="11"/>
        <v>1.756781327963941E-2</v>
      </c>
    </row>
    <row r="207" spans="1:20" x14ac:dyDescent="0.25">
      <c r="A207" t="s">
        <v>387</v>
      </c>
      <c r="B207">
        <v>11.99919359566217</v>
      </c>
      <c r="C207">
        <v>5.9210829436325527</v>
      </c>
      <c r="D207">
        <v>1.612814677522117</v>
      </c>
      <c r="F207">
        <v>11.998369086518389</v>
      </c>
      <c r="G207">
        <v>5.947726209434065</v>
      </c>
      <c r="H207">
        <v>1.6422888372143269</v>
      </c>
      <c r="J207">
        <v>11.999920113158341</v>
      </c>
      <c r="K207">
        <v>3.0136333013103149</v>
      </c>
      <c r="L207">
        <v>2.420855694753895E-3</v>
      </c>
      <c r="N207">
        <v>3.75822333802074E-2</v>
      </c>
      <c r="O207">
        <v>5.353128336117007</v>
      </c>
      <c r="P207">
        <v>2.9784322463441811E-2</v>
      </c>
      <c r="R207">
        <f t="shared" si="9"/>
        <v>1.5830303550586753</v>
      </c>
      <c r="S207">
        <f t="shared" si="10"/>
        <v>1.846729378058588E-2</v>
      </c>
      <c r="T207" s="30">
        <f t="shared" si="11"/>
        <v>1.8467293780585869E-2</v>
      </c>
    </row>
    <row r="208" spans="1:20" x14ac:dyDescent="0.25">
      <c r="A208" t="s">
        <v>388</v>
      </c>
      <c r="B208">
        <v>11.999220723175871</v>
      </c>
      <c r="C208">
        <v>5.8715157641948448</v>
      </c>
      <c r="D208">
        <v>1.558561209358819</v>
      </c>
      <c r="F208">
        <v>11.998417913570631</v>
      </c>
      <c r="G208">
        <v>5.9064293948884563</v>
      </c>
      <c r="H208">
        <v>1.596696052490878</v>
      </c>
      <c r="J208">
        <v>11.999736279550101</v>
      </c>
      <c r="K208">
        <v>3.015464920457763</v>
      </c>
      <c r="L208">
        <v>2.4962926974991979E-3</v>
      </c>
      <c r="N208">
        <v>4.0549040978660827E-2</v>
      </c>
      <c r="O208">
        <v>5.2353857307622427</v>
      </c>
      <c r="P208">
        <v>3.0509225704242221E-2</v>
      </c>
      <c r="R208">
        <f t="shared" si="9"/>
        <v>1.5280519836545767</v>
      </c>
      <c r="S208">
        <f t="shared" si="10"/>
        <v>1.9575250250706226E-2</v>
      </c>
      <c r="T208" s="30">
        <f t="shared" si="11"/>
        <v>1.9575250250706278E-2</v>
      </c>
    </row>
    <row r="209" spans="1:20" x14ac:dyDescent="0.25">
      <c r="A209" t="s">
        <v>389</v>
      </c>
      <c r="B209">
        <v>11.99925378978846</v>
      </c>
      <c r="C209">
        <v>5.8100965153053794</v>
      </c>
      <c r="D209">
        <v>1.492429394552105</v>
      </c>
      <c r="F209">
        <v>11.998479100436731</v>
      </c>
      <c r="G209">
        <v>5.852979180864784</v>
      </c>
      <c r="H209">
        <v>1.538473572624256</v>
      </c>
      <c r="J209">
        <v>11.99992247095717</v>
      </c>
      <c r="K209">
        <v>3.017217859830839</v>
      </c>
      <c r="L209">
        <v>2.551205333824599E-3</v>
      </c>
      <c r="N209">
        <v>4.4023123391956159E-2</v>
      </c>
      <c r="O209">
        <v>5.1112821330132867</v>
      </c>
      <c r="P209">
        <v>3.1233933714928969E-2</v>
      </c>
      <c r="R209">
        <f t="shared" si="9"/>
        <v>1.461195460837176</v>
      </c>
      <c r="S209">
        <f t="shared" si="10"/>
        <v>2.0928248819638551E-2</v>
      </c>
      <c r="T209" s="30">
        <f t="shared" si="11"/>
        <v>2.0928248819638617E-2</v>
      </c>
    </row>
    <row r="210" spans="1:20" x14ac:dyDescent="0.25">
      <c r="A210" t="s">
        <v>390</v>
      </c>
      <c r="B210">
        <v>11.99929214692739</v>
      </c>
      <c r="C210">
        <v>5.7373559622945507</v>
      </c>
      <c r="D210">
        <v>1.4157163516762921</v>
      </c>
      <c r="F210">
        <v>11.998551443311619</v>
      </c>
      <c r="G210">
        <v>5.787837467370279</v>
      </c>
      <c r="H210">
        <v>1.468768500090426</v>
      </c>
      <c r="J210">
        <v>12.00008295836421</v>
      </c>
      <c r="K210">
        <v>3.0193265265018701</v>
      </c>
      <c r="L210">
        <v>2.5440783568856109E-3</v>
      </c>
      <c r="N210">
        <v>4.812368696847448E-2</v>
      </c>
      <c r="O210">
        <v>4.9818899548396889</v>
      </c>
      <c r="P210">
        <v>3.1958412137466412E-2</v>
      </c>
      <c r="R210">
        <f t="shared" si="9"/>
        <v>1.3837579395388258</v>
      </c>
      <c r="S210">
        <f t="shared" si="10"/>
        <v>2.2574022048714601E-2</v>
      </c>
      <c r="T210" s="30">
        <f t="shared" si="11"/>
        <v>2.2574022048714504E-2</v>
      </c>
    </row>
    <row r="211" spans="1:20" x14ac:dyDescent="0.25">
      <c r="A211" t="s">
        <v>391</v>
      </c>
      <c r="B211">
        <v>11.99933504847351</v>
      </c>
      <c r="C211">
        <v>5.6539227042774938</v>
      </c>
      <c r="D211">
        <v>1.3299142967605779</v>
      </c>
      <c r="F211">
        <v>11.9986335294076</v>
      </c>
      <c r="G211">
        <v>5.7115671877187806</v>
      </c>
      <c r="H211">
        <v>1.38894467663557</v>
      </c>
      <c r="J211">
        <v>11.999882776105981</v>
      </c>
      <c r="K211">
        <v>3.0213996377505059</v>
      </c>
      <c r="L211">
        <v>2.5526835457991182E-3</v>
      </c>
      <c r="N211">
        <v>5.3009482894885739E-2</v>
      </c>
      <c r="O211">
        <v>4.8483273126126321</v>
      </c>
      <c r="P211">
        <v>3.2682618190294561E-2</v>
      </c>
      <c r="R211">
        <f t="shared" si="9"/>
        <v>1.2972316785702833</v>
      </c>
      <c r="S211">
        <f t="shared" si="10"/>
        <v>2.4574980711090405E-2</v>
      </c>
      <c r="T211" s="30">
        <f t="shared" si="11"/>
        <v>2.4574980711090433E-2</v>
      </c>
    </row>
    <row r="212" spans="1:20" x14ac:dyDescent="0.25">
      <c r="A212" t="s">
        <v>392</v>
      </c>
      <c r="B212">
        <v>11.99938166877214</v>
      </c>
      <c r="C212">
        <v>5.5605177413062341</v>
      </c>
      <c r="D212">
        <v>1.23667452166237</v>
      </c>
      <c r="F212">
        <v>11.99872377098483</v>
      </c>
      <c r="G212">
        <v>5.6248274432138272</v>
      </c>
      <c r="H212">
        <v>1.300549898703443</v>
      </c>
      <c r="J212">
        <v>11.99972914311957</v>
      </c>
      <c r="K212">
        <v>3.0238213432360919</v>
      </c>
      <c r="L212">
        <v>2.6352312948803689E-3</v>
      </c>
      <c r="N212">
        <v>5.8894850551814863E-2</v>
      </c>
      <c r="O212">
        <v>4.7117483673859342</v>
      </c>
      <c r="P212">
        <v>3.3406497785227453E-2</v>
      </c>
      <c r="R212">
        <f t="shared" si="9"/>
        <v>1.2032680238771425</v>
      </c>
      <c r="S212">
        <f t="shared" si="10"/>
        <v>2.7013168946281491E-2</v>
      </c>
      <c r="T212" s="30">
        <f t="shared" si="11"/>
        <v>2.7013168946281585E-2</v>
      </c>
    </row>
    <row r="213" spans="1:20" x14ac:dyDescent="0.25">
      <c r="A213" t="s">
        <v>393</v>
      </c>
      <c r="B213">
        <v>11.999431122693739</v>
      </c>
      <c r="C213">
        <v>5.4579482429353723</v>
      </c>
      <c r="D213">
        <v>1.1377672732211399</v>
      </c>
      <c r="F213">
        <v>11.998820443799669</v>
      </c>
      <c r="G213">
        <v>5.528367806681203</v>
      </c>
      <c r="H213">
        <v>1.2052784766248761</v>
      </c>
      <c r="J213">
        <v>11.99992388608185</v>
      </c>
      <c r="K213">
        <v>3.0261986323648258</v>
      </c>
      <c r="L213">
        <v>2.6972172929424182E-3</v>
      </c>
      <c r="N213">
        <v>6.6076781335214621E-2</v>
      </c>
      <c r="O213">
        <v>4.5733333548908872</v>
      </c>
      <c r="P213">
        <v>3.4129981338038157E-2</v>
      </c>
      <c r="R213">
        <f t="shared" si="9"/>
        <v>1.1036372918831017</v>
      </c>
      <c r="S213">
        <f t="shared" si="10"/>
        <v>2.9997330861356697E-2</v>
      </c>
      <c r="T213" s="30">
        <f t="shared" si="11"/>
        <v>2.9997330861356808E-2</v>
      </c>
    </row>
    <row r="214" spans="1:20" x14ac:dyDescent="0.25">
      <c r="A214" t="s">
        <v>394</v>
      </c>
      <c r="B214">
        <v>11.999482487274371</v>
      </c>
      <c r="C214">
        <v>5.3471005720718336</v>
      </c>
      <c r="D214">
        <v>1.0350384726373789</v>
      </c>
      <c r="F214">
        <v>11.998921729171871</v>
      </c>
      <c r="G214">
        <v>5.4230218440941158</v>
      </c>
      <c r="H214">
        <v>1.104929982979471</v>
      </c>
      <c r="J214">
        <v>12.000033623622519</v>
      </c>
      <c r="K214">
        <v>3.028963939885696</v>
      </c>
      <c r="L214">
        <v>2.699439093149993E-3</v>
      </c>
      <c r="N214">
        <v>7.4975922991108446E-2</v>
      </c>
      <c r="O214">
        <v>4.4342783920397526</v>
      </c>
      <c r="P214">
        <v>3.4852977515934351E-2</v>
      </c>
      <c r="R214">
        <f t="shared" si="9"/>
        <v>1.0001854951214446</v>
      </c>
      <c r="S214">
        <f t="shared" si="10"/>
        <v>3.3673122726661134E-2</v>
      </c>
      <c r="T214" s="30">
        <f t="shared" si="11"/>
        <v>3.367312272666112E-2</v>
      </c>
    </row>
    <row r="215" spans="1:20" x14ac:dyDescent="0.25">
      <c r="A215" t="s">
        <v>395</v>
      </c>
      <c r="B215">
        <v>11.99953482439799</v>
      </c>
      <c r="C215">
        <v>5.2289326244210423</v>
      </c>
      <c r="D215">
        <v>0.9303643511102363</v>
      </c>
      <c r="F215">
        <v>11.99902575857277</v>
      </c>
      <c r="G215">
        <v>5.3096999102979083</v>
      </c>
      <c r="H215">
        <v>1.0013651742673411</v>
      </c>
      <c r="J215">
        <v>11.99982143657596</v>
      </c>
      <c r="K215">
        <v>3.0314796382668008</v>
      </c>
      <c r="L215">
        <v>2.727910603860754E-3</v>
      </c>
      <c r="N215">
        <v>8.6207817139473342E-2</v>
      </c>
      <c r="O215">
        <v>4.2957851496196744</v>
      </c>
      <c r="P215">
        <v>3.5575363583304112E-2</v>
      </c>
      <c r="R215">
        <f t="shared" si="9"/>
        <v>0.89478898752693214</v>
      </c>
      <c r="S215">
        <f t="shared" si="10"/>
        <v>3.8238098376029546E-2</v>
      </c>
      <c r="T215" s="30">
        <f t="shared" si="11"/>
        <v>3.8238098376029539E-2</v>
      </c>
    </row>
    <row r="216" spans="1:20" x14ac:dyDescent="0.25">
      <c r="A216" t="s">
        <v>396</v>
      </c>
      <c r="B216">
        <v>11.99958720391724</v>
      </c>
      <c r="C216">
        <v>5.104465549762824</v>
      </c>
      <c r="D216">
        <v>0.82560520822920602</v>
      </c>
      <c r="F216">
        <v>11.99913065966358</v>
      </c>
      <c r="G216">
        <v>5.1893812811198012</v>
      </c>
      <c r="H216">
        <v>0.89646020514352154</v>
      </c>
      <c r="J216">
        <v>11.999720347292589</v>
      </c>
      <c r="K216">
        <v>3.0345176569223411</v>
      </c>
      <c r="L216">
        <v>2.8310598696263782E-3</v>
      </c>
      <c r="N216">
        <v>0.1007060907087616</v>
      </c>
      <c r="O216">
        <v>4.1590504832839521</v>
      </c>
      <c r="P216">
        <v>3.6296969855227838E-2</v>
      </c>
      <c r="R216">
        <f t="shared" si="9"/>
        <v>0.78930823837397823</v>
      </c>
      <c r="S216">
        <f t="shared" si="10"/>
        <v>4.3964075678591175E-2</v>
      </c>
      <c r="T216" s="30">
        <f t="shared" si="11"/>
        <v>4.3964075678591064E-2</v>
      </c>
    </row>
    <row r="217" spans="1:20" x14ac:dyDescent="0.25">
      <c r="A217" t="s">
        <v>397</v>
      </c>
      <c r="B217">
        <v>11.999638726554389</v>
      </c>
      <c r="C217">
        <v>4.9747749266383838</v>
      </c>
      <c r="D217">
        <v>0.72255960998150726</v>
      </c>
      <c r="F217">
        <v>11.99923460242975</v>
      </c>
      <c r="G217">
        <v>5.0631056898909534</v>
      </c>
      <c r="H217">
        <v>0.79206038040363758</v>
      </c>
      <c r="J217">
        <v>11.99991998947889</v>
      </c>
      <c r="K217">
        <v>3.037220550777223</v>
      </c>
      <c r="L217">
        <v>2.8919330514237868E-3</v>
      </c>
      <c r="N217">
        <v>0.1199638429861101</v>
      </c>
      <c r="O217">
        <v>4.0252561197426644</v>
      </c>
      <c r="P217">
        <v>3.7017553097392589E-2</v>
      </c>
      <c r="R217">
        <f t="shared" si="9"/>
        <v>0.68554205688411463</v>
      </c>
      <c r="S217">
        <f t="shared" si="10"/>
        <v>5.1231140775139634E-2</v>
      </c>
      <c r="T217" s="30">
        <f t="shared" si="11"/>
        <v>5.1231140775139683E-2</v>
      </c>
    </row>
    <row r="218" spans="1:20" x14ac:dyDescent="0.25">
      <c r="A218" t="s">
        <v>398</v>
      </c>
      <c r="B218">
        <v>11.99968854589252</v>
      </c>
      <c r="C218">
        <v>4.8409814667575697</v>
      </c>
      <c r="D218">
        <v>0.62292040611307242</v>
      </c>
      <c r="F218">
        <v>11.99933584412857</v>
      </c>
      <c r="G218">
        <v>4.9319643415604117</v>
      </c>
      <c r="H218">
        <v>0.68993478936744768</v>
      </c>
      <c r="J218">
        <v>11.99997689731557</v>
      </c>
      <c r="K218">
        <v>3.0405834331844588</v>
      </c>
      <c r="L218">
        <v>2.9033020686791652E-3</v>
      </c>
      <c r="N218">
        <v>0.1465655282191464</v>
      </c>
      <c r="O218">
        <v>3.8955585073866099</v>
      </c>
      <c r="P218">
        <v>3.7736746503833449E-2</v>
      </c>
      <c r="R218">
        <f t="shared" si="9"/>
        <v>0.58518365960923902</v>
      </c>
      <c r="S218">
        <f t="shared" si="10"/>
        <v>6.0580366501885766E-2</v>
      </c>
      <c r="T218" s="30">
        <f t="shared" si="11"/>
        <v>6.0580366501885696E-2</v>
      </c>
    </row>
    <row r="219" spans="1:20" x14ac:dyDescent="0.25">
      <c r="A219" t="s">
        <v>399</v>
      </c>
      <c r="B219">
        <v>11.99973588878736</v>
      </c>
      <c r="C219">
        <v>4.7042413294993564</v>
      </c>
      <c r="D219">
        <v>0.52823390591477992</v>
      </c>
      <c r="F219">
        <v>11.99943277159155</v>
      </c>
      <c r="G219">
        <v>4.7970904820983851</v>
      </c>
      <c r="H219">
        <v>0.59173320381826811</v>
      </c>
      <c r="J219">
        <v>11.999761241779231</v>
      </c>
      <c r="K219">
        <v>3.0434678834496189</v>
      </c>
      <c r="L219">
        <v>2.950627870936738E-3</v>
      </c>
      <c r="N219">
        <v>0.1856964679857793</v>
      </c>
      <c r="O219">
        <v>3.7710789966066298</v>
      </c>
      <c r="P219">
        <v>3.845394778718117E-2</v>
      </c>
      <c r="R219">
        <f t="shared" si="9"/>
        <v>0.48977995812759878</v>
      </c>
      <c r="S219">
        <f t="shared" si="10"/>
        <v>7.2797197144298706E-2</v>
      </c>
      <c r="T219" s="30">
        <f t="shared" si="11"/>
        <v>7.2797197144298664E-2</v>
      </c>
    </row>
    <row r="220" spans="1:20" x14ac:dyDescent="0.25">
      <c r="A220" t="s">
        <v>400</v>
      </c>
      <c r="B220">
        <v>11.999780073648891</v>
      </c>
      <c r="C220">
        <v>4.5657361302378368</v>
      </c>
      <c r="D220">
        <v>0.43986331444223242</v>
      </c>
      <c r="F220">
        <v>11.99952393971653</v>
      </c>
      <c r="G220">
        <v>4.659649604726317</v>
      </c>
      <c r="H220">
        <v>0.49894652974615877</v>
      </c>
      <c r="J220">
        <v>11.999712262269981</v>
      </c>
      <c r="K220">
        <v>3.0470937941108529</v>
      </c>
      <c r="L220">
        <v>3.0722430506221429E-3</v>
      </c>
      <c r="N220">
        <v>0.24928309236974211</v>
      </c>
      <c r="O220">
        <v>3.6526559899643658</v>
      </c>
      <c r="P220">
        <v>3.9168187962294453E-2</v>
      </c>
      <c r="R220">
        <f t="shared" si="9"/>
        <v>0.40069512647993799</v>
      </c>
      <c r="S220">
        <f t="shared" si="10"/>
        <v>8.90462711398462E-2</v>
      </c>
      <c r="T220" s="30">
        <f t="shared" si="11"/>
        <v>8.90462711398462E-2</v>
      </c>
    </row>
    <row r="221" spans="1:20" x14ac:dyDescent="0.25">
      <c r="A221" t="s">
        <v>401</v>
      </c>
      <c r="B221">
        <v>11.99982052632495</v>
      </c>
      <c r="C221">
        <v>4.4266627288466269</v>
      </c>
      <c r="D221">
        <v>0.35895696469952088</v>
      </c>
      <c r="F221">
        <v>11.99960810522947</v>
      </c>
      <c r="G221">
        <v>4.5208293776360744</v>
      </c>
      <c r="H221">
        <v>0.41287177426738991</v>
      </c>
      <c r="J221">
        <v>11.99991137623392</v>
      </c>
      <c r="K221">
        <v>3.0502444247079499</v>
      </c>
      <c r="L221">
        <v>3.137551496687643E-3</v>
      </c>
      <c r="N221">
        <v>0.34534781654802721</v>
      </c>
      <c r="O221">
        <v>3.5542491539336138</v>
      </c>
      <c r="P221">
        <v>3.9789445002767453E-2</v>
      </c>
      <c r="R221">
        <f t="shared" si="9"/>
        <v>0.31916751969675344</v>
      </c>
      <c r="S221">
        <f t="shared" si="10"/>
        <v>0.11084739652864734</v>
      </c>
      <c r="T221" s="30">
        <f t="shared" si="11"/>
        <v>0.11084739652864728</v>
      </c>
    </row>
    <row r="222" spans="1:20" x14ac:dyDescent="0.25">
      <c r="A222" t="s">
        <v>402</v>
      </c>
      <c r="B222">
        <v>11.99985679382713</v>
      </c>
      <c r="C222">
        <v>4.288222886585606</v>
      </c>
      <c r="D222">
        <v>0.28642086540783313</v>
      </c>
      <c r="F222">
        <v>11.999684255764629</v>
      </c>
      <c r="G222">
        <v>4.3818293802341319</v>
      </c>
      <c r="H222">
        <v>0.33458178832162577</v>
      </c>
      <c r="J222">
        <v>11.99990437338373</v>
      </c>
      <c r="K222">
        <v>3.0542382250939588</v>
      </c>
      <c r="L222">
        <v>3.1673324778395359E-3</v>
      </c>
      <c r="N222">
        <v>0.44562065871628548</v>
      </c>
      <c r="O222">
        <v>3.5054364767199382</v>
      </c>
      <c r="P222">
        <v>4.0110320710248712E-2</v>
      </c>
      <c r="R222">
        <f t="shared" si="9"/>
        <v>0.2463105446975844</v>
      </c>
      <c r="S222">
        <f t="shared" si="10"/>
        <v>0.14003980000945757</v>
      </c>
      <c r="T222" s="30">
        <f t="shared" si="11"/>
        <v>0.14003980000945759</v>
      </c>
    </row>
    <row r="223" spans="1:20" x14ac:dyDescent="0.25">
      <c r="A223" t="s">
        <v>403</v>
      </c>
      <c r="B223">
        <v>11.999888556843869</v>
      </c>
      <c r="C223">
        <v>4.1516128806437029</v>
      </c>
      <c r="D223">
        <v>0.22289367465698681</v>
      </c>
      <c r="F223">
        <v>11.99975163544234</v>
      </c>
      <c r="G223">
        <v>4.2438507365465723</v>
      </c>
      <c r="H223">
        <v>0.26489887853697242</v>
      </c>
      <c r="J223">
        <v>11.999684759522239</v>
      </c>
      <c r="K223">
        <v>3.057814361332492</v>
      </c>
      <c r="L223">
        <v>3.2440863402007402E-3</v>
      </c>
      <c r="N223">
        <v>0.61599994031091687</v>
      </c>
      <c r="O223">
        <v>3.4657607969412729</v>
      </c>
      <c r="P223">
        <v>4.0379083028459391E-2</v>
      </c>
      <c r="R223">
        <f t="shared" si="9"/>
        <v>0.18251459162852743</v>
      </c>
      <c r="S223">
        <f t="shared" si="10"/>
        <v>0.18115849671642384</v>
      </c>
      <c r="T223" s="30">
        <f t="shared" si="11"/>
        <v>0.18115849671642381</v>
      </c>
    </row>
    <row r="224" spans="1:20" x14ac:dyDescent="0.25">
      <c r="A224" t="s">
        <v>404</v>
      </c>
      <c r="B224">
        <v>11.999915642586179</v>
      </c>
      <c r="C224">
        <v>4.0180131659179441</v>
      </c>
      <c r="D224">
        <v>0.1687210086962655</v>
      </c>
      <c r="F224">
        <v>11.999809769743321</v>
      </c>
      <c r="G224">
        <v>4.1080857352383742</v>
      </c>
      <c r="H224">
        <v>0.2043699351465032</v>
      </c>
      <c r="J224">
        <v>11.999716006969731</v>
      </c>
      <c r="K224">
        <v>3.0621015467626149</v>
      </c>
      <c r="L224">
        <v>3.3803868362308892E-3</v>
      </c>
      <c r="N224">
        <v>0.95647665952322203</v>
      </c>
      <c r="O224">
        <v>3.4218284021619469</v>
      </c>
      <c r="P224">
        <v>4.0681598407796997E-2</v>
      </c>
      <c r="R224">
        <f t="shared" si="9"/>
        <v>0.12803941028846849</v>
      </c>
      <c r="S224">
        <f t="shared" si="10"/>
        <v>0.24111756278693616</v>
      </c>
      <c r="T224" s="30">
        <f t="shared" si="11"/>
        <v>0.24111756278693619</v>
      </c>
    </row>
    <row r="225" spans="1:20" x14ac:dyDescent="0.25">
      <c r="A225" t="s">
        <v>405</v>
      </c>
      <c r="B225">
        <v>11.99993803918764</v>
      </c>
      <c r="C225">
        <v>3.8885781732305369</v>
      </c>
      <c r="D225">
        <v>0.1239266425225679</v>
      </c>
      <c r="F225">
        <v>11.99985849284946</v>
      </c>
      <c r="G225">
        <v>3.9757075257744812</v>
      </c>
      <c r="H225">
        <v>0.15323987698887079</v>
      </c>
      <c r="J225">
        <v>11.999905694710121</v>
      </c>
      <c r="K225">
        <v>3.0662625520650009</v>
      </c>
      <c r="L225">
        <v>3.4579293068531321E-3</v>
      </c>
      <c r="N225">
        <v>1.6309413393757839</v>
      </c>
      <c r="O225">
        <v>3.3670725167272408</v>
      </c>
      <c r="P225">
        <v>4.1059993990980329E-2</v>
      </c>
      <c r="R225">
        <f t="shared" si="9"/>
        <v>8.2866648531587567E-2</v>
      </c>
      <c r="S225">
        <f t="shared" si="10"/>
        <v>0.33132499319912601</v>
      </c>
      <c r="T225" s="30">
        <f t="shared" si="11"/>
        <v>0.33132499319912601</v>
      </c>
    </row>
    <row r="226" spans="1:20" x14ac:dyDescent="0.25">
      <c r="A226" t="s">
        <v>406</v>
      </c>
      <c r="B226">
        <v>11.99995591029967</v>
      </c>
      <c r="C226">
        <v>3.7644263322586302</v>
      </c>
      <c r="D226">
        <v>8.8183318934752869E-2</v>
      </c>
      <c r="F226">
        <v>11.99989797798351</v>
      </c>
      <c r="G226">
        <v>3.8478599796773638</v>
      </c>
      <c r="H226">
        <v>0.1114220100784588</v>
      </c>
      <c r="J226">
        <v>11.99979494971126</v>
      </c>
      <c r="K226">
        <v>3.0710197552306622</v>
      </c>
      <c r="L226">
        <v>3.5265540467930199E-3</v>
      </c>
      <c r="N226">
        <v>2.644787741142026</v>
      </c>
      <c r="O226">
        <v>3.3085881559692458</v>
      </c>
      <c r="P226">
        <v>4.1460165444346622E-2</v>
      </c>
      <c r="R226">
        <f t="shared" si="9"/>
        <v>4.6723153490406247E-2</v>
      </c>
      <c r="S226">
        <f t="shared" si="10"/>
        <v>0.47015882306520052</v>
      </c>
      <c r="T226" s="30">
        <f t="shared" si="11"/>
        <v>0.47015882306520052</v>
      </c>
    </row>
    <row r="227" spans="1:20" x14ac:dyDescent="0.25">
      <c r="A227" t="s">
        <v>407</v>
      </c>
      <c r="B227">
        <v>11.99996960290837</v>
      </c>
      <c r="C227">
        <v>3.6466304060643782</v>
      </c>
      <c r="D227">
        <v>6.0797111753954837E-2</v>
      </c>
      <c r="F227">
        <v>11.99992876234781</v>
      </c>
      <c r="G227">
        <v>3.7256478047588519</v>
      </c>
      <c r="H227">
        <v>7.8471020734561775E-2</v>
      </c>
      <c r="J227">
        <v>11.99961816730195</v>
      </c>
      <c r="K227">
        <v>3.0762997493973061</v>
      </c>
      <c r="L227">
        <v>3.6721542176249402E-3</v>
      </c>
      <c r="N227">
        <v>3.2489166665793818</v>
      </c>
      <c r="O227">
        <v>3.2820728283242961</v>
      </c>
      <c r="P227">
        <v>4.1637291892611318E-2</v>
      </c>
      <c r="R227">
        <f t="shared" si="9"/>
        <v>1.9159819861343519E-2</v>
      </c>
      <c r="S227">
        <f t="shared" si="10"/>
        <v>0.68485641326378999</v>
      </c>
      <c r="T227" s="30">
        <f t="shared" si="11"/>
        <v>0.68485641326378999</v>
      </c>
    </row>
    <row r="228" spans="1:20" x14ac:dyDescent="0.25">
      <c r="A228" t="s">
        <v>408</v>
      </c>
      <c r="B228">
        <v>11.99997963512625</v>
      </c>
      <c r="C228">
        <v>3.5362082220529318</v>
      </c>
      <c r="D228">
        <v>4.0731835513528943E-2</v>
      </c>
      <c r="F228">
        <v>11.999951744687269</v>
      </c>
      <c r="G228">
        <v>3.6101269986452178</v>
      </c>
      <c r="H228">
        <v>5.3576970880659679E-2</v>
      </c>
      <c r="J228">
        <v>11.999745976180071</v>
      </c>
      <c r="K228">
        <v>3.0818449957948331</v>
      </c>
      <c r="L228">
        <v>3.8221898548591779E-3</v>
      </c>
      <c r="N228">
        <v>3.7694883534227692</v>
      </c>
      <c r="O228">
        <v>3.2636240933110838</v>
      </c>
      <c r="P228">
        <v>4.1756377872497072E-2</v>
      </c>
      <c r="R228">
        <f t="shared" si="9"/>
        <v>-1.0245423589681293E-3</v>
      </c>
      <c r="S228">
        <f t="shared" si="10"/>
        <v>1.0251533559941788</v>
      </c>
      <c r="T228" s="30">
        <f t="shared" si="11"/>
        <v>1.0251533559941788</v>
      </c>
    </row>
    <row r="229" spans="1:20" x14ac:dyDescent="0.25">
      <c r="A229" t="s">
        <v>409</v>
      </c>
      <c r="B229">
        <v>11.999986650944949</v>
      </c>
      <c r="C229">
        <v>3.434113880768026</v>
      </c>
      <c r="D229">
        <v>2.6699530323420081E-2</v>
      </c>
      <c r="F229">
        <v>11.999968125385839</v>
      </c>
      <c r="G229">
        <v>3.5022957255079712</v>
      </c>
      <c r="H229">
        <v>3.5608920673324641E-2</v>
      </c>
      <c r="J229">
        <v>11.999767790814911</v>
      </c>
      <c r="K229">
        <v>3.0887551007102778</v>
      </c>
      <c r="L229">
        <v>3.9537656804620198E-3</v>
      </c>
      <c r="N229">
        <v>4.3470549459921664</v>
      </c>
      <c r="O229">
        <v>3.2462818341310862</v>
      </c>
      <c r="P229">
        <v>4.1863339667513738E-2</v>
      </c>
      <c r="R229">
        <f t="shared" si="9"/>
        <v>-1.5163809344093657E-2</v>
      </c>
      <c r="S229">
        <f t="shared" si="10"/>
        <v>1.5679429248533405</v>
      </c>
      <c r="T229" s="30">
        <f t="shared" si="11"/>
        <v>1.5679429248533405</v>
      </c>
    </row>
    <row r="230" spans="1:20" x14ac:dyDescent="0.25">
      <c r="A230" t="s">
        <v>410</v>
      </c>
      <c r="B230">
        <v>11.999991342305799</v>
      </c>
      <c r="C230">
        <v>3.3412295185217702</v>
      </c>
      <c r="D230">
        <v>1.7316314089074161E-2</v>
      </c>
      <c r="F230">
        <v>11.99997927427502</v>
      </c>
      <c r="G230">
        <v>3.4030856958859559</v>
      </c>
      <c r="H230">
        <v>2.3228603120157749E-2</v>
      </c>
      <c r="J230">
        <v>11.99958695264068</v>
      </c>
      <c r="K230">
        <v>3.095145581542798</v>
      </c>
      <c r="L230">
        <v>4.1216979281240244E-3</v>
      </c>
      <c r="N230">
        <v>5.3682342992133121</v>
      </c>
      <c r="O230">
        <v>3.2200169305838791</v>
      </c>
      <c r="P230">
        <v>4.2014761078171169E-2</v>
      </c>
      <c r="R230">
        <f t="shared" si="9"/>
        <v>-2.4698446989097008E-2</v>
      </c>
      <c r="S230">
        <f t="shared" si="10"/>
        <v>2.4263108685860955</v>
      </c>
      <c r="T230" s="30">
        <f t="shared" si="11"/>
        <v>2.4263108685860955</v>
      </c>
    </row>
    <row r="231" spans="1:20" x14ac:dyDescent="0.25">
      <c r="A231" t="s">
        <v>411</v>
      </c>
      <c r="B231">
        <v>11.999994359907721</v>
      </c>
      <c r="C231">
        <v>3.258357693000292</v>
      </c>
      <c r="D231">
        <v>1.128076781149135E-2</v>
      </c>
      <c r="F231">
        <v>11.999986612600569</v>
      </c>
      <c r="G231">
        <v>3.313088453894971</v>
      </c>
      <c r="H231">
        <v>1.49947550952801E-2</v>
      </c>
      <c r="J231">
        <v>11.99964365306208</v>
      </c>
      <c r="K231">
        <v>3.1022318858879072</v>
      </c>
      <c r="L231">
        <v>4.3345160108570688E-3</v>
      </c>
      <c r="N231">
        <v>6.5667829735516268</v>
      </c>
      <c r="O231">
        <v>3.193768055490096</v>
      </c>
      <c r="P231">
        <v>4.214983777829568E-2</v>
      </c>
      <c r="R231">
        <f t="shared" si="9"/>
        <v>-3.086906996680433E-2</v>
      </c>
      <c r="S231">
        <f t="shared" si="10"/>
        <v>3.7364334132787498</v>
      </c>
      <c r="T231" s="30">
        <f t="shared" si="11"/>
        <v>3.7364334132787498</v>
      </c>
    </row>
    <row r="232" spans="1:20" x14ac:dyDescent="0.25">
      <c r="A232" t="s">
        <v>412</v>
      </c>
      <c r="B232">
        <v>11.99999624451916</v>
      </c>
      <c r="C232">
        <v>3.1862144545547881</v>
      </c>
      <c r="D232">
        <v>7.5113208117566048E-3</v>
      </c>
      <c r="F232">
        <v>11.999990846813841</v>
      </c>
      <c r="G232">
        <v>3.2410331902840879</v>
      </c>
      <c r="H232">
        <v>1.0205150853979789E-2</v>
      </c>
      <c r="J232">
        <v>11.99969958823899</v>
      </c>
      <c r="K232">
        <v>3.1107061567114909</v>
      </c>
      <c r="L232">
        <v>4.540515964002797E-3</v>
      </c>
      <c r="N232">
        <v>8.186959962008828</v>
      </c>
      <c r="O232">
        <v>3.1644748632193598</v>
      </c>
      <c r="P232">
        <v>4.2268598640089187E-2</v>
      </c>
      <c r="R232">
        <f t="shared" si="9"/>
        <v>-3.4757277828332586E-2</v>
      </c>
      <c r="S232">
        <f t="shared" si="10"/>
        <v>5.6273190427349373</v>
      </c>
      <c r="T232" s="30">
        <f t="shared" si="11"/>
        <v>5.6273190427349373</v>
      </c>
    </row>
    <row r="233" spans="1:20" x14ac:dyDescent="0.25">
      <c r="A233" t="s">
        <v>413</v>
      </c>
      <c r="B233">
        <v>11.999997398670001</v>
      </c>
      <c r="C233">
        <v>3.1254231611002101</v>
      </c>
      <c r="D233">
        <v>5.2028779944123024E-3</v>
      </c>
      <c r="F233">
        <v>11.99999367522441</v>
      </c>
      <c r="G233">
        <v>3.1747654582758358</v>
      </c>
      <c r="H233">
        <v>6.9875659304190294E-3</v>
      </c>
      <c r="J233">
        <v>11.99952703266743</v>
      </c>
      <c r="K233">
        <v>3.1192714647744979</v>
      </c>
      <c r="L233">
        <v>4.7864681992452309E-3</v>
      </c>
      <c r="N233">
        <v>10.95775857193145</v>
      </c>
      <c r="O233">
        <v>3.1249880839283768</v>
      </c>
      <c r="P233">
        <v>4.2346512651358609E-2</v>
      </c>
      <c r="R233">
        <f t="shared" si="9"/>
        <v>-3.7143634656946305E-2</v>
      </c>
      <c r="S233">
        <f t="shared" si="10"/>
        <v>8.1390554798396568</v>
      </c>
      <c r="T233" s="30">
        <f t="shared" si="11"/>
        <v>8.139055479839655</v>
      </c>
    </row>
    <row r="234" spans="1:20" x14ac:dyDescent="0.25">
      <c r="A234" t="s">
        <v>414</v>
      </c>
      <c r="B234">
        <v>11.999998095478089</v>
      </c>
      <c r="C234">
        <v>3.0765090903862489</v>
      </c>
      <c r="D234">
        <v>3.8091742460117321E-3</v>
      </c>
      <c r="F234">
        <v>11.99999532045579</v>
      </c>
      <c r="G234">
        <v>3.1231529966404179</v>
      </c>
      <c r="H234">
        <v>5.1098023831090073E-3</v>
      </c>
      <c r="J234">
        <v>11.999547372699441</v>
      </c>
      <c r="K234">
        <v>3.1286163118784009</v>
      </c>
      <c r="L234">
        <v>5.0900995484353369E-3</v>
      </c>
      <c r="N234">
        <v>15.46674971996819</v>
      </c>
      <c r="O234">
        <v>3.0769873621349091</v>
      </c>
      <c r="P234">
        <v>4.2252744459449293E-2</v>
      </c>
      <c r="R234">
        <f t="shared" si="9"/>
        <v>-3.8443570213437563E-2</v>
      </c>
      <c r="S234">
        <f t="shared" si="10"/>
        <v>11.09236326053832</v>
      </c>
      <c r="T234" s="30">
        <f t="shared" si="11"/>
        <v>11.09236326053832</v>
      </c>
    </row>
    <row r="235" spans="1:20" x14ac:dyDescent="0.25">
      <c r="A235" t="s">
        <v>415</v>
      </c>
      <c r="B235">
        <v>11.99999850688509</v>
      </c>
      <c r="C235">
        <v>3.0398948979472258</v>
      </c>
      <c r="D235">
        <v>2.9863050999636622E-3</v>
      </c>
      <c r="F235">
        <v>11.99999648634385</v>
      </c>
      <c r="G235">
        <v>3.0750540816408698</v>
      </c>
      <c r="H235">
        <v>3.7731055962177849E-3</v>
      </c>
      <c r="J235">
        <v>11.999558305368501</v>
      </c>
      <c r="K235">
        <v>3.1400523300659962</v>
      </c>
      <c r="L235">
        <v>5.4324230481749966E-3</v>
      </c>
      <c r="N235">
        <v>20.436605105270139</v>
      </c>
      <c r="O235">
        <v>3.0403659533780218</v>
      </c>
      <c r="P235">
        <v>4.1891959104451662E-2</v>
      </c>
      <c r="R235">
        <f t="shared" si="9"/>
        <v>-3.8905654004487998E-2</v>
      </c>
      <c r="S235">
        <f t="shared" si="10"/>
        <v>14.028023829501349</v>
      </c>
      <c r="T235" s="30">
        <f t="shared" si="11"/>
        <v>14.028023829501349</v>
      </c>
    </row>
    <row r="236" spans="1:20" x14ac:dyDescent="0.25">
      <c r="A236" t="s">
        <v>416</v>
      </c>
      <c r="B236">
        <v>11.99999873420658</v>
      </c>
      <c r="C236">
        <v>3.0158969616672082</v>
      </c>
      <c r="D236">
        <v>2.5316252183947021E-3</v>
      </c>
      <c r="F236">
        <v>11.99999718443418</v>
      </c>
      <c r="G236">
        <v>3.0388790797346421</v>
      </c>
      <c r="H236">
        <v>2.9657662177664892E-3</v>
      </c>
      <c r="J236">
        <v>11.99940511766575</v>
      </c>
      <c r="K236">
        <v>3.151632399495341</v>
      </c>
      <c r="L236">
        <v>5.8292348595423878E-3</v>
      </c>
      <c r="N236">
        <v>25.788825830162232</v>
      </c>
      <c r="O236">
        <v>3.016361973907665</v>
      </c>
      <c r="P236">
        <v>4.1218377795861169E-2</v>
      </c>
      <c r="R236">
        <f t="shared" si="9"/>
        <v>-3.8686752577466468E-2</v>
      </c>
      <c r="S236">
        <f t="shared" si="10"/>
        <v>16.281390111130925</v>
      </c>
      <c r="T236" s="30">
        <f t="shared" si="11"/>
        <v>16.281390111130925</v>
      </c>
    </row>
    <row r="237" spans="1:20" x14ac:dyDescent="0.25">
      <c r="A237" t="s">
        <v>417</v>
      </c>
      <c r="B237">
        <v>11.99999883192576</v>
      </c>
      <c r="C237">
        <v>3.0047226454361642</v>
      </c>
      <c r="D237">
        <v>2.3361589571198292E-3</v>
      </c>
      <c r="F237">
        <v>11.999997555502761</v>
      </c>
      <c r="G237">
        <v>3.0153294942163371</v>
      </c>
      <c r="H237">
        <v>2.5215029708210018E-3</v>
      </c>
      <c r="J237">
        <v>11.99938188266613</v>
      </c>
      <c r="K237">
        <v>3.1644316467481342</v>
      </c>
      <c r="L237">
        <v>6.3129175807087549E-3</v>
      </c>
      <c r="N237">
        <v>31.393302059341611</v>
      </c>
      <c r="O237">
        <v>3.0051825493655291</v>
      </c>
      <c r="P237">
        <v>4.0212771417804667E-2</v>
      </c>
      <c r="R237">
        <f t="shared" si="9"/>
        <v>-3.7876612460684841E-2</v>
      </c>
      <c r="S237">
        <f t="shared" si="10"/>
        <v>17.21320002444595</v>
      </c>
      <c r="T237" s="30">
        <f t="shared" si="11"/>
        <v>17.21320002444595</v>
      </c>
    </row>
    <row r="238" spans="1:20" x14ac:dyDescent="0.25">
      <c r="A238" t="s">
        <v>418</v>
      </c>
      <c r="B238">
        <v>11.99999882249681</v>
      </c>
      <c r="C238">
        <v>3.0064685057505538</v>
      </c>
      <c r="D238">
        <v>2.3549911789855328E-3</v>
      </c>
      <c r="F238">
        <v>11.99999768747707</v>
      </c>
      <c r="G238">
        <v>3.004608814848432</v>
      </c>
      <c r="H238">
        <v>2.3339731321262952E-3</v>
      </c>
      <c r="J238">
        <v>11.999272250824941</v>
      </c>
      <c r="K238">
        <v>3.190144749658864</v>
      </c>
      <c r="L238">
        <v>7.331742864834831E-3</v>
      </c>
      <c r="N238">
        <v>37.11873880162036</v>
      </c>
      <c r="O238">
        <v>3.0069235333655899</v>
      </c>
      <c r="P238">
        <v>3.8863832538442743E-2</v>
      </c>
      <c r="R238">
        <f t="shared" si="9"/>
        <v>-3.6508841359457207E-2</v>
      </c>
      <c r="S238">
        <f t="shared" si="10"/>
        <v>16.50275078957376</v>
      </c>
      <c r="T238" s="30">
        <f t="shared" si="11"/>
        <v>16.50275078957376</v>
      </c>
    </row>
    <row r="239" spans="1:20" x14ac:dyDescent="0.25">
      <c r="A239" t="s">
        <v>419</v>
      </c>
      <c r="B239">
        <v>11.999998702872061</v>
      </c>
      <c r="C239">
        <v>3.0211194566727579</v>
      </c>
      <c r="D239">
        <v>2.5942112548710608E-3</v>
      </c>
      <c r="F239">
        <v>11.9999976100117</v>
      </c>
      <c r="G239">
        <v>3.0068096782858871</v>
      </c>
      <c r="H239">
        <v>2.360177253927872E-3</v>
      </c>
      <c r="J239">
        <v>11.99912359107517</v>
      </c>
      <c r="K239">
        <v>3.2162815106921911</v>
      </c>
      <c r="L239">
        <v>8.516961968216271E-3</v>
      </c>
      <c r="N239">
        <v>42.828194606480139</v>
      </c>
      <c r="O239">
        <v>3.0215688315238829</v>
      </c>
      <c r="P239">
        <v>3.716838209963793E-2</v>
      </c>
      <c r="R239">
        <f t="shared" si="9"/>
        <v>-3.4574170844766869E-2</v>
      </c>
      <c r="S239">
        <f t="shared" si="10"/>
        <v>14.327430747919292</v>
      </c>
      <c r="T239" s="30">
        <f t="shared" si="11"/>
        <v>14.327430747919292</v>
      </c>
    </row>
    <row r="240" spans="1:20" x14ac:dyDescent="0.25">
      <c r="A240" t="s">
        <v>420</v>
      </c>
      <c r="B240">
        <v>11.99999844360984</v>
      </c>
      <c r="C240">
        <v>3.048548900272984</v>
      </c>
      <c r="D240">
        <v>3.1126953213025119E-3</v>
      </c>
      <c r="F240">
        <v>11.99999730321591</v>
      </c>
      <c r="G240">
        <v>3.0219130669321239</v>
      </c>
      <c r="H240">
        <v>2.6079492713040431E-3</v>
      </c>
      <c r="J240">
        <v>11.99898113745726</v>
      </c>
      <c r="K240">
        <v>3.2438529883106781</v>
      </c>
      <c r="L240">
        <v>9.9436252708497066E-3</v>
      </c>
      <c r="N240">
        <v>48.373574739733343</v>
      </c>
      <c r="O240">
        <v>3.048990529477285</v>
      </c>
      <c r="P240">
        <v>3.5131878629959881E-2</v>
      </c>
      <c r="R240">
        <f t="shared" si="9"/>
        <v>-3.201918330865737E-2</v>
      </c>
      <c r="S240">
        <f t="shared" si="10"/>
        <v>11.286642283787318</v>
      </c>
      <c r="T240" s="30">
        <f t="shared" si="11"/>
        <v>11.286642283787318</v>
      </c>
    </row>
    <row r="241" spans="1:20" x14ac:dyDescent="0.25">
      <c r="A241" t="s">
        <v>421</v>
      </c>
      <c r="B241">
        <v>11.999997980425061</v>
      </c>
      <c r="C241">
        <v>3.088519821439391</v>
      </c>
      <c r="D241">
        <v>4.0390033064831282E-3</v>
      </c>
      <c r="F241">
        <v>11.999996691747191</v>
      </c>
      <c r="G241">
        <v>3.049788473384524</v>
      </c>
      <c r="H241">
        <v>3.1382486790777942E-3</v>
      </c>
      <c r="J241">
        <v>11.99866189715822</v>
      </c>
      <c r="K241">
        <v>3.2831236941526591</v>
      </c>
      <c r="L241">
        <v>1.231270950507656E-2</v>
      </c>
      <c r="N241">
        <v>53.587449256418111</v>
      </c>
      <c r="O241">
        <v>3.0889498887443252</v>
      </c>
      <c r="P241">
        <v>3.2769342300235517E-2</v>
      </c>
      <c r="R241">
        <f t="shared" si="9"/>
        <v>-2.8730338993752387E-2</v>
      </c>
      <c r="S241">
        <f t="shared" si="10"/>
        <v>8.1132249254751638</v>
      </c>
      <c r="T241" s="30">
        <f t="shared" si="11"/>
        <v>8.1132249254751621</v>
      </c>
    </row>
    <row r="242" spans="1:20" x14ac:dyDescent="0.25">
      <c r="A242" t="s">
        <v>422</v>
      </c>
      <c r="B242">
        <v>11.99999719719548</v>
      </c>
      <c r="C242">
        <v>3.1406868377008021</v>
      </c>
      <c r="D242">
        <v>5.6053640363416361E-3</v>
      </c>
      <c r="F242">
        <v>11.999995623408189</v>
      </c>
      <c r="G242">
        <v>3.0901950290525502</v>
      </c>
      <c r="H242">
        <v>4.0826261869086802E-3</v>
      </c>
      <c r="J242">
        <v>11.998310382616509</v>
      </c>
      <c r="K242">
        <v>3.3265861269966419</v>
      </c>
      <c r="L242">
        <v>1.5581841807215091E-2</v>
      </c>
      <c r="N242">
        <v>58.269929796124529</v>
      </c>
      <c r="O242">
        <v>3.1410991922187859</v>
      </c>
      <c r="P242">
        <v>3.010692462928384E-2</v>
      </c>
      <c r="R242">
        <f t="shared" si="9"/>
        <v>-2.4501560592942204E-2</v>
      </c>
      <c r="S242">
        <f t="shared" si="10"/>
        <v>5.3710917674730094</v>
      </c>
      <c r="T242" s="30">
        <f t="shared" si="11"/>
        <v>5.3710917674730094</v>
      </c>
    </row>
    <row r="243" spans="1:20" x14ac:dyDescent="0.25">
      <c r="A243" t="s">
        <v>423</v>
      </c>
      <c r="B243">
        <v>11.99999590010019</v>
      </c>
      <c r="C243">
        <v>3.2045991863983398</v>
      </c>
      <c r="D243">
        <v>8.1993961427106223E-3</v>
      </c>
      <c r="F243">
        <v>11.999993829957511</v>
      </c>
      <c r="G243">
        <v>3.1427835873145309</v>
      </c>
      <c r="H243">
        <v>5.6778430333605991E-3</v>
      </c>
      <c r="J243">
        <v>11.99733752342196</v>
      </c>
      <c r="K243">
        <v>3.4192372918329519</v>
      </c>
      <c r="L243">
        <v>2.460894418711064E-2</v>
      </c>
      <c r="N243">
        <v>62.168192533838933</v>
      </c>
      <c r="O243">
        <v>3.2049843913810729</v>
      </c>
      <c r="P243">
        <v>2.7184496480225761E-2</v>
      </c>
      <c r="R243">
        <f t="shared" si="9"/>
        <v>-1.8985100337515139E-2</v>
      </c>
      <c r="S243">
        <f t="shared" si="10"/>
        <v>3.3154266493628506</v>
      </c>
      <c r="T243" s="30">
        <f t="shared" si="11"/>
        <v>3.3154266493628506</v>
      </c>
    </row>
    <row r="244" spans="1:20" x14ac:dyDescent="0.25">
      <c r="A244" t="s">
        <v>424</v>
      </c>
      <c r="B244">
        <v>11.9999937864419</v>
      </c>
      <c r="C244">
        <v>3.2797046230693252</v>
      </c>
      <c r="D244">
        <v>1.242646295298162E-2</v>
      </c>
      <c r="F244">
        <v>11.999990870656321</v>
      </c>
      <c r="G244">
        <v>3.2070997432427859</v>
      </c>
      <c r="H244">
        <v>8.3181624486012799E-3</v>
      </c>
      <c r="J244">
        <v>11.996057030122619</v>
      </c>
      <c r="K244">
        <v>3.519968635292047</v>
      </c>
      <c r="L244">
        <v>3.7696519873979518E-2</v>
      </c>
      <c r="N244">
        <v>64.947749795266901</v>
      </c>
      <c r="O244">
        <v>3.280048516106981</v>
      </c>
      <c r="P244">
        <v>2.4059727280783129E-2</v>
      </c>
      <c r="R244">
        <f t="shared" si="9"/>
        <v>-1.1633264327801509E-2</v>
      </c>
      <c r="S244">
        <f t="shared" si="10"/>
        <v>1.9361685921262262</v>
      </c>
      <c r="T244" s="30">
        <f t="shared" si="11"/>
        <v>1.9361685921262262</v>
      </c>
    </row>
    <row r="245" spans="1:20" x14ac:dyDescent="0.25">
      <c r="A245" t="s">
        <v>425</v>
      </c>
      <c r="B245">
        <v>11.99999041931722</v>
      </c>
      <c r="C245">
        <v>3.3653541962836049</v>
      </c>
      <c r="D245">
        <v>1.9160335402522231E-2</v>
      </c>
      <c r="F245">
        <v>11.99998606907643</v>
      </c>
      <c r="G245">
        <v>3.282587763469381</v>
      </c>
      <c r="H245">
        <v>1.261776470695674E-2</v>
      </c>
      <c r="J245">
        <v>11.994411272355469</v>
      </c>
      <c r="K245">
        <v>3.629168563619444</v>
      </c>
      <c r="L245">
        <v>5.657304061794035E-2</v>
      </c>
      <c r="N245">
        <v>66.159562376915758</v>
      </c>
      <c r="O245">
        <v>3.36563587566165</v>
      </c>
      <c r="P245">
        <v>2.0814031437786849E-2</v>
      </c>
      <c r="R245">
        <f t="shared" si="9"/>
        <v>-1.6536960352646173E-3</v>
      </c>
      <c r="S245">
        <f t="shared" si="10"/>
        <v>1.086308303091966</v>
      </c>
      <c r="T245" s="30">
        <f t="shared" si="11"/>
        <v>1.086308303091966</v>
      </c>
    </row>
    <row r="246" spans="1:20" x14ac:dyDescent="0.25">
      <c r="A246" t="s">
        <v>426</v>
      </c>
      <c r="B246">
        <v>11.9999852264938</v>
      </c>
      <c r="C246">
        <v>3.460807855872345</v>
      </c>
      <c r="D246">
        <v>2.954544639413496E-2</v>
      </c>
      <c r="F246">
        <v>11.999978470739119</v>
      </c>
      <c r="G246">
        <v>3.368595391120663</v>
      </c>
      <c r="H246">
        <v>1.9460374284221531E-2</v>
      </c>
      <c r="J246">
        <v>11.99245734004543</v>
      </c>
      <c r="K246">
        <v>3.745893539852625</v>
      </c>
      <c r="L246">
        <v>8.2559530868251185E-2</v>
      </c>
      <c r="N246">
        <v>65.216888408178207</v>
      </c>
      <c r="O246">
        <v>3.460997224358048</v>
      </c>
      <c r="P246">
        <v>1.7560212722170138E-2</v>
      </c>
      <c r="R246">
        <f t="shared" si="9"/>
        <v>1.1985233671964822E-2</v>
      </c>
      <c r="S246">
        <f t="shared" si="10"/>
        <v>0.59434582534031366</v>
      </c>
      <c r="T246" s="30">
        <f t="shared" si="11"/>
        <v>0.59434582534031377</v>
      </c>
    </row>
    <row r="247" spans="1:20" x14ac:dyDescent="0.25">
      <c r="A247" t="s">
        <v>427</v>
      </c>
      <c r="B247">
        <v>11.999977539176729</v>
      </c>
      <c r="C247">
        <v>3.5652408445136841</v>
      </c>
      <c r="D247">
        <v>4.4919369238884781E-2</v>
      </c>
      <c r="F247">
        <v>11.99996686092225</v>
      </c>
      <c r="G247">
        <v>3.4643794824956911</v>
      </c>
      <c r="H247">
        <v>2.9999083141524972E-2</v>
      </c>
      <c r="J247">
        <v>11.99025205607275</v>
      </c>
      <c r="K247">
        <v>3.869134994047629</v>
      </c>
      <c r="L247">
        <v>0.11674437069394621</v>
      </c>
      <c r="N247">
        <v>61.409207067389097</v>
      </c>
      <c r="O247">
        <v>3.5652962584532668</v>
      </c>
      <c r="P247">
        <v>1.445038776697781E-2</v>
      </c>
      <c r="R247">
        <f t="shared" si="9"/>
        <v>3.0468981471906971E-2</v>
      </c>
      <c r="S247">
        <f t="shared" si="10"/>
        <v>0.32169614159382998</v>
      </c>
      <c r="T247" s="30">
        <f t="shared" si="11"/>
        <v>0.32169614159382998</v>
      </c>
    </row>
    <row r="248" spans="1:20" x14ac:dyDescent="0.25">
      <c r="A248" t="s">
        <v>428</v>
      </c>
      <c r="B248">
        <v>11.99996666841391</v>
      </c>
      <c r="C248">
        <v>3.6777508176033531</v>
      </c>
      <c r="D248">
        <v>6.6660014531198949E-2</v>
      </c>
      <c r="F248">
        <v>11.99994986758645</v>
      </c>
      <c r="G248">
        <v>3.5691124252357409</v>
      </c>
      <c r="H248">
        <v>4.5575811911743612E-2</v>
      </c>
      <c r="J248">
        <v>11.98789985964855</v>
      </c>
      <c r="K248">
        <v>3.9978280344770512</v>
      </c>
      <c r="L248">
        <v>0.15988966706832819</v>
      </c>
      <c r="N248">
        <v>53.995369014564972</v>
      </c>
      <c r="O248">
        <v>3.677617976084941</v>
      </c>
      <c r="P248">
        <v>1.1680663674533701E-2</v>
      </c>
      <c r="R248">
        <f t="shared" si="9"/>
        <v>5.4979350856665249E-2</v>
      </c>
      <c r="S248">
        <f t="shared" si="10"/>
        <v>0.1752274396680005</v>
      </c>
      <c r="T248" s="30">
        <f t="shared" si="11"/>
        <v>0.17522743966800047</v>
      </c>
    </row>
    <row r="249" spans="1:20" x14ac:dyDescent="0.25">
      <c r="A249" t="s">
        <v>429</v>
      </c>
      <c r="B249">
        <v>11.99995199452289</v>
      </c>
      <c r="C249">
        <v>3.7973656322474012</v>
      </c>
      <c r="D249">
        <v>9.6006775406691405E-2</v>
      </c>
      <c r="F249">
        <v>11.99992613057834</v>
      </c>
      <c r="G249">
        <v>3.6818892827722198</v>
      </c>
      <c r="H249">
        <v>6.7566533048684971E-2</v>
      </c>
      <c r="J249">
        <v>11.985481746200939</v>
      </c>
      <c r="K249">
        <v>4.1308606469637903</v>
      </c>
      <c r="L249">
        <v>0.2123843786281098</v>
      </c>
      <c r="N249">
        <v>42.443855633053452</v>
      </c>
      <c r="O249">
        <v>3.7969794853803909</v>
      </c>
      <c r="P249">
        <v>9.4857100479337347E-3</v>
      </c>
      <c r="R249">
        <f t="shared" si="9"/>
        <v>8.6521065358757671E-2</v>
      </c>
      <c r="S249">
        <f t="shared" si="10"/>
        <v>9.8802506466357243E-2</v>
      </c>
      <c r="T249" s="30">
        <f t="shared" si="11"/>
        <v>9.8802506466357243E-2</v>
      </c>
    </row>
    <row r="250" spans="1:20" x14ac:dyDescent="0.25">
      <c r="A250" t="s">
        <v>430</v>
      </c>
      <c r="B250">
        <v>11.999933038290569</v>
      </c>
      <c r="C250">
        <v>3.9230517411141101</v>
      </c>
      <c r="D250">
        <v>0.13391812008427931</v>
      </c>
      <c r="F250">
        <v>11.999894477282281</v>
      </c>
      <c r="G250">
        <v>3.801735605729526</v>
      </c>
      <c r="H250">
        <v>9.7202727746364279E-2</v>
      </c>
      <c r="J250">
        <v>11.98309042060178</v>
      </c>
      <c r="K250">
        <v>4.2670833050803374</v>
      </c>
      <c r="L250">
        <v>0.27426919206251998</v>
      </c>
      <c r="N250">
        <v>27.014729420418039</v>
      </c>
      <c r="O250">
        <v>3.9223415999136662</v>
      </c>
      <c r="P250">
        <v>8.1084104232656759E-3</v>
      </c>
      <c r="R250">
        <f t="shared" si="9"/>
        <v>0.12580970966101362</v>
      </c>
      <c r="S250">
        <f t="shared" si="10"/>
        <v>6.0547522756164533E-2</v>
      </c>
      <c r="T250" s="30">
        <f t="shared" si="11"/>
        <v>6.0547522756164596E-2</v>
      </c>
    </row>
    <row r="251" spans="1:20" x14ac:dyDescent="0.25">
      <c r="A251" t="s">
        <v>431</v>
      </c>
      <c r="B251">
        <v>11.99990949745046</v>
      </c>
      <c r="C251">
        <v>4.0537231202234931</v>
      </c>
      <c r="D251">
        <v>0.1809986279902227</v>
      </c>
      <c r="F251">
        <v>11.999854046332359</v>
      </c>
      <c r="G251">
        <v>3.9276158458145072</v>
      </c>
      <c r="H251">
        <v>0.13543114221954261</v>
      </c>
      <c r="J251">
        <v>11.980801202874041</v>
      </c>
      <c r="K251">
        <v>4.4053189045600254</v>
      </c>
      <c r="L251">
        <v>0.34524926962195551</v>
      </c>
      <c r="N251">
        <v>9.5865227694913298</v>
      </c>
      <c r="O251">
        <v>4.0520189532483624</v>
      </c>
      <c r="P251">
        <v>7.5624930784769428E-3</v>
      </c>
      <c r="R251">
        <f t="shared" si="9"/>
        <v>0.17343613491174575</v>
      </c>
      <c r="S251">
        <f t="shared" si="10"/>
        <v>4.1782046430127957E-2</v>
      </c>
      <c r="T251" s="30">
        <f t="shared" si="11"/>
        <v>4.178204643012795E-2</v>
      </c>
    </row>
    <row r="252" spans="1:20" x14ac:dyDescent="0.25">
      <c r="A252" t="s">
        <v>432</v>
      </c>
      <c r="B252">
        <v>11.99988125257207</v>
      </c>
      <c r="C252">
        <v>4.188250653106758</v>
      </c>
      <c r="D252">
        <v>0.23748720507771739</v>
      </c>
      <c r="F252">
        <v>11.99980433955999</v>
      </c>
      <c r="G252">
        <v>4.0584423010151616</v>
      </c>
      <c r="H252">
        <v>0.18284333601271979</v>
      </c>
      <c r="J252">
        <v>11.97868454327568</v>
      </c>
      <c r="K252">
        <v>4.5443729361423406</v>
      </c>
      <c r="L252">
        <v>0.42473999647839239</v>
      </c>
      <c r="N252">
        <v>3.3859352034800292</v>
      </c>
      <c r="O252">
        <v>4.103249720992201</v>
      </c>
      <c r="P252">
        <v>7.6124069092671064E-3</v>
      </c>
      <c r="R252">
        <f t="shared" si="9"/>
        <v>0.2298747981684503</v>
      </c>
      <c r="S252">
        <f t="shared" si="10"/>
        <v>3.2053966472745159E-2</v>
      </c>
      <c r="T252" s="30">
        <f t="shared" si="11"/>
        <v>3.2053966472745055E-2</v>
      </c>
    </row>
    <row r="253" spans="1:20" x14ac:dyDescent="0.25">
      <c r="A253" t="s">
        <v>433</v>
      </c>
      <c r="B253">
        <v>11.999848356534329</v>
      </c>
      <c r="C253">
        <v>4.3254718888313244</v>
      </c>
      <c r="D253">
        <v>0.30327813465719888</v>
      </c>
      <c r="F253">
        <v>11.999745220409711</v>
      </c>
      <c r="G253">
        <v>4.1930845143409137</v>
      </c>
      <c r="H253">
        <v>0.23966557458480919</v>
      </c>
      <c r="J253">
        <v>11.97681158563798</v>
      </c>
      <c r="K253">
        <v>4.6830438090032098</v>
      </c>
      <c r="L253">
        <v>0.51187646768809614</v>
      </c>
      <c r="N253">
        <v>0.99109889748036006</v>
      </c>
      <c r="O253">
        <v>4.129567310469259</v>
      </c>
      <c r="P253">
        <v>7.718184868580823E-3</v>
      </c>
      <c r="R253">
        <f t="shared" si="9"/>
        <v>0.29555994978861805</v>
      </c>
      <c r="S253">
        <f t="shared" si="10"/>
        <v>2.5449196584200955E-2</v>
      </c>
      <c r="T253" s="30">
        <f t="shared" si="11"/>
        <v>2.5449196584200973E-2</v>
      </c>
    </row>
    <row r="254" spans="1:20" x14ac:dyDescent="0.25">
      <c r="A254" t="s">
        <v>434</v>
      </c>
      <c r="B254">
        <v>11.999811777359071</v>
      </c>
      <c r="C254">
        <v>4.4641627509830641</v>
      </c>
      <c r="D254">
        <v>0.37643539657320529</v>
      </c>
      <c r="F254">
        <v>11.99967688808297</v>
      </c>
      <c r="G254">
        <v>4.3303790434558493</v>
      </c>
      <c r="H254">
        <v>0.30578051844793819</v>
      </c>
      <c r="J254">
        <v>11.975232674809281</v>
      </c>
      <c r="K254">
        <v>4.82013323404425</v>
      </c>
      <c r="L254">
        <v>0.60555475916215085</v>
      </c>
      <c r="N254">
        <v>0.3327817949232898</v>
      </c>
      <c r="O254">
        <v>4.1408583965975021</v>
      </c>
      <c r="P254">
        <v>7.7742982584874587E-3</v>
      </c>
      <c r="R254">
        <f t="shared" si="9"/>
        <v>0.36866109831471783</v>
      </c>
      <c r="S254">
        <f t="shared" si="10"/>
        <v>2.0652410292068782E-2</v>
      </c>
      <c r="T254" s="30">
        <f t="shared" si="11"/>
        <v>2.0652410292068768E-2</v>
      </c>
    </row>
    <row r="255" spans="1:20" x14ac:dyDescent="0.25">
      <c r="A255" t="s">
        <v>435</v>
      </c>
      <c r="B255">
        <v>11.999801733126869</v>
      </c>
      <c r="C255">
        <v>4.5000021301621294</v>
      </c>
      <c r="D255">
        <v>0.39652362045507861</v>
      </c>
      <c r="F255">
        <v>11.99960140143096</v>
      </c>
      <c r="G255">
        <v>4.4691048559872524</v>
      </c>
      <c r="H255">
        <v>0.37917374910267249</v>
      </c>
      <c r="J255">
        <v>11.97401367268944</v>
      </c>
      <c r="K255">
        <v>4.9544565803590128</v>
      </c>
      <c r="L255">
        <v>0.70444338837901466</v>
      </c>
      <c r="N255">
        <v>0.1701219519835061</v>
      </c>
      <c r="O255">
        <v>4.1462349098611</v>
      </c>
      <c r="P255">
        <v>7.8025453535746601E-3</v>
      </c>
      <c r="R255">
        <f t="shared" si="9"/>
        <v>0.38872107510150394</v>
      </c>
      <c r="S255">
        <f t="shared" si="10"/>
        <v>1.967737847399836E-2</v>
      </c>
      <c r="T255" s="30">
        <f t="shared" si="11"/>
        <v>1.9677378473998419E-2</v>
      </c>
    </row>
    <row r="256" spans="1:20" s="51" customFormat="1" x14ac:dyDescent="0.25">
      <c r="F256">
        <v>11.999583662627581</v>
      </c>
      <c r="G256">
        <v>4.5000464078938354</v>
      </c>
      <c r="H256">
        <v>0.39654810440376481</v>
      </c>
      <c r="J256">
        <v>11.973182930051321</v>
      </c>
      <c r="K256">
        <v>5.0848531114453754</v>
      </c>
      <c r="L256">
        <v>0.80702817611790367</v>
      </c>
      <c r="N256">
        <v>0.1040952525276819</v>
      </c>
      <c r="O256">
        <v>4.1507113923610639</v>
      </c>
      <c r="P256">
        <v>7.8263337230997689E-3</v>
      </c>
    </row>
    <row r="257" spans="10:16" x14ac:dyDescent="0.25">
      <c r="J257">
        <v>11.972794650362729</v>
      </c>
      <c r="K257">
        <v>5.2101960179044058</v>
      </c>
      <c r="L257">
        <v>0.91163618289626858</v>
      </c>
      <c r="N257">
        <v>7.8789222003488674E-2</v>
      </c>
      <c r="O257">
        <v>4.1535962561846853</v>
      </c>
      <c r="P257">
        <v>7.8417064174181143E-3</v>
      </c>
    </row>
    <row r="258" spans="10:16" x14ac:dyDescent="0.25">
      <c r="J258">
        <v>11.9728527360844</v>
      </c>
      <c r="K258">
        <v>5.329402153877572</v>
      </c>
      <c r="L258">
        <v>1.0164852178200521</v>
      </c>
      <c r="N258">
        <v>5.8060504902303987E-2</v>
      </c>
      <c r="O258">
        <v>4.1573715093499271</v>
      </c>
      <c r="P258">
        <v>7.8618462727280871E-3</v>
      </c>
    </row>
    <row r="259" spans="10:16" x14ac:dyDescent="0.25">
      <c r="J259">
        <v>11.97339296500566</v>
      </c>
      <c r="K259">
        <v>5.4414413998242646</v>
      </c>
      <c r="L259">
        <v>1.1197209705428639</v>
      </c>
      <c r="N259">
        <v>4.4541279787943797E-2</v>
      </c>
      <c r="O259">
        <v>4.1611344322372332</v>
      </c>
      <c r="P259">
        <v>7.8819286371181949E-3</v>
      </c>
    </row>
    <row r="260" spans="10:16" x14ac:dyDescent="0.25">
      <c r="J260">
        <v>11.97439493056663</v>
      </c>
      <c r="K260">
        <v>5.5453455634371753</v>
      </c>
      <c r="L260">
        <v>1.21946590809962</v>
      </c>
      <c r="N260">
        <v>3.6509818344617542E-2</v>
      </c>
      <c r="O260">
        <v>4.1646767825753743</v>
      </c>
      <c r="P260">
        <v>7.900835553526166E-3</v>
      </c>
    </row>
    <row r="261" spans="10:16" x14ac:dyDescent="0.25">
      <c r="J261">
        <v>11.975871201410831</v>
      </c>
      <c r="K261">
        <v>5.6402167492076591</v>
      </c>
      <c r="L261">
        <v>1.313865604316732</v>
      </c>
      <c r="N261">
        <v>3.1558160481004821E-2</v>
      </c>
      <c r="O261">
        <v>4.1681460299397841</v>
      </c>
      <c r="P261">
        <v>7.9193493595216893E-3</v>
      </c>
    </row>
    <row r="262" spans="10:16" x14ac:dyDescent="0.25">
      <c r="J262">
        <v>11.977780186634879</v>
      </c>
      <c r="K262">
        <v>5.7252351168533693</v>
      </c>
      <c r="L262">
        <v>1.4011310186912589</v>
      </c>
      <c r="N262">
        <v>2.8007518963727732E-2</v>
      </c>
      <c r="O262">
        <v>4.1720877616520333</v>
      </c>
      <c r="P262">
        <v>7.940378179471996E-3</v>
      </c>
    </row>
    <row r="263" spans="10:16" x14ac:dyDescent="0.25">
      <c r="J263">
        <v>11.98010907032592</v>
      </c>
      <c r="K263">
        <v>5.7996659686103778</v>
      </c>
      <c r="L263">
        <v>1.4795888204291689</v>
      </c>
      <c r="N263">
        <v>2.5972038042638541E-2</v>
      </c>
      <c r="O263">
        <v>4.1757475007511857</v>
      </c>
      <c r="P263">
        <v>7.9598941681319653E-3</v>
      </c>
    </row>
    <row r="264" spans="10:16" x14ac:dyDescent="0.25">
      <c r="J264">
        <v>11.98280043309193</v>
      </c>
      <c r="K264">
        <v>5.8628660976526534</v>
      </c>
      <c r="L264">
        <v>1.54771259358364</v>
      </c>
      <c r="N264">
        <v>2.4441908283855181E-2</v>
      </c>
      <c r="O264">
        <v>4.1804225900362448</v>
      </c>
      <c r="P264">
        <v>7.9848113463063548E-3</v>
      </c>
    </row>
    <row r="265" spans="10:16" x14ac:dyDescent="0.25">
      <c r="J265">
        <v>11.985816591530879</v>
      </c>
      <c r="K265">
        <v>5.9142893483364256</v>
      </c>
      <c r="L265">
        <v>1.604171822114099</v>
      </c>
      <c r="N265">
        <v>2.3530825193501369E-2</v>
      </c>
      <c r="O265">
        <v>4.1852983976419944</v>
      </c>
      <c r="P265">
        <v>8.0107820138031905E-3</v>
      </c>
    </row>
    <row r="266" spans="10:16" x14ac:dyDescent="0.25">
      <c r="J266">
        <v>11.98909089474116</v>
      </c>
      <c r="K266">
        <v>5.953491335742739</v>
      </c>
      <c r="L266">
        <v>1.6478495826422861</v>
      </c>
      <c r="N266">
        <v>2.2985983542522279E-2</v>
      </c>
      <c r="O266">
        <v>4.1909026930400524</v>
      </c>
      <c r="P266">
        <v>8.0406098190256917E-3</v>
      </c>
    </row>
    <row r="267" spans="10:16" x14ac:dyDescent="0.25">
      <c r="J267">
        <v>11.992563914203441</v>
      </c>
      <c r="K267">
        <v>5.9801332868683073</v>
      </c>
      <c r="L267">
        <v>1.677885059140392</v>
      </c>
      <c r="N267">
        <v>2.2629374933431239E-2</v>
      </c>
      <c r="O267">
        <v>4.1982958349247443</v>
      </c>
      <c r="P267">
        <v>8.0799242064851229E-3</v>
      </c>
    </row>
    <row r="268" spans="10:16" x14ac:dyDescent="0.25">
      <c r="J268">
        <v>11.996166687672391</v>
      </c>
      <c r="K268">
        <v>5.9939849685738853</v>
      </c>
      <c r="L268">
        <v>1.693677150734259</v>
      </c>
      <c r="N268">
        <v>2.246207203524804E-2</v>
      </c>
      <c r="O268">
        <v>4.2055861217223534</v>
      </c>
      <c r="P268">
        <v>8.1186463413619129E-3</v>
      </c>
    </row>
    <row r="269" spans="10:16" x14ac:dyDescent="0.25">
      <c r="J269">
        <v>11.999823529402949</v>
      </c>
      <c r="K269">
        <v>5.9949266771280554</v>
      </c>
      <c r="L269">
        <v>1.694915881696512</v>
      </c>
      <c r="N269">
        <v>2.2304470546384379E-2</v>
      </c>
      <c r="O269">
        <v>4.2196435141685722</v>
      </c>
      <c r="P269">
        <v>8.1932087776254679E-3</v>
      </c>
    </row>
    <row r="270" spans="10:16" x14ac:dyDescent="0.25">
      <c r="J270">
        <v>12.00346966864849</v>
      </c>
      <c r="K270">
        <v>5.9829502735644393</v>
      </c>
      <c r="L270">
        <v>1.6815728553937559</v>
      </c>
      <c r="N270">
        <v>2.2205816675059342E-2</v>
      </c>
      <c r="O270">
        <v>4.2324933127389244</v>
      </c>
      <c r="P270">
        <v>8.261242592753083E-3</v>
      </c>
    </row>
    <row r="271" spans="10:16" x14ac:dyDescent="0.25">
      <c r="J271">
        <v>12.00702057994426</v>
      </c>
      <c r="K271">
        <v>5.9581592529755074</v>
      </c>
      <c r="L271">
        <v>1.65391780499562</v>
      </c>
      <c r="N271">
        <v>2.2055953498644899E-2</v>
      </c>
      <c r="O271">
        <v>4.2559118992884262</v>
      </c>
      <c r="P271">
        <v>8.3849322954612435E-3</v>
      </c>
    </row>
    <row r="272" spans="10:16" x14ac:dyDescent="0.25">
      <c r="J272">
        <v>12.01042124398303</v>
      </c>
      <c r="K272">
        <v>5.9207678514651523</v>
      </c>
      <c r="L272">
        <v>1.6124978902028939</v>
      </c>
      <c r="N272">
        <v>2.185619978793131E-2</v>
      </c>
      <c r="O272">
        <v>4.2884954362911216</v>
      </c>
      <c r="P272">
        <v>8.5564839050945845E-3</v>
      </c>
    </row>
    <row r="273" spans="10:16" x14ac:dyDescent="0.25">
      <c r="J273">
        <v>12.01358698992566</v>
      </c>
      <c r="K273">
        <v>5.8710991929348122</v>
      </c>
      <c r="L273">
        <v>1.5581369389647159</v>
      </c>
      <c r="N273">
        <v>2.1550183488296841E-2</v>
      </c>
      <c r="O273">
        <v>4.3432140062061997</v>
      </c>
      <c r="P273">
        <v>8.8433460285524852E-3</v>
      </c>
    </row>
    <row r="274" spans="10:16" x14ac:dyDescent="0.25">
      <c r="J274">
        <v>12.01647684976183</v>
      </c>
      <c r="K274">
        <v>5.8095824982498572</v>
      </c>
      <c r="L274">
        <v>1.4919062232776821</v>
      </c>
      <c r="N274">
        <v>2.102875349043053E-2</v>
      </c>
      <c r="O274">
        <v>4.4486526121188916</v>
      </c>
      <c r="P274">
        <v>9.3939937967751994E-3</v>
      </c>
    </row>
    <row r="275" spans="10:16" x14ac:dyDescent="0.25">
      <c r="J275">
        <v>12.019015127687391</v>
      </c>
      <c r="K275">
        <v>5.7367493736575907</v>
      </c>
      <c r="L275">
        <v>1.4151056353999489</v>
      </c>
      <c r="N275">
        <v>2.0442561096600569E-2</v>
      </c>
      <c r="O275">
        <v>4.5877428450493474</v>
      </c>
      <c r="P275">
        <v>1.012001170289221E-2</v>
      </c>
    </row>
    <row r="276" spans="10:16" x14ac:dyDescent="0.25">
      <c r="J276">
        <v>12.021177792107681</v>
      </c>
      <c r="K276">
        <v>5.6532292182054826</v>
      </c>
      <c r="L276">
        <v>1.3292288837212449</v>
      </c>
      <c r="N276">
        <v>1.9977320749962758E-2</v>
      </c>
      <c r="O276">
        <v>4.726023574740486</v>
      </c>
      <c r="P276">
        <v>1.084605895698299E-2</v>
      </c>
    </row>
    <row r="277" spans="10:16" x14ac:dyDescent="0.25">
      <c r="J277">
        <v>12.022906674427841</v>
      </c>
      <c r="K277">
        <v>5.5597437820820446</v>
      </c>
      <c r="L277">
        <v>1.2359278201910651</v>
      </c>
      <c r="N277">
        <v>1.9609091499564829E-2</v>
      </c>
      <c r="O277">
        <v>4.862344696903925</v>
      </c>
      <c r="P277">
        <v>1.1572131421878819E-2</v>
      </c>
    </row>
    <row r="278" spans="10:16" x14ac:dyDescent="0.25">
      <c r="J278">
        <v>12.024196082311439</v>
      </c>
      <c r="K278">
        <v>5.457100930492313</v>
      </c>
      <c r="L278">
        <v>1.136975117224226</v>
      </c>
      <c r="N278">
        <v>1.933736861507606E-2</v>
      </c>
      <c r="O278">
        <v>4.9955282441617896</v>
      </c>
      <c r="P278">
        <v>1.2298223233684839E-2</v>
      </c>
    </row>
    <row r="279" spans="10:16" x14ac:dyDescent="0.25">
      <c r="J279">
        <v>12.025012298203499</v>
      </c>
      <c r="K279">
        <v>5.3461876599056612</v>
      </c>
      <c r="L279">
        <v>1.034215061204786</v>
      </c>
      <c r="N279">
        <v>1.9143164144541501E-2</v>
      </c>
      <c r="O279">
        <v>5.1244233589003967</v>
      </c>
      <c r="P279">
        <v>1.302432911926529E-2</v>
      </c>
    </row>
    <row r="280" spans="10:16" x14ac:dyDescent="0.25">
      <c r="J280">
        <v>12.02536782336025</v>
      </c>
      <c r="K280">
        <v>5.2279624333628201</v>
      </c>
      <c r="L280">
        <v>0.92952687791360133</v>
      </c>
      <c r="N280">
        <v>1.9025397627299701E-2</v>
      </c>
      <c r="O280">
        <v>5.2479162426570634</v>
      </c>
      <c r="P280">
        <v>1.375044441336443E-2</v>
      </c>
    </row>
    <row r="281" spans="10:16" x14ac:dyDescent="0.25">
      <c r="J281">
        <v>12.025257655033339</v>
      </c>
      <c r="K281">
        <v>5.1034468957962504</v>
      </c>
      <c r="L281">
        <v>0.82476734160470999</v>
      </c>
      <c r="N281">
        <v>1.8973554013359189E-2</v>
      </c>
      <c r="O281">
        <v>5.3649397772961471</v>
      </c>
      <c r="P281">
        <v>1.44765648021707E-2</v>
      </c>
    </row>
    <row r="282" spans="10:16" x14ac:dyDescent="0.25">
      <c r="J282">
        <v>12.024710678033189</v>
      </c>
      <c r="K282">
        <v>4.9737170451376134</v>
      </c>
      <c r="L282">
        <v>0.7217381116055257</v>
      </c>
      <c r="N282">
        <v>1.8987672718929399E-2</v>
      </c>
      <c r="O282">
        <v>5.4744827482908462</v>
      </c>
      <c r="P282">
        <v>1.5202686289174899E-2</v>
      </c>
    </row>
    <row r="283" spans="10:16" x14ac:dyDescent="0.25">
      <c r="J283">
        <v>12.023751363395739</v>
      </c>
      <c r="K283">
        <v>4.8398939327173087</v>
      </c>
      <c r="L283">
        <v>0.62212716059377648</v>
      </c>
      <c r="N283">
        <v>1.9062070143426639E-2</v>
      </c>
      <c r="O283">
        <v>5.5755985811730744</v>
      </c>
      <c r="P283">
        <v>1.5928805048972781E-2</v>
      </c>
    </row>
    <row r="284" spans="10:16" x14ac:dyDescent="0.25">
      <c r="J284">
        <v>12.022421473040369</v>
      </c>
      <c r="K284">
        <v>4.7031339748206893</v>
      </c>
      <c r="L284">
        <v>0.52748350393710797</v>
      </c>
      <c r="N284">
        <v>1.9198225014195911E-2</v>
      </c>
      <c r="O284">
        <v>5.667413522051004</v>
      </c>
      <c r="P284">
        <v>1.6654917383471361E-2</v>
      </c>
    </row>
    <row r="285" spans="10:16" x14ac:dyDescent="0.25">
      <c r="J285">
        <v>12.02077200813897</v>
      </c>
      <c r="K285">
        <v>4.5646189591044237</v>
      </c>
      <c r="L285">
        <v>0.43916480803235519</v>
      </c>
      <c r="N285">
        <v>1.939360786035951E-2</v>
      </c>
      <c r="O285">
        <v>5.7491341870683934</v>
      </c>
      <c r="P285">
        <v>1.7381019626487668E-2</v>
      </c>
    </row>
    <row r="286" spans="10:16" x14ac:dyDescent="0.25">
      <c r="J286">
        <v>12.018853181724531</v>
      </c>
      <c r="K286">
        <v>4.4255458309356994</v>
      </c>
      <c r="L286">
        <v>0.35832129567391252</v>
      </c>
      <c r="N286">
        <v>1.965126039196715E-2</v>
      </c>
      <c r="O286">
        <v>5.8200544186285406</v>
      </c>
      <c r="P286">
        <v>1.8107108096214679E-2</v>
      </c>
    </row>
    <row r="287" spans="10:16" x14ac:dyDescent="0.25">
      <c r="J287">
        <v>12.016737572015209</v>
      </c>
      <c r="K287">
        <v>4.2871163504782004</v>
      </c>
      <c r="L287">
        <v>0.28585348306510378</v>
      </c>
      <c r="N287">
        <v>1.997107953478967E-2</v>
      </c>
      <c r="O287">
        <v>5.8795613870529264</v>
      </c>
      <c r="P287">
        <v>1.8833179021869199E-2</v>
      </c>
    </row>
    <row r="288" spans="10:16" x14ac:dyDescent="0.25">
      <c r="J288">
        <v>12.014481650306349</v>
      </c>
      <c r="K288">
        <v>4.1505267060496829</v>
      </c>
      <c r="L288">
        <v>0.22240072349208889</v>
      </c>
      <c r="N288">
        <v>2.035787781349192E-2</v>
      </c>
      <c r="O288">
        <v>5.9271408863347554</v>
      </c>
      <c r="P288">
        <v>1.9559228489850731E-2</v>
      </c>
    </row>
    <row r="289" spans="10:16" x14ac:dyDescent="0.25">
      <c r="J289">
        <v>12.012177280976189</v>
      </c>
      <c r="K289">
        <v>4.0169571780954447</v>
      </c>
      <c r="L289">
        <v>0.16830370312519449</v>
      </c>
      <c r="N289">
        <v>2.0813792712022681E-2</v>
      </c>
      <c r="O289">
        <v>5.96238177733788</v>
      </c>
      <c r="P289">
        <v>2.028525237603452E-2</v>
      </c>
    </row>
    <row r="290" spans="10:16" x14ac:dyDescent="0.25">
      <c r="J290">
        <v>12.009891150630169</v>
      </c>
      <c r="K290">
        <v>3.8875619373963901</v>
      </c>
      <c r="L290">
        <v>0.1235853038918663</v>
      </c>
      <c r="N290">
        <v>2.1345798717079228E-2</v>
      </c>
      <c r="O290">
        <v>5.9849795405840114</v>
      </c>
      <c r="P290">
        <v>2.1011246280053849E-2</v>
      </c>
    </row>
    <row r="291" spans="10:16" x14ac:dyDescent="0.25">
      <c r="J291">
        <v>12.007733985116669</v>
      </c>
      <c r="K291">
        <v>3.7634590718895029</v>
      </c>
      <c r="L291">
        <v>8.7914155394805488E-2</v>
      </c>
      <c r="N291">
        <v>2.1958490728042131E-2</v>
      </c>
      <c r="O291">
        <v>5.9947389076328337</v>
      </c>
      <c r="P291">
        <v>2.173720545105038E-2</v>
      </c>
    </row>
    <row r="292" spans="10:16" x14ac:dyDescent="0.25">
      <c r="J292">
        <v>12.005778643029171</v>
      </c>
      <c r="K292">
        <v>3.645720922381424</v>
      </c>
      <c r="L292">
        <v>6.0593811486143068E-2</v>
      </c>
      <c r="N292">
        <v>2.2661669938606181E-2</v>
      </c>
      <c r="O292">
        <v>5.9915755484572264</v>
      </c>
      <c r="P292">
        <v>2.24631247017733E-2</v>
      </c>
    </row>
    <row r="293" spans="10:16" x14ac:dyDescent="0.25">
      <c r="J293">
        <v>12.00412511035408</v>
      </c>
      <c r="K293">
        <v>3.5353648185519</v>
      </c>
      <c r="L293">
        <v>4.0585579662449883E-2</v>
      </c>
      <c r="N293">
        <v>2.3463020195523342E-2</v>
      </c>
      <c r="O293">
        <v>5.9755168001846712</v>
      </c>
      <c r="P293">
        <v>2.3188998315237581E-2</v>
      </c>
    </row>
    <row r="294" spans="10:16" x14ac:dyDescent="0.25">
      <c r="J294">
        <v>12.002801731440879</v>
      </c>
      <c r="K294">
        <v>3.4333442901377911</v>
      </c>
      <c r="L294">
        <v>2.6598836764847748E-2</v>
      </c>
      <c r="N294">
        <v>2.4376252017424511E-2</v>
      </c>
      <c r="O294">
        <v>5.9467014309227633</v>
      </c>
      <c r="P294">
        <v>2.3914819925958342E-2</v>
      </c>
    </row>
    <row r="295" spans="10:16" x14ac:dyDescent="0.25">
      <c r="J295">
        <v>12.0018254127263</v>
      </c>
      <c r="K295">
        <v>3.3402040545436962</v>
      </c>
      <c r="L295">
        <v>1.7153847898225771E-2</v>
      </c>
      <c r="N295">
        <v>2.541332817615511E-2</v>
      </c>
      <c r="O295">
        <v>5.9053784406909342</v>
      </c>
      <c r="P295">
        <v>2.464058239061304E-2</v>
      </c>
    </row>
    <row r="296" spans="10:16" x14ac:dyDescent="0.25">
      <c r="J296">
        <v>12.00121558420147</v>
      </c>
      <c r="K296">
        <v>3.2674993488026578</v>
      </c>
      <c r="L296">
        <v>1.175842150190092E-2</v>
      </c>
      <c r="N296">
        <v>2.6593628190029889E-2</v>
      </c>
      <c r="O296">
        <v>5.8519049098907381</v>
      </c>
      <c r="P296">
        <v>2.5366277615872731E-2</v>
      </c>
    </row>
    <row r="297" spans="10:16" x14ac:dyDescent="0.25">
      <c r="J297">
        <v>12.000786094292829</v>
      </c>
      <c r="K297">
        <v>3.198908976256353</v>
      </c>
      <c r="L297">
        <v>7.9940418052523686E-3</v>
      </c>
      <c r="N297">
        <v>2.793546849430608E-2</v>
      </c>
      <c r="O297">
        <v>5.7867429137645203</v>
      </c>
      <c r="P297">
        <v>2.6091896366275909E-2</v>
      </c>
    </row>
    <row r="298" spans="10:16" x14ac:dyDescent="0.25">
      <c r="J298">
        <v>12.000557761635751</v>
      </c>
      <c r="K298">
        <v>3.15537971768368</v>
      </c>
      <c r="L298">
        <v>6.1604755422995363E-3</v>
      </c>
      <c r="N298">
        <v>2.9464576962604409E-2</v>
      </c>
      <c r="O298">
        <v>5.7104555295200807</v>
      </c>
      <c r="P298">
        <v>2.681517221614722E-2</v>
      </c>
    </row>
    <row r="299" spans="10:16" x14ac:dyDescent="0.25">
      <c r="J299">
        <v>12.000391986044241</v>
      </c>
      <c r="K299">
        <v>3.1121837142197131</v>
      </c>
      <c r="L299">
        <v>4.7269875995673153E-3</v>
      </c>
      <c r="N299">
        <v>3.1211268364168061E-2</v>
      </c>
      <c r="O299">
        <v>5.6237019714333254</v>
      </c>
      <c r="P299">
        <v>2.7538348752224238E-2</v>
      </c>
    </row>
    <row r="300" spans="10:16" x14ac:dyDescent="0.25">
      <c r="J300">
        <v>12.00029720902022</v>
      </c>
      <c r="K300">
        <v>3.0865625531729992</v>
      </c>
      <c r="L300">
        <v>4.0126590841499553E-3</v>
      </c>
      <c r="N300">
        <v>3.3219689242683148E-2</v>
      </c>
      <c r="O300">
        <v>5.5272318945718482</v>
      </c>
      <c r="P300">
        <v>2.8263758412838309E-2</v>
      </c>
    </row>
    <row r="301" spans="10:16" x14ac:dyDescent="0.25">
      <c r="J301">
        <v>12.00021358538975</v>
      </c>
      <c r="K301">
        <v>3.0613962778853319</v>
      </c>
      <c r="L301">
        <v>3.4181023036299468E-3</v>
      </c>
      <c r="N301">
        <v>3.5532251519173351E-2</v>
      </c>
      <c r="O301">
        <v>5.4218789162649728</v>
      </c>
      <c r="P301">
        <v>2.8989037086111238E-2</v>
      </c>
    </row>
    <row r="302" spans="10:16" x14ac:dyDescent="0.25">
      <c r="J302">
        <v>12.000175138991199</v>
      </c>
      <c r="K302">
        <v>3.0449422050867758</v>
      </c>
      <c r="L302">
        <v>3.0650425825417219E-3</v>
      </c>
      <c r="N302">
        <v>3.82157167777731E-2</v>
      </c>
      <c r="O302">
        <v>5.3085534145361208</v>
      </c>
      <c r="P302">
        <v>2.9716237953463499E-2</v>
      </c>
    </row>
    <row r="303" spans="10:16" x14ac:dyDescent="0.25">
      <c r="J303">
        <v>12.00011449319793</v>
      </c>
      <c r="K303">
        <v>3.0307529819753278</v>
      </c>
      <c r="L303">
        <v>2.7906575285553919E-3</v>
      </c>
      <c r="N303">
        <v>4.1341413390853607E-2</v>
      </c>
      <c r="O303">
        <v>5.1882346605909726</v>
      </c>
      <c r="P303">
        <v>3.0443262735126979E-2</v>
      </c>
    </row>
    <row r="304" spans="10:16" x14ac:dyDescent="0.25">
      <c r="J304">
        <v>12.000091601406369</v>
      </c>
      <c r="K304">
        <v>3.0182129183509869</v>
      </c>
      <c r="L304">
        <v>2.5684270032358108E-3</v>
      </c>
      <c r="N304">
        <v>4.5011013712466567E-2</v>
      </c>
      <c r="O304">
        <v>5.0619623583157214</v>
      </c>
      <c r="P304">
        <v>3.1167916799938609E-2</v>
      </c>
    </row>
    <row r="305" spans="10:16" x14ac:dyDescent="0.25">
      <c r="J305">
        <v>12.00004428016161</v>
      </c>
      <c r="K305">
        <v>3.0080554888330981</v>
      </c>
      <c r="L305">
        <v>2.3934096396125942E-3</v>
      </c>
      <c r="N305">
        <v>4.9354102783383327E-2</v>
      </c>
      <c r="O305">
        <v>4.9308276614927991</v>
      </c>
      <c r="P305">
        <v>3.1892328002018772E-2</v>
      </c>
    </row>
    <row r="306" spans="10:16" x14ac:dyDescent="0.25">
      <c r="J306">
        <v>12.00003428442451</v>
      </c>
      <c r="K306">
        <v>3.0024847152847842</v>
      </c>
      <c r="L306">
        <v>2.300668352467753E-3</v>
      </c>
      <c r="N306">
        <v>5.4551861785764627E-2</v>
      </c>
      <c r="O306">
        <v>4.7959637462309717</v>
      </c>
      <c r="P306">
        <v>3.2616450031200908E-2</v>
      </c>
    </row>
    <row r="307" spans="10:16" x14ac:dyDescent="0.25">
      <c r="J307">
        <v>11.99997662566315</v>
      </c>
      <c r="K307">
        <v>3.0012343975581581</v>
      </c>
      <c r="L307">
        <v>2.275111741331699E-3</v>
      </c>
      <c r="N307">
        <v>6.0838860085277377E-2</v>
      </c>
      <c r="O307">
        <v>4.6585360210944344</v>
      </c>
      <c r="P307">
        <v>3.3340223976930081E-2</v>
      </c>
    </row>
    <row r="308" spans="10:16" x14ac:dyDescent="0.25">
      <c r="J308">
        <v>11.99999152240569</v>
      </c>
      <c r="K308">
        <v>3.0021652020167608</v>
      </c>
      <c r="L308">
        <v>2.293965206482292E-3</v>
      </c>
      <c r="N308">
        <v>6.8556192397537949E-2</v>
      </c>
      <c r="O308">
        <v>4.5197320612275353</v>
      </c>
      <c r="P308">
        <v>3.4063573484379411E-2</v>
      </c>
    </row>
    <row r="309" spans="10:16" x14ac:dyDescent="0.25">
      <c r="J309">
        <v>11.999990077481151</v>
      </c>
      <c r="K309">
        <v>3.0039465046528488</v>
      </c>
      <c r="L309">
        <v>2.3078033814422599E-3</v>
      </c>
      <c r="N309">
        <v>7.8177647072065634E-2</v>
      </c>
      <c r="O309">
        <v>4.3807513515867109</v>
      </c>
      <c r="P309">
        <v>3.4786397500998843E-2</v>
      </c>
    </row>
    <row r="310" spans="10:16" x14ac:dyDescent="0.25">
      <c r="J310">
        <v>11.999916722930889</v>
      </c>
      <c r="K310">
        <v>3.0063254323795432</v>
      </c>
      <c r="L310">
        <v>2.3459239970460839E-3</v>
      </c>
      <c r="N310">
        <v>9.0421252494204768E-2</v>
      </c>
      <c r="O310">
        <v>4.2427949332579207</v>
      </c>
      <c r="P310">
        <v>3.550855885688646E-2</v>
      </c>
    </row>
    <row r="311" spans="10:16" x14ac:dyDescent="0.25">
      <c r="J311">
        <v>11.99995551419835</v>
      </c>
      <c r="K311">
        <v>3.0095667936191961</v>
      </c>
      <c r="L311">
        <v>2.4025634629091849E-3</v>
      </c>
      <c r="N311">
        <v>0.1063768550986162</v>
      </c>
      <c r="O311">
        <v>4.1070550425520391</v>
      </c>
      <c r="P311">
        <v>3.6229865590534358E-2</v>
      </c>
    </row>
    <row r="312" spans="10:16" x14ac:dyDescent="0.25">
      <c r="J312">
        <v>11.999900969037069</v>
      </c>
      <c r="K312">
        <v>3.0138712246463251</v>
      </c>
      <c r="L312">
        <v>2.455280922618621E-3</v>
      </c>
      <c r="N312">
        <v>0.1278510628262183</v>
      </c>
      <c r="O312">
        <v>3.9747048468301629</v>
      </c>
      <c r="P312">
        <v>3.6950037958240388E-2</v>
      </c>
    </row>
    <row r="313" spans="10:16" x14ac:dyDescent="0.25">
      <c r="J313">
        <v>11.999869860331589</v>
      </c>
      <c r="K313">
        <v>3.0175788009749138</v>
      </c>
      <c r="L313">
        <v>2.528327822399902E-3</v>
      </c>
      <c r="N313">
        <v>0.1580777261273473</v>
      </c>
      <c r="O313">
        <v>3.8468883919705128</v>
      </c>
      <c r="P313">
        <v>3.7668643452444042E-2</v>
      </c>
    </row>
    <row r="314" spans="10:16" x14ac:dyDescent="0.25">
      <c r="J314">
        <v>11.99995368828373</v>
      </c>
      <c r="K314">
        <v>3.021893027813729</v>
      </c>
      <c r="L314">
        <v>2.595430814413872E-3</v>
      </c>
      <c r="N314">
        <v>0.2042049631285483</v>
      </c>
      <c r="O314">
        <v>3.7247109978933279</v>
      </c>
      <c r="P314">
        <v>3.8384934908143743E-2</v>
      </c>
    </row>
    <row r="315" spans="10:16" x14ac:dyDescent="0.25">
      <c r="J315">
        <v>11.999875501318179</v>
      </c>
      <c r="K315">
        <v>3.026388892001072</v>
      </c>
      <c r="L315">
        <v>2.6604911037784729E-3</v>
      </c>
      <c r="N315">
        <v>0.27947679095765582</v>
      </c>
      <c r="O315">
        <v>3.608556732135773</v>
      </c>
      <c r="P315">
        <v>3.909803094813382E-2</v>
      </c>
    </row>
    <row r="316" spans="10:16" x14ac:dyDescent="0.25">
      <c r="J316">
        <v>11.999860901900281</v>
      </c>
      <c r="K316">
        <v>3.0318039432670032</v>
      </c>
      <c r="L316">
        <v>2.7762301000336959E-3</v>
      </c>
      <c r="N316">
        <v>0.37237264666178987</v>
      </c>
      <c r="O316">
        <v>3.5357308045468581</v>
      </c>
      <c r="P316">
        <v>3.9565617659356407E-2</v>
      </c>
    </row>
    <row r="317" spans="10:16" x14ac:dyDescent="0.25">
      <c r="J317">
        <v>11.99992529415095</v>
      </c>
      <c r="K317">
        <v>3.036523928062997</v>
      </c>
      <c r="L317">
        <v>2.8499019435987761E-3</v>
      </c>
      <c r="N317">
        <v>0.51000245390560617</v>
      </c>
      <c r="O317">
        <v>3.486933036068975</v>
      </c>
      <c r="P317">
        <v>3.9891040726955332E-2</v>
      </c>
    </row>
    <row r="318" spans="10:16" x14ac:dyDescent="0.25">
      <c r="J318">
        <v>11.999833696907331</v>
      </c>
      <c r="K318">
        <v>3.0417937915339479</v>
      </c>
      <c r="L318">
        <v>2.9373260298063589E-3</v>
      </c>
      <c r="N318">
        <v>0.75718952002148454</v>
      </c>
      <c r="O318">
        <v>3.4425677988075458</v>
      </c>
      <c r="P318">
        <v>4.0194419413465382E-2</v>
      </c>
    </row>
    <row r="319" spans="10:16" x14ac:dyDescent="0.25">
      <c r="J319">
        <v>11.99983252599262</v>
      </c>
      <c r="K319">
        <v>3.049296761229233</v>
      </c>
      <c r="L319">
        <v>3.1035881247976379E-3</v>
      </c>
      <c r="N319">
        <v>1.1893765223565129</v>
      </c>
      <c r="O319">
        <v>3.398870259861646</v>
      </c>
      <c r="P319">
        <v>4.0496680862378419E-2</v>
      </c>
    </row>
    <row r="320" spans="10:16" x14ac:dyDescent="0.25">
      <c r="J320">
        <v>11.999859827407411</v>
      </c>
      <c r="K320">
        <v>3.0556482220318562</v>
      </c>
      <c r="L320">
        <v>3.217662947116404E-3</v>
      </c>
      <c r="N320">
        <v>2.3044412343061769</v>
      </c>
      <c r="O320">
        <v>3.3261691286115451</v>
      </c>
      <c r="P320">
        <v>4.0997079403179239E-2</v>
      </c>
    </row>
    <row r="321" spans="10:16" x14ac:dyDescent="0.25">
      <c r="J321">
        <v>11.999745365996571</v>
      </c>
      <c r="K321">
        <v>3.0626894521541592</v>
      </c>
      <c r="L321">
        <v>3.362689660848529E-3</v>
      </c>
      <c r="N321">
        <v>3.4358365691553718</v>
      </c>
      <c r="O321">
        <v>3.2742933553080071</v>
      </c>
      <c r="P321">
        <v>4.1345061961994091E-2</v>
      </c>
    </row>
    <row r="322" spans="10:16" x14ac:dyDescent="0.25">
      <c r="J322">
        <v>11.999763854057321</v>
      </c>
      <c r="K322">
        <v>3.0710488222752819</v>
      </c>
      <c r="L322">
        <v>3.5612686637910319E-3</v>
      </c>
      <c r="N322">
        <v>4.2705569408215922</v>
      </c>
      <c r="O322">
        <v>3.2462658814976701</v>
      </c>
      <c r="P322">
        <v>4.1523518542019293E-2</v>
      </c>
    </row>
    <row r="323" spans="10:16" x14ac:dyDescent="0.25">
      <c r="J323">
        <v>11.999756544044359</v>
      </c>
      <c r="K323">
        <v>3.0803035232514588</v>
      </c>
      <c r="L323">
        <v>3.759562672112735E-3</v>
      </c>
      <c r="N323">
        <v>5.2397231137627784</v>
      </c>
      <c r="O323">
        <v>3.2205385930106392</v>
      </c>
      <c r="P323">
        <v>4.1674641745660483E-2</v>
      </c>
    </row>
    <row r="324" spans="10:16" x14ac:dyDescent="0.25">
      <c r="J324">
        <v>11.99965512446348</v>
      </c>
      <c r="K324">
        <v>3.089823080110504</v>
      </c>
      <c r="L324">
        <v>3.9986408054385964E-3</v>
      </c>
      <c r="N324">
        <v>6.5653824066531481</v>
      </c>
      <c r="O324">
        <v>3.1911560733258879</v>
      </c>
      <c r="P324">
        <v>4.1828373637946267E-2</v>
      </c>
    </row>
    <row r="325" spans="10:16" x14ac:dyDescent="0.25">
      <c r="J325">
        <v>11.99967058234394</v>
      </c>
      <c r="K325">
        <v>3.0998438083415198</v>
      </c>
      <c r="L325">
        <v>4.2664519651375039E-3</v>
      </c>
      <c r="N325">
        <v>8.0541403682455979</v>
      </c>
      <c r="O325">
        <v>3.1639418476482968</v>
      </c>
      <c r="P325">
        <v>4.19416927634364E-2</v>
      </c>
    </row>
    <row r="326" spans="10:16" x14ac:dyDescent="0.25">
      <c r="J326">
        <v>11.999603173374201</v>
      </c>
      <c r="K326">
        <v>3.1160254925563891</v>
      </c>
      <c r="L326">
        <v>4.7039253720532279E-3</v>
      </c>
      <c r="N326">
        <v>10.77548354652494</v>
      </c>
      <c r="O326">
        <v>3.1248103746481171</v>
      </c>
      <c r="P326">
        <v>4.2024663457401468E-2</v>
      </c>
    </row>
    <row r="327" spans="10:16" x14ac:dyDescent="0.25">
      <c r="J327">
        <v>11.999534863497059</v>
      </c>
      <c r="K327">
        <v>3.1329360269091602</v>
      </c>
      <c r="L327">
        <v>5.223387245104019E-3</v>
      </c>
      <c r="N327">
        <v>15.228476265575621</v>
      </c>
      <c r="O327">
        <v>3.0768574223889149</v>
      </c>
      <c r="P327">
        <v>4.1943614099594698E-2</v>
      </c>
    </row>
    <row r="328" spans="10:16" x14ac:dyDescent="0.25">
      <c r="J328">
        <v>11.99948845574851</v>
      </c>
      <c r="K328">
        <v>3.1509778407866129</v>
      </c>
      <c r="L328">
        <v>5.8189536191363281E-3</v>
      </c>
      <c r="N328">
        <v>20.139468141884009</v>
      </c>
      <c r="O328">
        <v>3.0402715991350471</v>
      </c>
      <c r="P328">
        <v>4.1599054186132682E-2</v>
      </c>
    </row>
    <row r="329" spans="10:16" x14ac:dyDescent="0.25">
      <c r="J329">
        <v>11.99934970752633</v>
      </c>
      <c r="K329">
        <v>3.1724980235103728</v>
      </c>
      <c r="L329">
        <v>6.6151210573803824E-3</v>
      </c>
      <c r="N329">
        <v>25.43194968235721</v>
      </c>
      <c r="O329">
        <v>3.0163039224247998</v>
      </c>
      <c r="P329">
        <v>4.094529237293653E-2</v>
      </c>
    </row>
    <row r="330" spans="10:16" x14ac:dyDescent="0.25">
      <c r="J330">
        <v>11.999228875160449</v>
      </c>
      <c r="K330">
        <v>3.198506753438878</v>
      </c>
      <c r="L330">
        <v>7.7403009732612844E-3</v>
      </c>
      <c r="N330">
        <v>30.97739797465449</v>
      </c>
      <c r="O330">
        <v>3.0051612409775652</v>
      </c>
      <c r="P330">
        <v>3.9963104494157187E-2</v>
      </c>
    </row>
    <row r="331" spans="10:16" x14ac:dyDescent="0.25">
      <c r="J331">
        <v>11.998895251007969</v>
      </c>
      <c r="K331">
        <v>3.251686485784862</v>
      </c>
      <c r="L331">
        <v>1.058714895521402E-2</v>
      </c>
      <c r="N331">
        <v>36.646058041982137</v>
      </c>
      <c r="O331">
        <v>3.006939116339399</v>
      </c>
      <c r="P331">
        <v>3.864109330156161E-2</v>
      </c>
    </row>
    <row r="332" spans="10:16" x14ac:dyDescent="0.25">
      <c r="J332">
        <v>11.99822727493461</v>
      </c>
      <c r="K332">
        <v>3.3343075831795939</v>
      </c>
      <c r="L332">
        <v>1.6385766674790608E-2</v>
      </c>
      <c r="N332">
        <v>42.302483515697233</v>
      </c>
      <c r="O332">
        <v>3.0216211555441359</v>
      </c>
      <c r="P332">
        <v>3.6975897977620652E-2</v>
      </c>
    </row>
    <row r="333" spans="10:16" x14ac:dyDescent="0.25">
      <c r="J333">
        <v>11.997368463473361</v>
      </c>
      <c r="K333">
        <v>3.41711097839889</v>
      </c>
      <c r="L333">
        <v>2.430397976625415E-2</v>
      </c>
      <c r="N333">
        <v>47.800012661638682</v>
      </c>
      <c r="O333">
        <v>3.0490791453772532</v>
      </c>
      <c r="P333">
        <v>3.4972706551489659E-2</v>
      </c>
    </row>
    <row r="334" spans="10:16" x14ac:dyDescent="0.25">
      <c r="J334">
        <v>11.99608417934776</v>
      </c>
      <c r="K334">
        <v>3.5178994656617979</v>
      </c>
      <c r="L334">
        <v>3.7387570350608523E-2</v>
      </c>
      <c r="N334">
        <v>52.972554623825609</v>
      </c>
      <c r="O334">
        <v>3.0890740498367069</v>
      </c>
      <c r="P334">
        <v>3.2646184696502503E-2</v>
      </c>
    </row>
    <row r="335" spans="10:16" x14ac:dyDescent="0.25">
      <c r="J335">
        <v>11.994448705004229</v>
      </c>
      <c r="K335">
        <v>3.6269414426031368</v>
      </c>
      <c r="L335">
        <v>5.613640809825865E-2</v>
      </c>
      <c r="N335">
        <v>57.621476389221627</v>
      </c>
      <c r="O335">
        <v>3.1412578603781571</v>
      </c>
      <c r="P335">
        <v>3.0022050813614799E-2</v>
      </c>
    </row>
    <row r="336" spans="10:16" x14ac:dyDescent="0.25">
      <c r="J336">
        <v>11.99249657547281</v>
      </c>
      <c r="K336">
        <v>3.7435277110831939</v>
      </c>
      <c r="L336">
        <v>8.1971609348253427E-2</v>
      </c>
      <c r="N336">
        <v>61.495071804693218</v>
      </c>
      <c r="O336">
        <v>3.2051762436523221</v>
      </c>
      <c r="P336">
        <v>2.7139670745429511E-2</v>
      </c>
    </row>
    <row r="337" spans="10:16" x14ac:dyDescent="0.25">
      <c r="J337">
        <v>11.990299248975351</v>
      </c>
      <c r="K337">
        <v>3.8666509002738509</v>
      </c>
      <c r="L337">
        <v>0.11598627641524881</v>
      </c>
      <c r="N337">
        <v>64.259896096595611</v>
      </c>
      <c r="O337">
        <v>3.280271956145719</v>
      </c>
      <c r="P337">
        <v>2.4056143423182061E-2</v>
      </c>
    </row>
    <row r="338" spans="10:16" x14ac:dyDescent="0.25">
      <c r="J338">
        <v>11.987945118879731</v>
      </c>
      <c r="K338">
        <v>3.9952471403439822</v>
      </c>
      <c r="L338">
        <v>0.15895006566221739</v>
      </c>
      <c r="N338">
        <v>65.467871980985208</v>
      </c>
      <c r="O338">
        <v>3.365889046217954</v>
      </c>
      <c r="P338">
        <v>2.0852252001892699E-2</v>
      </c>
    </row>
    <row r="339" spans="10:16" x14ac:dyDescent="0.25">
      <c r="J339">
        <v>11.985531317839349</v>
      </c>
      <c r="K339">
        <v>4.1282052541744578</v>
      </c>
      <c r="L339">
        <v>0.2112592404599096</v>
      </c>
      <c r="N339">
        <v>64.533285442844743</v>
      </c>
      <c r="O339">
        <v>3.4612780249177022</v>
      </c>
      <c r="P339">
        <v>1.764010871455399E-2</v>
      </c>
    </row>
    <row r="340" spans="10:16" x14ac:dyDescent="0.25">
      <c r="J340">
        <v>11.983135021325429</v>
      </c>
      <c r="K340">
        <v>4.2643763590494528</v>
      </c>
      <c r="L340">
        <v>0.27296058145032748</v>
      </c>
      <c r="N340">
        <v>60.746977818693729</v>
      </c>
      <c r="O340">
        <v>3.5656023670964889</v>
      </c>
      <c r="P340">
        <v>1.4571066223783159E-2</v>
      </c>
    </row>
    <row r="341" spans="10:16" x14ac:dyDescent="0.25">
      <c r="J341">
        <v>11.980846407800479</v>
      </c>
      <c r="K341">
        <v>4.4025837966756001</v>
      </c>
      <c r="L341">
        <v>0.3437666294273804</v>
      </c>
      <c r="N341">
        <v>53.36997144579594</v>
      </c>
      <c r="O341">
        <v>3.6779468772117041</v>
      </c>
      <c r="P341">
        <v>1.1840360559219391E-2</v>
      </c>
    </row>
    <row r="342" spans="10:16" x14ac:dyDescent="0.25">
      <c r="J342">
        <v>11.97872282586502</v>
      </c>
      <c r="K342">
        <v>4.5416333011112133</v>
      </c>
      <c r="L342">
        <v>0.42309664000095742</v>
      </c>
      <c r="N342">
        <v>41.875344983198758</v>
      </c>
      <c r="O342">
        <v>3.797328502215942</v>
      </c>
      <c r="P342">
        <v>9.681585096791373E-3</v>
      </c>
    </row>
    <row r="343" spans="10:16" x14ac:dyDescent="0.25">
      <c r="J343">
        <v>11.97684677177562</v>
      </c>
      <c r="K343">
        <v>4.6803233210193476</v>
      </c>
      <c r="L343">
        <v>0.51009303029394548</v>
      </c>
      <c r="N343">
        <v>26.536700944146119</v>
      </c>
      <c r="O343">
        <v>3.9227076895886941</v>
      </c>
      <c r="P343">
        <v>8.3359973949454196E-3</v>
      </c>
    </row>
    <row r="344" spans="10:16" x14ac:dyDescent="0.25">
      <c r="J344">
        <v>11.975259886117531</v>
      </c>
      <c r="K344">
        <v>4.8174554018809879</v>
      </c>
      <c r="L344">
        <v>0.60365390331273161</v>
      </c>
      <c r="N344">
        <v>9.2631127149602914</v>
      </c>
      <c r="O344">
        <v>4.0523935587135496</v>
      </c>
      <c r="P344">
        <v>7.8160057893575229E-3</v>
      </c>
    </row>
    <row r="345" spans="10:16" x14ac:dyDescent="0.25">
      <c r="J345">
        <v>11.974034261939931</v>
      </c>
      <c r="K345">
        <v>4.9518445444153629</v>
      </c>
      <c r="L345">
        <v>0.70245471699304329</v>
      </c>
      <c r="N345">
        <v>3.1606893775456251</v>
      </c>
      <c r="O345">
        <v>4.103528305412012</v>
      </c>
      <c r="P345">
        <v>7.8723137477915827E-3</v>
      </c>
    </row>
    <row r="346" spans="10:16" x14ac:dyDescent="0.25">
      <c r="J346">
        <v>11.9731953268394</v>
      </c>
      <c r="K346">
        <v>5.0823294436826734</v>
      </c>
      <c r="L346">
        <v>0.80498161125377377</v>
      </c>
      <c r="N346">
        <v>0.94799319516650926</v>
      </c>
      <c r="O346">
        <v>4.1283488567607733</v>
      </c>
      <c r="P346">
        <v>7.973626331011046E-3</v>
      </c>
    </row>
    <row r="347" spans="10:16" x14ac:dyDescent="0.25">
      <c r="J347">
        <v>11.97279745735411</v>
      </c>
      <c r="K347">
        <v>5.2077825267318358</v>
      </c>
      <c r="L347">
        <v>0.90956745062686817</v>
      </c>
      <c r="N347">
        <v>0.3233194520392132</v>
      </c>
      <c r="O347">
        <v>4.139281424397887</v>
      </c>
      <c r="P347">
        <v>8.0282277826709617E-3</v>
      </c>
    </row>
    <row r="348" spans="10:16" x14ac:dyDescent="0.25">
      <c r="J348">
        <v>11.972847927757091</v>
      </c>
      <c r="K348">
        <v>5.3271196958509321</v>
      </c>
      <c r="L348">
        <v>1.014428746249497</v>
      </c>
      <c r="N348">
        <v>0.17350862185084129</v>
      </c>
      <c r="O348">
        <v>4.1442665721696716</v>
      </c>
      <c r="P348">
        <v>8.0544341179684172E-3</v>
      </c>
    </row>
    <row r="349" spans="10:16" x14ac:dyDescent="0.25">
      <c r="J349">
        <v>11.97337654918409</v>
      </c>
      <c r="K349">
        <v>5.4393096990950411</v>
      </c>
      <c r="L349">
        <v>1.1177150836369429</v>
      </c>
      <c r="N349">
        <v>0.11004627918542111</v>
      </c>
      <c r="O349">
        <v>4.1485020674336166</v>
      </c>
      <c r="P349">
        <v>8.0769447130007027E-3</v>
      </c>
    </row>
    <row r="350" spans="10:16" x14ac:dyDescent="0.25">
      <c r="J350">
        <v>11.974372151753411</v>
      </c>
      <c r="K350">
        <v>5.5433830417024934</v>
      </c>
      <c r="L350">
        <v>1.217546267958737</v>
      </c>
      <c r="N350">
        <v>8.2086653015546962E-2</v>
      </c>
      <c r="O350">
        <v>4.151574160866768</v>
      </c>
      <c r="P350">
        <v>8.0933163037932489E-3</v>
      </c>
    </row>
    <row r="351" spans="10:16" x14ac:dyDescent="0.25">
      <c r="J351">
        <v>11.97583603295319</v>
      </c>
      <c r="K351">
        <v>5.638440365977365</v>
      </c>
      <c r="L351">
        <v>1.3120693031058059</v>
      </c>
      <c r="N351">
        <v>5.9740122883888969E-2</v>
      </c>
      <c r="O351">
        <v>4.1554643697272029</v>
      </c>
      <c r="P351">
        <v>8.1140721730711841E-3</v>
      </c>
    </row>
    <row r="352" spans="10:16" x14ac:dyDescent="0.25">
      <c r="J352">
        <v>11.97774038570868</v>
      </c>
      <c r="K352">
        <v>5.7236602234811844</v>
      </c>
      <c r="L352">
        <v>1.3994915326050159</v>
      </c>
      <c r="N352">
        <v>4.6556227998055692E-2</v>
      </c>
      <c r="O352">
        <v>4.1590144354383218</v>
      </c>
      <c r="P352">
        <v>8.1330219801413039E-3</v>
      </c>
    </row>
    <row r="353" spans="10:16" x14ac:dyDescent="0.25">
      <c r="J353">
        <v>11.98005746890188</v>
      </c>
      <c r="K353">
        <v>5.7983061749443827</v>
      </c>
      <c r="L353">
        <v>1.478138330977784</v>
      </c>
      <c r="N353">
        <v>3.7460948262537111E-2</v>
      </c>
      <c r="O353">
        <v>4.1629796252355051</v>
      </c>
      <c r="P353">
        <v>8.1541898644839333E-3</v>
      </c>
    </row>
    <row r="354" spans="10:16" x14ac:dyDescent="0.25">
      <c r="J354">
        <v>11.982746176603991</v>
      </c>
      <c r="K354">
        <v>5.8617331551186238</v>
      </c>
      <c r="L354">
        <v>1.546479190607851</v>
      </c>
      <c r="N354">
        <v>3.180849079727819E-2</v>
      </c>
      <c r="O354">
        <v>4.1669963544207063</v>
      </c>
      <c r="P354">
        <v>8.175628983460961E-3</v>
      </c>
    </row>
    <row r="355" spans="10:16" x14ac:dyDescent="0.25">
      <c r="J355">
        <v>11.98575246711294</v>
      </c>
      <c r="K355">
        <v>5.9133930476504117</v>
      </c>
      <c r="L355">
        <v>1.6031796422204949</v>
      </c>
      <c r="N355">
        <v>2.8237049702844141E-2</v>
      </c>
      <c r="O355">
        <v>4.1713416992905934</v>
      </c>
      <c r="P355">
        <v>8.198813019853245E-3</v>
      </c>
    </row>
    <row r="356" spans="10:16" x14ac:dyDescent="0.25">
      <c r="J356">
        <v>11.98902611834361</v>
      </c>
      <c r="K356">
        <v>5.9528394229956891</v>
      </c>
      <c r="L356">
        <v>1.64711865151147</v>
      </c>
      <c r="N356">
        <v>2.583167334140778E-2</v>
      </c>
      <c r="O356">
        <v>4.1765587293908499</v>
      </c>
      <c r="P356">
        <v>8.2266327107407156E-3</v>
      </c>
    </row>
    <row r="357" spans="10:16" x14ac:dyDescent="0.25">
      <c r="J357">
        <v>11.99249235711885</v>
      </c>
      <c r="K357">
        <v>5.9797313959191527</v>
      </c>
      <c r="L357">
        <v>1.6774291756564399</v>
      </c>
      <c r="N357">
        <v>2.4563981042058768E-2</v>
      </c>
      <c r="O357">
        <v>4.1818624437132339</v>
      </c>
      <c r="P357">
        <v>8.2548936933862123E-3</v>
      </c>
    </row>
    <row r="358" spans="10:16" x14ac:dyDescent="0.25">
      <c r="J358">
        <v>11.99609632785417</v>
      </c>
      <c r="K358">
        <v>5.9938365729413556</v>
      </c>
      <c r="L358">
        <v>1.6935063535039241</v>
      </c>
      <c r="N358">
        <v>2.368806778810922E-2</v>
      </c>
      <c r="O358">
        <v>4.1897186091644958</v>
      </c>
      <c r="P358">
        <v>8.2967186818915066E-3</v>
      </c>
    </row>
    <row r="359" spans="10:16" x14ac:dyDescent="0.25">
      <c r="J359">
        <v>11.999750300333339</v>
      </c>
      <c r="K359">
        <v>5.995033059481762</v>
      </c>
      <c r="L359">
        <v>1.695032374008089</v>
      </c>
      <c r="N359">
        <v>2.3329589088465639E-2</v>
      </c>
      <c r="O359">
        <v>4.197036582298697</v>
      </c>
      <c r="P359">
        <v>8.3356343526418755E-3</v>
      </c>
    </row>
    <row r="360" spans="10:16" x14ac:dyDescent="0.25">
      <c r="J360">
        <v>12.003399209125581</v>
      </c>
      <c r="K360">
        <v>5.9833105150072097</v>
      </c>
      <c r="L360">
        <v>1.6819756837668369</v>
      </c>
      <c r="N360">
        <v>2.309569238530499E-2</v>
      </c>
      <c r="O360">
        <v>4.2092385376192336</v>
      </c>
      <c r="P360">
        <v>8.4004330749506782E-3</v>
      </c>
    </row>
    <row r="361" spans="10:16" x14ac:dyDescent="0.25">
      <c r="J361">
        <v>12.00695155040763</v>
      </c>
      <c r="K361">
        <v>5.9587702407487058</v>
      </c>
      <c r="L361">
        <v>1.654597445399224</v>
      </c>
      <c r="N361">
        <v>2.2964208808677649E-2</v>
      </c>
      <c r="O361">
        <v>4.2221386877828557</v>
      </c>
      <c r="P361">
        <v>8.4688099610813507E-3</v>
      </c>
    </row>
    <row r="362" spans="10:16" x14ac:dyDescent="0.25">
      <c r="J362">
        <v>12.010356211301911</v>
      </c>
      <c r="K362">
        <v>5.9216243059438822</v>
      </c>
      <c r="L362">
        <v>1.613442403006851</v>
      </c>
      <c r="N362">
        <v>2.2774159439439431E-2</v>
      </c>
      <c r="O362">
        <v>4.2480034985411583</v>
      </c>
      <c r="P362">
        <v>8.6055656339969009E-3</v>
      </c>
    </row>
    <row r="363" spans="10:16" x14ac:dyDescent="0.25">
      <c r="J363">
        <v>12.013527581959821</v>
      </c>
      <c r="K363">
        <v>5.8721937133107689</v>
      </c>
      <c r="L363">
        <v>1.5593260604182391</v>
      </c>
      <c r="N363">
        <v>2.2566569236769959E-2</v>
      </c>
      <c r="O363">
        <v>4.2785637330848392</v>
      </c>
      <c r="P363">
        <v>8.7665888364074542E-3</v>
      </c>
    </row>
    <row r="364" spans="10:16" x14ac:dyDescent="0.25">
      <c r="J364">
        <v>12.016422295241011</v>
      </c>
      <c r="K364">
        <v>5.8109056262992844</v>
      </c>
      <c r="L364">
        <v>1.493318063156335</v>
      </c>
      <c r="N364">
        <v>2.218619280028607E-2</v>
      </c>
      <c r="O364">
        <v>4.3399722034640966</v>
      </c>
      <c r="P364">
        <v>9.088644790538631E-3</v>
      </c>
    </row>
    <row r="365" spans="10:16" x14ac:dyDescent="0.25">
      <c r="J365">
        <v>12.0189697986015</v>
      </c>
      <c r="K365">
        <v>5.7382896758146122</v>
      </c>
      <c r="L365">
        <v>1.416711198660084</v>
      </c>
      <c r="N365">
        <v>2.1571978406618592E-2</v>
      </c>
      <c r="O365">
        <v>4.4496306638168344</v>
      </c>
      <c r="P365">
        <v>9.6615428557755584E-3</v>
      </c>
    </row>
    <row r="366" spans="10:16" x14ac:dyDescent="0.25">
      <c r="J366">
        <v>12.021137801135881</v>
      </c>
      <c r="K366">
        <v>5.6549733839333092</v>
      </c>
      <c r="L366">
        <v>1.330998331906418</v>
      </c>
      <c r="N366">
        <v>2.128841329420026E-2</v>
      </c>
      <c r="O366">
        <v>4.4993111919425548</v>
      </c>
      <c r="P366">
        <v>9.9205214958212554E-3</v>
      </c>
    </row>
    <row r="367" spans="10:16" x14ac:dyDescent="0.25">
      <c r="J367">
        <v>12.022878489341741</v>
      </c>
      <c r="K367">
        <v>5.561676739457762</v>
      </c>
      <c r="L367">
        <v>1.2378262730204941</v>
      </c>
    </row>
    <row r="368" spans="10:16" x14ac:dyDescent="0.25">
      <c r="J368">
        <v>12.02417335638593</v>
      </c>
      <c r="K368">
        <v>5.4592059758493141</v>
      </c>
      <c r="L368">
        <v>1.138967604838647</v>
      </c>
    </row>
    <row r="369" spans="10:12" x14ac:dyDescent="0.25">
      <c r="J369">
        <v>12.025002630475621</v>
      </c>
      <c r="K369">
        <v>5.3484466028688269</v>
      </c>
      <c r="L369">
        <v>1.03626423980015</v>
      </c>
    </row>
    <row r="370" spans="10:12" x14ac:dyDescent="0.25">
      <c r="J370">
        <v>12.025363384069079</v>
      </c>
      <c r="K370">
        <v>5.2303557533685687</v>
      </c>
      <c r="L370">
        <v>0.93159602868810087</v>
      </c>
    </row>
    <row r="371" spans="10:12" x14ac:dyDescent="0.25">
      <c r="J371">
        <v>12.025266052665501</v>
      </c>
      <c r="K371">
        <v>5.1059539114899088</v>
      </c>
      <c r="L371">
        <v>0.82682031859683325</v>
      </c>
    </row>
    <row r="372" spans="10:12" x14ac:dyDescent="0.25">
      <c r="J372">
        <v>12.02472374311753</v>
      </c>
      <c r="K372">
        <v>4.9763160924524481</v>
      </c>
      <c r="L372">
        <v>0.72374004862623831</v>
      </c>
    </row>
    <row r="373" spans="10:12" x14ac:dyDescent="0.25">
      <c r="J373">
        <v>12.023775614068789</v>
      </c>
      <c r="K373">
        <v>4.8425625527091007</v>
      </c>
      <c r="L373">
        <v>0.6240466120625171</v>
      </c>
    </row>
    <row r="374" spans="10:12" x14ac:dyDescent="0.25">
      <c r="J374">
        <v>12.02244954266985</v>
      </c>
      <c r="K374">
        <v>4.7058491072317281</v>
      </c>
      <c r="L374">
        <v>0.5292908572675854</v>
      </c>
    </row>
    <row r="375" spans="10:12" x14ac:dyDescent="0.25">
      <c r="J375">
        <v>12.020808406993851</v>
      </c>
      <c r="K375">
        <v>4.5673571420910211</v>
      </c>
      <c r="L375">
        <v>0.44083625832869022</v>
      </c>
    </row>
    <row r="376" spans="10:12" x14ac:dyDescent="0.25">
      <c r="J376">
        <v>12.018892313021491</v>
      </c>
      <c r="K376">
        <v>4.4282834034902772</v>
      </c>
      <c r="L376">
        <v>0.35983531185012629</v>
      </c>
    </row>
    <row r="377" spans="10:12" x14ac:dyDescent="0.25">
      <c r="J377">
        <v>12.016781290917271</v>
      </c>
      <c r="K377">
        <v>4.2898296571229366</v>
      </c>
      <c r="L377">
        <v>0.28719608086203058</v>
      </c>
    </row>
    <row r="378" spans="10:12" x14ac:dyDescent="0.25">
      <c r="J378">
        <v>12.01452672971573</v>
      </c>
      <c r="K378">
        <v>4.1531923011654079</v>
      </c>
      <c r="L378">
        <v>0.223560717943528</v>
      </c>
    </row>
    <row r="379" spans="10:12" x14ac:dyDescent="0.25">
      <c r="J379">
        <v>12.012222537266659</v>
      </c>
      <c r="K379">
        <v>4.0195520285196178</v>
      </c>
      <c r="L379">
        <v>0.16927875572528051</v>
      </c>
    </row>
    <row r="380" spans="10:12" x14ac:dyDescent="0.25">
      <c r="J380">
        <v>12.00993584492579</v>
      </c>
      <c r="K380">
        <v>3.8900636216211688</v>
      </c>
      <c r="L380">
        <v>0.12437692235974621</v>
      </c>
    </row>
    <row r="381" spans="10:12" x14ac:dyDescent="0.25">
      <c r="J381">
        <v>12.00777392563006</v>
      </c>
      <c r="K381">
        <v>3.7658459735909169</v>
      </c>
      <c r="L381">
        <v>8.8533686529976494E-2</v>
      </c>
    </row>
    <row r="382" spans="10:12" x14ac:dyDescent="0.25">
      <c r="J382">
        <v>12.005815654414331</v>
      </c>
      <c r="K382">
        <v>3.6479724175629058</v>
      </c>
      <c r="L382">
        <v>6.1057275608935979E-2</v>
      </c>
    </row>
    <row r="383" spans="10:12" x14ac:dyDescent="0.25">
      <c r="J383">
        <v>12.00415316979257</v>
      </c>
      <c r="K383">
        <v>3.5374614532938562</v>
      </c>
      <c r="L383">
        <v>4.0917320549738193E-2</v>
      </c>
    </row>
    <row r="384" spans="10:12" x14ac:dyDescent="0.25">
      <c r="J384">
        <v>12.002825947919719</v>
      </c>
      <c r="K384">
        <v>3.4352679490907589</v>
      </c>
      <c r="L384">
        <v>2.682491391980309E-2</v>
      </c>
    </row>
    <row r="385" spans="10:12" x14ac:dyDescent="0.25">
      <c r="J385">
        <v>12.00183994075233</v>
      </c>
      <c r="K385">
        <v>3.3418584822739659</v>
      </c>
      <c r="L385">
        <v>1.727802653340511E-2</v>
      </c>
    </row>
    <row r="386" spans="10:12" x14ac:dyDescent="0.25">
      <c r="J386">
        <v>12.001246252468871</v>
      </c>
      <c r="K386">
        <v>3.2714226465676139</v>
      </c>
      <c r="L386">
        <v>1.1987261563512029E-2</v>
      </c>
    </row>
    <row r="387" spans="10:12" x14ac:dyDescent="0.25">
      <c r="J387">
        <v>12.000809663728949</v>
      </c>
      <c r="K387">
        <v>3.2039641770607461</v>
      </c>
      <c r="L387">
        <v>8.224295305404479E-3</v>
      </c>
    </row>
    <row r="388" spans="10:12" x14ac:dyDescent="0.25">
      <c r="J388">
        <v>12.00058276038815</v>
      </c>
      <c r="K388">
        <v>3.1602862674807031</v>
      </c>
      <c r="L388">
        <v>6.3437029162503773E-3</v>
      </c>
    </row>
    <row r="389" spans="10:12" x14ac:dyDescent="0.25">
      <c r="J389">
        <v>12.000394844730311</v>
      </c>
      <c r="K389">
        <v>3.116536968342567</v>
      </c>
      <c r="L389">
        <v>4.8617231221734581E-3</v>
      </c>
    </row>
    <row r="390" spans="10:12" x14ac:dyDescent="0.25">
      <c r="J390">
        <v>12.00029838741391</v>
      </c>
      <c r="K390">
        <v>3.0874165069004138</v>
      </c>
      <c r="L390">
        <v>4.0422832590785093E-3</v>
      </c>
    </row>
    <row r="391" spans="10:12" x14ac:dyDescent="0.25">
      <c r="J391">
        <v>12.00019934751494</v>
      </c>
      <c r="K391">
        <v>3.0591183709641712</v>
      </c>
      <c r="L391">
        <v>3.3732052074482849E-3</v>
      </c>
    </row>
    <row r="392" spans="10:12" x14ac:dyDescent="0.25">
      <c r="J392">
        <v>12.000140722560459</v>
      </c>
      <c r="K392">
        <v>3.0359547120136878</v>
      </c>
      <c r="L392">
        <v>2.8973466879487989E-3</v>
      </c>
    </row>
    <row r="393" spans="10:12" x14ac:dyDescent="0.25">
      <c r="J393">
        <v>12.00008065044579</v>
      </c>
      <c r="K393">
        <v>3.0174208419685908</v>
      </c>
      <c r="L393">
        <v>2.5546078236213989E-3</v>
      </c>
    </row>
    <row r="394" spans="10:12" x14ac:dyDescent="0.25">
      <c r="J394">
        <v>12.000030287640721</v>
      </c>
      <c r="K394">
        <v>3.0047484955033932</v>
      </c>
      <c r="L394">
        <v>2.3369722688160589E-3</v>
      </c>
    </row>
    <row r="395" spans="10:12" x14ac:dyDescent="0.25">
      <c r="J395">
        <v>11.99997956969489</v>
      </c>
      <c r="K395">
        <v>3.0032016112764461</v>
      </c>
      <c r="L395">
        <v>2.3051042350492219E-3</v>
      </c>
    </row>
    <row r="396" spans="10:12" x14ac:dyDescent="0.25">
      <c r="J396">
        <v>11.99995489312859</v>
      </c>
      <c r="K396">
        <v>3.0091200041817769</v>
      </c>
      <c r="L396">
        <v>2.3923199912723931E-3</v>
      </c>
    </row>
    <row r="397" spans="10:12" x14ac:dyDescent="0.25">
      <c r="J397">
        <v>11.99990076046646</v>
      </c>
      <c r="K397">
        <v>3.0188595335755148</v>
      </c>
      <c r="L397">
        <v>2.5454177986510718E-3</v>
      </c>
    </row>
    <row r="398" spans="10:12" x14ac:dyDescent="0.25">
      <c r="J398">
        <v>11.999882381774841</v>
      </c>
      <c r="K398">
        <v>3.0301144194917389</v>
      </c>
      <c r="L398">
        <v>2.7404435089746549E-3</v>
      </c>
    </row>
    <row r="399" spans="10:12" x14ac:dyDescent="0.25">
      <c r="J399">
        <v>11.999851618903589</v>
      </c>
      <c r="K399">
        <v>3.042140867348833</v>
      </c>
      <c r="L399">
        <v>2.956940372238588E-3</v>
      </c>
    </row>
    <row r="400" spans="10:12" x14ac:dyDescent="0.25">
      <c r="J400">
        <v>11.999792855420811</v>
      </c>
      <c r="K400">
        <v>3.0563920919347201</v>
      </c>
      <c r="L400">
        <v>3.243639947657943E-3</v>
      </c>
    </row>
    <row r="401" spans="10:12" x14ac:dyDescent="0.25">
      <c r="J401">
        <v>11.99977160752494</v>
      </c>
      <c r="K401">
        <v>3.0711502778111162</v>
      </c>
      <c r="L401">
        <v>3.5651398817935459E-3</v>
      </c>
    </row>
    <row r="402" spans="10:12" x14ac:dyDescent="0.25">
      <c r="J402">
        <v>11.99969054839841</v>
      </c>
      <c r="K402">
        <v>3.092468482847059</v>
      </c>
      <c r="L402">
        <v>4.0848813641251522E-3</v>
      </c>
    </row>
    <row r="403" spans="10:12" x14ac:dyDescent="0.25">
      <c r="J403">
        <v>11.99955758342403</v>
      </c>
      <c r="K403">
        <v>3.1280249335285122</v>
      </c>
      <c r="L403">
        <v>5.1346891879328364E-3</v>
      </c>
    </row>
    <row r="404" spans="10:12" x14ac:dyDescent="0.25">
      <c r="J404">
        <v>11.99931338697489</v>
      </c>
      <c r="K404">
        <v>3.1813898426491569</v>
      </c>
      <c r="L404">
        <v>7.1045420887063957E-3</v>
      </c>
    </row>
    <row r="405" spans="10:12" x14ac:dyDescent="0.25">
      <c r="J405">
        <v>11.99895240184124</v>
      </c>
      <c r="K405">
        <v>3.2428506881341792</v>
      </c>
      <c r="L405">
        <v>1.0092131704776739E-2</v>
      </c>
    </row>
    <row r="406" spans="10:12" x14ac:dyDescent="0.25">
      <c r="J406">
        <v>11.998405710712291</v>
      </c>
      <c r="K406">
        <v>3.3141249259866759</v>
      </c>
      <c r="L406">
        <v>1.480744716689435E-2</v>
      </c>
    </row>
    <row r="407" spans="10:12" x14ac:dyDescent="0.25">
      <c r="J407">
        <v>11.997509427900329</v>
      </c>
      <c r="K407">
        <v>3.4042839548575992</v>
      </c>
      <c r="L407">
        <v>2.2993174801743819E-2</v>
      </c>
    </row>
    <row r="408" spans="10:12" x14ac:dyDescent="0.25">
      <c r="J408">
        <v>11.99628000412034</v>
      </c>
      <c r="K408">
        <v>3.503607988845364</v>
      </c>
      <c r="L408">
        <v>3.529896831902854E-2</v>
      </c>
    </row>
    <row r="409" spans="10:12" x14ac:dyDescent="0.25">
      <c r="J409">
        <v>11.994692322648561</v>
      </c>
      <c r="K409">
        <v>3.6115419711613179</v>
      </c>
      <c r="L409">
        <v>5.3178964652045628E-2</v>
      </c>
    </row>
    <row r="410" spans="10:12" x14ac:dyDescent="0.25">
      <c r="J410">
        <v>11.992781428025189</v>
      </c>
      <c r="K410">
        <v>3.72715330436945</v>
      </c>
      <c r="L410">
        <v>7.7971099124060791E-2</v>
      </c>
    </row>
    <row r="411" spans="10:12" x14ac:dyDescent="0.25">
      <c r="J411">
        <v>11.99060958074628</v>
      </c>
      <c r="K411">
        <v>3.8494430433257971</v>
      </c>
      <c r="L411">
        <v>0.11081371701408931</v>
      </c>
    </row>
    <row r="412" spans="10:12" x14ac:dyDescent="0.25">
      <c r="J412">
        <v>11.988275657022101</v>
      </c>
      <c r="K412">
        <v>3.977354522390522</v>
      </c>
      <c r="L412">
        <v>0.1525189522919429</v>
      </c>
    </row>
    <row r="413" spans="10:12" x14ac:dyDescent="0.25">
      <c r="J413">
        <v>11.98585940148739</v>
      </c>
      <c r="K413">
        <v>4.1097824830403216</v>
      </c>
      <c r="L413">
        <v>0.20353918697977469</v>
      </c>
    </row>
    <row r="414" spans="10:12" x14ac:dyDescent="0.25">
      <c r="J414">
        <v>11.983462263211621</v>
      </c>
      <c r="K414">
        <v>4.2455826260327134</v>
      </c>
      <c r="L414">
        <v>0.26396331108053361</v>
      </c>
    </row>
    <row r="415" spans="10:12" x14ac:dyDescent="0.25">
      <c r="J415">
        <v>11.98114260463324</v>
      </c>
      <c r="K415">
        <v>4.383554270090265</v>
      </c>
      <c r="L415">
        <v>0.33320898119224129</v>
      </c>
    </row>
    <row r="416" spans="10:12" x14ac:dyDescent="0.25">
      <c r="J416">
        <v>11.9795416267328</v>
      </c>
      <c r="K416">
        <v>4.50005237253239</v>
      </c>
      <c r="L416">
        <v>0.39653865417153572</v>
      </c>
    </row>
    <row r="511" s="51" customFormat="1" x14ac:dyDescent="0.25"/>
    <row r="926" s="51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67AA-5D1D-4643-A8D5-FB64886757F3}">
  <dimension ref="A1:N254"/>
  <sheetViews>
    <sheetView workbookViewId="0">
      <selection sqref="A1:A1048576"/>
    </sheetView>
  </sheetViews>
  <sheetFormatPr defaultRowHeight="15" x14ac:dyDescent="0.25"/>
  <cols>
    <col min="1" max="6" width="12" customWidth="1"/>
    <col min="11" max="11" width="1.5703125" customWidth="1"/>
  </cols>
  <sheetData>
    <row r="1" spans="1:13" x14ac:dyDescent="0.25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H1" t="s">
        <v>112</v>
      </c>
      <c r="I1" t="s">
        <v>116</v>
      </c>
      <c r="J1" t="s">
        <v>71</v>
      </c>
      <c r="L1" t="s">
        <v>72</v>
      </c>
      <c r="M1" t="s">
        <v>176</v>
      </c>
    </row>
    <row r="2" spans="1:13" x14ac:dyDescent="0.25">
      <c r="A2">
        <v>0</v>
      </c>
      <c r="B2">
        <v>12</v>
      </c>
      <c r="C2">
        <v>5.9258908395581154</v>
      </c>
      <c r="D2">
        <v>6.9388939039072284E-18</v>
      </c>
      <c r="E2">
        <v>2.7755575615628909E-19</v>
      </c>
      <c r="F2">
        <v>1.6179996500977349</v>
      </c>
      <c r="H2" s="7">
        <v>3.13</v>
      </c>
      <c r="I2">
        <v>0.2113872286882667</v>
      </c>
      <c r="J2">
        <v>0.57920100660585083</v>
      </c>
      <c r="L2">
        <f>I2*(C2-H2)^2</f>
        <v>1.6524151476184927</v>
      </c>
      <c r="M2" s="30">
        <f>(L2-F2)/F2</f>
        <v>2.1270398617625738E-2</v>
      </c>
    </row>
    <row r="3" spans="1:13" x14ac:dyDescent="0.25">
      <c r="A3">
        <v>9.9579646230082414E-10</v>
      </c>
      <c r="B3">
        <v>12</v>
      </c>
      <c r="C3">
        <v>5.9144040502771942</v>
      </c>
      <c r="D3">
        <v>6.0715321659188248E-18</v>
      </c>
      <c r="E3">
        <v>2.4286128663675302E-19</v>
      </c>
      <c r="F3">
        <v>1.6053197246581239</v>
      </c>
      <c r="H3" s="7">
        <v>3.13</v>
      </c>
      <c r="I3">
        <v>0.2113872286882667</v>
      </c>
      <c r="J3">
        <v>0.57920100660585083</v>
      </c>
      <c r="L3">
        <f t="shared" ref="L3:L66" si="0">I3*(C3-H3)^2</f>
        <v>1.6388652956950074</v>
      </c>
      <c r="M3" s="30">
        <f t="shared" ref="M3:M66" si="1">(L3-F3)/F3</f>
        <v>2.0896504616254877E-2</v>
      </c>
    </row>
    <row r="4" spans="1:13" x14ac:dyDescent="0.25">
      <c r="A4">
        <v>2.987389386902472E-9</v>
      </c>
      <c r="B4">
        <v>12</v>
      </c>
      <c r="C4">
        <v>5.8888161125311358</v>
      </c>
      <c r="D4">
        <v>4.9150498486009537E-18</v>
      </c>
      <c r="E4">
        <v>1.966019939440382E-19</v>
      </c>
      <c r="F4">
        <v>1.5773151207850891</v>
      </c>
      <c r="H4" s="7">
        <v>3.13</v>
      </c>
      <c r="I4">
        <v>0.2113872286882667</v>
      </c>
      <c r="J4">
        <v>0.57920100660585083</v>
      </c>
      <c r="L4">
        <f t="shared" si="0"/>
        <v>1.6088822215588756</v>
      </c>
      <c r="M4" s="30">
        <f t="shared" si="1"/>
        <v>2.0013185924493273E-2</v>
      </c>
    </row>
    <row r="5" spans="1:13" x14ac:dyDescent="0.25">
      <c r="A5">
        <v>6.9705752361057706E-9</v>
      </c>
      <c r="B5">
        <v>12</v>
      </c>
      <c r="C5">
        <v>5.8295772402238937</v>
      </c>
      <c r="D5">
        <v>4.3368086899420177E-18</v>
      </c>
      <c r="E5">
        <v>1.7347234759768069E-19</v>
      </c>
      <c r="F5">
        <v>1.5132717600171339</v>
      </c>
      <c r="H5" s="7">
        <v>3.13</v>
      </c>
      <c r="I5">
        <v>0.2113872286882667</v>
      </c>
      <c r="J5">
        <v>0.57920100660585083</v>
      </c>
      <c r="L5">
        <f t="shared" si="0"/>
        <v>1.5405303584234731</v>
      </c>
      <c r="M5" s="30">
        <f t="shared" si="1"/>
        <v>1.8013022595512202E-2</v>
      </c>
    </row>
    <row r="6" spans="1:13" x14ac:dyDescent="0.25">
      <c r="A6">
        <v>1.097057523610577E-8</v>
      </c>
      <c r="B6">
        <v>12</v>
      </c>
      <c r="C6">
        <v>5.7601288559990049</v>
      </c>
      <c r="D6">
        <v>4.3368086899420177E-18</v>
      </c>
      <c r="E6">
        <v>1.7347234759768069E-19</v>
      </c>
      <c r="F6">
        <v>1.4395456316932591</v>
      </c>
      <c r="H6" s="7">
        <v>3.13</v>
      </c>
      <c r="I6">
        <v>0.2113872286882667</v>
      </c>
      <c r="J6">
        <v>0.57920100660585083</v>
      </c>
      <c r="L6">
        <f t="shared" si="0"/>
        <v>1.462287600199623</v>
      </c>
      <c r="M6" s="30">
        <f t="shared" si="1"/>
        <v>1.5798018489774274E-2</v>
      </c>
    </row>
    <row r="7" spans="1:13" x14ac:dyDescent="0.25">
      <c r="A7">
        <v>1.4970575236105771E-8</v>
      </c>
      <c r="B7">
        <v>12</v>
      </c>
      <c r="C7">
        <v>5.6798032574973334</v>
      </c>
      <c r="D7">
        <v>4.3368086899420177E-18</v>
      </c>
      <c r="E7">
        <v>1.7347234759768069E-19</v>
      </c>
      <c r="F7">
        <v>1.356279698466645</v>
      </c>
      <c r="H7" s="7">
        <v>3.13</v>
      </c>
      <c r="I7">
        <v>0.2113872286882667</v>
      </c>
      <c r="J7">
        <v>0.57920100660585083</v>
      </c>
      <c r="L7">
        <f t="shared" si="0"/>
        <v>1.3743333595804894</v>
      </c>
      <c r="M7" s="30">
        <f t="shared" si="1"/>
        <v>1.3311163718114466E-2</v>
      </c>
    </row>
    <row r="8" spans="1:13" x14ac:dyDescent="0.25">
      <c r="A8">
        <v>1.8970575236105771E-8</v>
      </c>
      <c r="B8">
        <v>12</v>
      </c>
      <c r="C8">
        <v>5.589282305543481</v>
      </c>
      <c r="D8">
        <v>4.3368086899420177E-18</v>
      </c>
      <c r="E8">
        <v>1.7347234759768069E-19</v>
      </c>
      <c r="F8">
        <v>1.265070396159774</v>
      </c>
      <c r="H8" s="7">
        <v>3.13</v>
      </c>
      <c r="I8">
        <v>0.2113872286882667</v>
      </c>
      <c r="J8">
        <v>0.57920100660585083</v>
      </c>
      <c r="L8">
        <f t="shared" si="0"/>
        <v>1.2784846417167102</v>
      </c>
      <c r="M8" s="30">
        <f t="shared" si="1"/>
        <v>1.0603556606538425E-2</v>
      </c>
    </row>
    <row r="9" spans="1:13" x14ac:dyDescent="0.25">
      <c r="A9">
        <v>2.297057523610577E-8</v>
      </c>
      <c r="B9">
        <v>12</v>
      </c>
      <c r="C9">
        <v>5.4893482477447542</v>
      </c>
      <c r="D9">
        <v>4.3368086899420177E-18</v>
      </c>
      <c r="E9">
        <v>1.7347234759768069E-19</v>
      </c>
      <c r="F9">
        <v>1.1676574315299091</v>
      </c>
      <c r="H9" s="7">
        <v>3.13</v>
      </c>
      <c r="I9">
        <v>0.2113872286882667</v>
      </c>
      <c r="J9">
        <v>0.57920100660585083</v>
      </c>
      <c r="L9">
        <f t="shared" si="0"/>
        <v>1.1766921143691582</v>
      </c>
      <c r="M9" s="30">
        <f t="shared" si="1"/>
        <v>7.7374430164946122E-3</v>
      </c>
    </row>
    <row r="10" spans="1:13" x14ac:dyDescent="0.25">
      <c r="A10">
        <v>2.6970575236105769E-8</v>
      </c>
      <c r="B10">
        <v>12</v>
      </c>
      <c r="C10">
        <v>5.3808646735759194</v>
      </c>
      <c r="D10">
        <v>4.3368086899420177E-18</v>
      </c>
      <c r="E10">
        <v>1.7347234759768069E-19</v>
      </c>
      <c r="F10">
        <v>1.065868873323254</v>
      </c>
      <c r="H10" s="7">
        <v>3.13</v>
      </c>
      <c r="I10">
        <v>0.2113872286882667</v>
      </c>
      <c r="J10">
        <v>0.57920100660585083</v>
      </c>
      <c r="L10">
        <f t="shared" si="0"/>
        <v>1.0709705175594098</v>
      </c>
      <c r="M10" s="30">
        <f t="shared" si="1"/>
        <v>4.7863713481466532E-3</v>
      </c>
    </row>
    <row r="11" spans="1:13" x14ac:dyDescent="0.25">
      <c r="A11">
        <v>3.0970575236105769E-8</v>
      </c>
      <c r="B11">
        <v>12</v>
      </c>
      <c r="C11">
        <v>5.2647690504054134</v>
      </c>
      <c r="D11">
        <v>4.3368086899420177E-18</v>
      </c>
      <c r="E11">
        <v>1.7347234759768069E-19</v>
      </c>
      <c r="F11">
        <v>0.96157681596859779</v>
      </c>
      <c r="H11" s="7">
        <v>3.13</v>
      </c>
      <c r="I11">
        <v>0.2113872286882667</v>
      </c>
      <c r="J11">
        <v>0.57920100660585083</v>
      </c>
      <c r="L11">
        <f t="shared" si="0"/>
        <v>0.96334210123883413</v>
      </c>
      <c r="M11" s="30">
        <f t="shared" si="1"/>
        <v>1.8358234526049426E-3</v>
      </c>
    </row>
    <row r="12" spans="1:13" x14ac:dyDescent="0.25">
      <c r="A12">
        <v>3.4970575236105772E-8</v>
      </c>
      <c r="B12">
        <v>12</v>
      </c>
      <c r="C12">
        <v>5.1420646213791024</v>
      </c>
      <c r="D12">
        <v>4.3368086899420177E-18</v>
      </c>
      <c r="E12">
        <v>1.7347234759768069E-19</v>
      </c>
      <c r="F12">
        <v>0.85665108252130884</v>
      </c>
      <c r="H12" s="7">
        <v>3.13</v>
      </c>
      <c r="I12">
        <v>0.2113872286882667</v>
      </c>
      <c r="J12">
        <v>0.57920100660585083</v>
      </c>
      <c r="L12">
        <f t="shared" si="0"/>
        <v>0.85578091075396312</v>
      </c>
      <c r="M12" s="30">
        <f t="shared" si="1"/>
        <v>-1.0157831876948249E-3</v>
      </c>
    </row>
    <row r="13" spans="1:13" x14ac:dyDescent="0.25">
      <c r="A13">
        <v>3.8970575236105768E-8</v>
      </c>
      <c r="B13">
        <v>12</v>
      </c>
      <c r="C13">
        <v>5.0138117347649924</v>
      </c>
      <c r="D13">
        <v>4.3368086899420177E-18</v>
      </c>
      <c r="E13">
        <v>1.7347234759768069E-19</v>
      </c>
      <c r="F13">
        <v>0.75291336679432852</v>
      </c>
      <c r="H13" s="7">
        <v>3.13</v>
      </c>
      <c r="I13">
        <v>0.2113872286882667</v>
      </c>
      <c r="J13">
        <v>0.57920100660585083</v>
      </c>
      <c r="L13">
        <f t="shared" si="0"/>
        <v>0.75015972009113896</v>
      </c>
      <c r="M13" s="30">
        <f t="shared" si="1"/>
        <v>-3.6573221098646896E-3</v>
      </c>
    </row>
    <row r="14" spans="1:13" x14ac:dyDescent="0.25">
      <c r="A14">
        <v>4.2970575236105757E-8</v>
      </c>
      <c r="B14">
        <v>12</v>
      </c>
      <c r="C14">
        <v>4.881118680014227</v>
      </c>
      <c r="D14">
        <v>4.3368086899420177E-18</v>
      </c>
      <c r="E14">
        <v>1.7347234759768069E-19</v>
      </c>
      <c r="F14">
        <v>0.65209231764034392</v>
      </c>
      <c r="H14" s="7">
        <v>3.13</v>
      </c>
      <c r="I14">
        <v>0.2113872286882667</v>
      </c>
      <c r="J14">
        <v>0.57920100660585083</v>
      </c>
      <c r="L14">
        <f t="shared" si="0"/>
        <v>0.64820131373528922</v>
      </c>
      <c r="M14" s="30">
        <f t="shared" si="1"/>
        <v>-5.9669525307929679E-3</v>
      </c>
    </row>
    <row r="15" spans="1:13" x14ac:dyDescent="0.25">
      <c r="A15">
        <v>4.6970575236105773E-8</v>
      </c>
      <c r="B15">
        <v>12</v>
      </c>
      <c r="C15">
        <v>4.7451321095090764</v>
      </c>
      <c r="D15">
        <v>4.3368086899420177E-18</v>
      </c>
      <c r="E15">
        <v>1.7347234759768069E-19</v>
      </c>
      <c r="F15">
        <v>0.5557819174818438</v>
      </c>
      <c r="H15" s="7">
        <v>3.13</v>
      </c>
      <c r="I15">
        <v>0.2113872286882667</v>
      </c>
      <c r="J15">
        <v>0.57920100660585083</v>
      </c>
      <c r="L15">
        <f t="shared" si="0"/>
        <v>0.55143566006429201</v>
      </c>
      <c r="M15" s="30">
        <f t="shared" si="1"/>
        <v>-7.8200770497247676E-3</v>
      </c>
    </row>
    <row r="16" spans="1:13" x14ac:dyDescent="0.25">
      <c r="A16">
        <v>5.0970575236105763E-8</v>
      </c>
      <c r="B16">
        <v>12</v>
      </c>
      <c r="C16">
        <v>4.6070271290548073</v>
      </c>
      <c r="D16">
        <v>4.3368086899420177E-18</v>
      </c>
      <c r="E16">
        <v>1.7347234759768069E-19</v>
      </c>
      <c r="F16">
        <v>0.46540326657410092</v>
      </c>
      <c r="H16" s="7">
        <v>3.13</v>
      </c>
      <c r="I16">
        <v>0.2113872286882667</v>
      </c>
      <c r="J16">
        <v>0.57920100660585083</v>
      </c>
      <c r="L16">
        <f t="shared" si="0"/>
        <v>0.46116431017795895</v>
      </c>
      <c r="M16" s="30">
        <f t="shared" si="1"/>
        <v>-9.108136320884733E-3</v>
      </c>
    </row>
    <row r="17" spans="1:13" x14ac:dyDescent="0.25">
      <c r="A17">
        <v>5.4970575236105772E-8</v>
      </c>
      <c r="B17">
        <v>12</v>
      </c>
      <c r="C17">
        <v>4.4679971425375813</v>
      </c>
      <c r="D17">
        <v>4.3368086899420177E-18</v>
      </c>
      <c r="E17">
        <v>1.7347234759768069E-19</v>
      </c>
      <c r="F17">
        <v>0.38217169935620532</v>
      </c>
      <c r="H17" s="7">
        <v>3.13</v>
      </c>
      <c r="I17">
        <v>0.2113872286882667</v>
      </c>
      <c r="J17">
        <v>0.57920100660585083</v>
      </c>
      <c r="L17">
        <f t="shared" si="0"/>
        <v>0.3784331014504021</v>
      </c>
      <c r="M17" s="30">
        <f t="shared" si="1"/>
        <v>-9.7825085219579253E-3</v>
      </c>
    </row>
    <row r="18" spans="1:13" x14ac:dyDescent="0.25">
      <c r="A18">
        <v>5.8970575236105761E-8</v>
      </c>
      <c r="B18">
        <v>12</v>
      </c>
      <c r="C18">
        <v>4.329243538698929</v>
      </c>
      <c r="D18">
        <v>4.3368086899420177E-18</v>
      </c>
      <c r="E18">
        <v>1.7347234759768069E-19</v>
      </c>
      <c r="F18">
        <v>0.30706784698667738</v>
      </c>
      <c r="H18" s="7">
        <v>3.13</v>
      </c>
      <c r="I18">
        <v>0.2113872286882667</v>
      </c>
      <c r="J18">
        <v>0.57920100660585083</v>
      </c>
      <c r="L18">
        <f t="shared" si="0"/>
        <v>0.30401395525469616</v>
      </c>
      <c r="M18" s="30">
        <f t="shared" si="1"/>
        <v>-9.9453321536257314E-3</v>
      </c>
    </row>
    <row r="19" spans="1:13" x14ac:dyDescent="0.25">
      <c r="A19">
        <v>6.2970575236105758E-8</v>
      </c>
      <c r="B19">
        <v>12</v>
      </c>
      <c r="C19">
        <v>4.1919653088628204</v>
      </c>
      <c r="D19">
        <v>4.3368086899420177E-18</v>
      </c>
      <c r="E19">
        <v>1.7347234759768069E-19</v>
      </c>
      <c r="F19">
        <v>0.24081252004435569</v>
      </c>
      <c r="H19" s="7">
        <v>3.13</v>
      </c>
      <c r="I19">
        <v>0.2113872286882667</v>
      </c>
      <c r="J19">
        <v>0.57920100660585083</v>
      </c>
      <c r="L19">
        <f t="shared" si="0"/>
        <v>0.23839624195573667</v>
      </c>
      <c r="M19" s="30">
        <f t="shared" si="1"/>
        <v>-1.003385574875411E-2</v>
      </c>
    </row>
    <row r="20" spans="1:13" x14ac:dyDescent="0.25">
      <c r="A20">
        <v>6.6970575236105767E-8</v>
      </c>
      <c r="B20">
        <v>12</v>
      </c>
      <c r="C20">
        <v>4.0573486853688729</v>
      </c>
      <c r="D20">
        <v>4.3368086899420177E-18</v>
      </c>
      <c r="E20">
        <v>1.7347234759768069E-19</v>
      </c>
      <c r="F20">
        <v>0.18384120166383269</v>
      </c>
      <c r="H20" s="7">
        <v>3.13</v>
      </c>
      <c r="I20">
        <v>0.2113872286882667</v>
      </c>
      <c r="J20">
        <v>0.57920100660585083</v>
      </c>
      <c r="L20">
        <f t="shared" si="0"/>
        <v>0.18178785549531717</v>
      </c>
      <c r="M20" s="30">
        <f t="shared" si="1"/>
        <v>-1.1169129389559881E-2</v>
      </c>
    </row>
    <row r="21" spans="1:13" x14ac:dyDescent="0.25">
      <c r="A21">
        <v>7.0970575236105763E-8</v>
      </c>
      <c r="B21">
        <v>12</v>
      </c>
      <c r="C21">
        <v>3.9265568899149379</v>
      </c>
      <c r="D21">
        <v>4.3368086899420177E-18</v>
      </c>
      <c r="E21">
        <v>1.7347234759768069E-19</v>
      </c>
      <c r="F21">
        <v>0.136276611971828</v>
      </c>
      <c r="H21" s="7">
        <v>3.13</v>
      </c>
      <c r="I21">
        <v>0.2113872286882667</v>
      </c>
      <c r="J21">
        <v>0.57920100660585083</v>
      </c>
      <c r="L21">
        <f t="shared" si="0"/>
        <v>0.13412580515925893</v>
      </c>
      <c r="M21" s="30">
        <f t="shared" si="1"/>
        <v>-1.5782655449444998E-2</v>
      </c>
    </row>
    <row r="22" spans="1:13" x14ac:dyDescent="0.25">
      <c r="A22">
        <v>7.4970575236105759E-8</v>
      </c>
      <c r="B22">
        <v>12</v>
      </c>
      <c r="C22">
        <v>3.8007200805722658</v>
      </c>
      <c r="D22">
        <v>4.3368086899420177E-18</v>
      </c>
      <c r="E22">
        <v>1.7347234759768069E-19</v>
      </c>
      <c r="F22">
        <v>9.7898394818504444E-2</v>
      </c>
      <c r="H22" s="7">
        <v>3.13</v>
      </c>
      <c r="I22">
        <v>0.2113872286882667</v>
      </c>
      <c r="J22">
        <v>0.57920100660585083</v>
      </c>
      <c r="L22">
        <f t="shared" si="0"/>
        <v>9.5095805786878429E-2</v>
      </c>
      <c r="M22" s="30">
        <f t="shared" si="1"/>
        <v>-2.8627527926497514E-2</v>
      </c>
    </row>
    <row r="23" spans="1:13" x14ac:dyDescent="0.25">
      <c r="A23">
        <v>7.8970575236105755E-8</v>
      </c>
      <c r="B23">
        <v>12</v>
      </c>
      <c r="C23">
        <v>3.6809255846743181</v>
      </c>
      <c r="D23">
        <v>4.3368086899420177E-18</v>
      </c>
      <c r="E23">
        <v>1.7347234759768069E-19</v>
      </c>
      <c r="F23">
        <v>6.8121589846598149E-2</v>
      </c>
      <c r="H23" s="7">
        <v>3.13</v>
      </c>
      <c r="I23">
        <v>0.2113872286882667</v>
      </c>
      <c r="J23">
        <v>0.57920100660585083</v>
      </c>
      <c r="L23">
        <f t="shared" si="0"/>
        <v>6.4160040232259449E-2</v>
      </c>
      <c r="M23" s="30">
        <f t="shared" si="1"/>
        <v>-5.8154098036461654E-2</v>
      </c>
    </row>
    <row r="24" spans="1:13" x14ac:dyDescent="0.25">
      <c r="A24">
        <v>8.2970575236105765E-8</v>
      </c>
      <c r="B24">
        <v>12</v>
      </c>
      <c r="C24">
        <v>3.5682085032561561</v>
      </c>
      <c r="D24">
        <v>4.3368086899420177E-18</v>
      </c>
      <c r="E24">
        <v>1.7347234759768069E-19</v>
      </c>
      <c r="F24">
        <v>4.600549239640634E-2</v>
      </c>
      <c r="H24" s="7">
        <v>3.13</v>
      </c>
      <c r="I24">
        <v>0.2113872286882667</v>
      </c>
      <c r="J24">
        <v>0.57920100660585083</v>
      </c>
      <c r="L24">
        <f t="shared" si="0"/>
        <v>4.0591990324967742E-2</v>
      </c>
      <c r="M24" s="30">
        <f t="shared" si="1"/>
        <v>-0.117670777758298</v>
      </c>
    </row>
    <row r="25" spans="1:13" x14ac:dyDescent="0.25">
      <c r="A25">
        <v>8.6970575236105761E-8</v>
      </c>
      <c r="B25">
        <v>12</v>
      </c>
      <c r="C25">
        <v>3.4635427695399512</v>
      </c>
      <c r="D25">
        <v>4.3368086899420177E-18</v>
      </c>
      <c r="E25">
        <v>1.7347234759768069E-19</v>
      </c>
      <c r="F25">
        <v>3.0323347454026151E-2</v>
      </c>
      <c r="H25" s="7">
        <v>3.13</v>
      </c>
      <c r="I25">
        <v>0.2113872286882667</v>
      </c>
      <c r="J25">
        <v>0.57920100660585083</v>
      </c>
      <c r="L25">
        <f t="shared" si="0"/>
        <v>2.3516993885976743E-2</v>
      </c>
      <c r="M25" s="30">
        <f t="shared" si="1"/>
        <v>-0.22445917550391359</v>
      </c>
    </row>
    <row r="26" spans="1:13" x14ac:dyDescent="0.25">
      <c r="A26">
        <v>9.0970575236105757E-8</v>
      </c>
      <c r="B26">
        <v>12</v>
      </c>
      <c r="C26">
        <v>3.3678327393835579</v>
      </c>
      <c r="D26">
        <v>4.3368086899420177E-18</v>
      </c>
      <c r="E26">
        <v>1.7347234759768069E-19</v>
      </c>
      <c r="F26">
        <v>1.9700831335669321E-2</v>
      </c>
      <c r="H26" s="7">
        <v>3.13</v>
      </c>
      <c r="I26">
        <v>0.2113872286882667</v>
      </c>
      <c r="J26">
        <v>0.57920100660585083</v>
      </c>
      <c r="L26">
        <f t="shared" si="0"/>
        <v>1.1956994278718443E-2</v>
      </c>
      <c r="M26" s="30">
        <f t="shared" si="1"/>
        <v>-0.39307158794513819</v>
      </c>
    </row>
    <row r="27" spans="1:13" x14ac:dyDescent="0.25">
      <c r="A27">
        <v>9.4970575236105753E-8</v>
      </c>
      <c r="B27">
        <v>12</v>
      </c>
      <c r="C27">
        <v>3.2819053849669748</v>
      </c>
      <c r="D27">
        <v>4.3368086899420177E-18</v>
      </c>
      <c r="E27">
        <v>1.7347234759768069E-19</v>
      </c>
      <c r="F27">
        <v>1.279479329272358E-2</v>
      </c>
      <c r="H27" s="7">
        <v>3.13</v>
      </c>
      <c r="I27">
        <v>0.2113872286882667</v>
      </c>
      <c r="J27">
        <v>0.57920100660585083</v>
      </c>
      <c r="L27">
        <f t="shared" si="0"/>
        <v>4.8778122994276116E-3</v>
      </c>
      <c r="M27" s="30">
        <f t="shared" si="1"/>
        <v>-0.61876583795991202</v>
      </c>
    </row>
    <row r="28" spans="1:13" x14ac:dyDescent="0.25">
      <c r="A28">
        <v>9.8970575236105762E-8</v>
      </c>
      <c r="B28">
        <v>12</v>
      </c>
      <c r="C28">
        <v>3.20650315573259</v>
      </c>
      <c r="D28">
        <v>4.3368086899420177E-18</v>
      </c>
      <c r="E28">
        <v>1.7347234759768069E-19</v>
      </c>
      <c r="F28">
        <v>8.4483602077272939E-3</v>
      </c>
      <c r="H28" s="7">
        <v>3.13</v>
      </c>
      <c r="I28">
        <v>0.2113872286882667</v>
      </c>
      <c r="J28">
        <v>0.57920100660585083</v>
      </c>
      <c r="L28">
        <f t="shared" si="0"/>
        <v>1.2371929746757468E-3</v>
      </c>
      <c r="M28" s="30">
        <f t="shared" si="1"/>
        <v>-0.85355821197773407</v>
      </c>
    </row>
    <row r="29" spans="1:13" x14ac:dyDescent="0.25">
      <c r="A29">
        <v>1.029705752361058E-7</v>
      </c>
      <c r="B29">
        <v>12</v>
      </c>
      <c r="C29">
        <v>3.1422775662571771</v>
      </c>
      <c r="D29">
        <v>4.3368086899420177E-18</v>
      </c>
      <c r="E29">
        <v>1.7347234759768069E-19</v>
      </c>
      <c r="F29">
        <v>5.7734109327628553E-3</v>
      </c>
      <c r="H29" s="7">
        <v>3.13</v>
      </c>
      <c r="I29">
        <v>0.2113872286882667</v>
      </c>
      <c r="J29">
        <v>0.57920100660585083</v>
      </c>
      <c r="L29">
        <f t="shared" si="0"/>
        <v>3.18642219282735E-5</v>
      </c>
      <c r="M29" s="30">
        <f t="shared" si="1"/>
        <v>-0.99448086715126216</v>
      </c>
    </row>
    <row r="30" spans="1:13" x14ac:dyDescent="0.25">
      <c r="A30">
        <v>1.0697057523610579E-7</v>
      </c>
      <c r="B30">
        <v>12</v>
      </c>
      <c r="C30">
        <v>3.0897835667647202</v>
      </c>
      <c r="D30">
        <v>4.3368086899420177E-18</v>
      </c>
      <c r="E30">
        <v>1.7347234759768069E-19</v>
      </c>
      <c r="F30">
        <v>4.151573444776473E-3</v>
      </c>
      <c r="H30" s="7">
        <v>3.13</v>
      </c>
      <c r="I30">
        <v>0.2113872286882667</v>
      </c>
      <c r="J30">
        <v>0.57920100660585083</v>
      </c>
      <c r="L30">
        <f t="shared" si="0"/>
        <v>3.4188956573032387E-4</v>
      </c>
      <c r="M30" s="30">
        <f t="shared" si="1"/>
        <v>-0.91764819524980568</v>
      </c>
    </row>
    <row r="31" spans="1:13" x14ac:dyDescent="0.25">
      <c r="A31">
        <v>1.109705752361058E-7</v>
      </c>
      <c r="B31">
        <v>12</v>
      </c>
      <c r="C31">
        <v>3.0494747448228572</v>
      </c>
      <c r="D31">
        <v>4.3368086899420177E-18</v>
      </c>
      <c r="E31">
        <v>1.7347234759768069E-19</v>
      </c>
      <c r="F31">
        <v>3.1854821111164792E-3</v>
      </c>
      <c r="H31" s="7">
        <v>3.13</v>
      </c>
      <c r="I31">
        <v>0.2113872286882667</v>
      </c>
      <c r="J31">
        <v>0.57920100660585083</v>
      </c>
      <c r="L31">
        <f t="shared" si="0"/>
        <v>1.3707017416618851E-3</v>
      </c>
      <c r="M31" s="30">
        <f t="shared" si="1"/>
        <v>-0.56970351932647711</v>
      </c>
    </row>
    <row r="32" spans="1:13" x14ac:dyDescent="0.25">
      <c r="A32">
        <v>1.149705752361058E-7</v>
      </c>
      <c r="B32">
        <v>12</v>
      </c>
      <c r="C32">
        <v>3.0216994022568828</v>
      </c>
      <c r="D32">
        <v>4.3368086899420177E-18</v>
      </c>
      <c r="E32">
        <v>1.7347234759768069E-19</v>
      </c>
      <c r="F32">
        <v>2.636223859541628E-3</v>
      </c>
      <c r="H32" s="7">
        <v>3.13</v>
      </c>
      <c r="I32">
        <v>0.2113872286882667</v>
      </c>
      <c r="J32">
        <v>0.57920100660585083</v>
      </c>
      <c r="L32">
        <f t="shared" si="0"/>
        <v>2.4793649213145814E-3</v>
      </c>
      <c r="M32" s="30">
        <f t="shared" si="1"/>
        <v>-5.9501372639241774E-2</v>
      </c>
    </row>
    <row r="33" spans="1:13" x14ac:dyDescent="0.25">
      <c r="A33">
        <v>1.189705752361058E-7</v>
      </c>
      <c r="B33">
        <v>12</v>
      </c>
      <c r="C33">
        <v>3.006697542806231</v>
      </c>
      <c r="D33">
        <v>4.3368086899420177E-18</v>
      </c>
      <c r="E33">
        <v>1.7347234759768069E-19</v>
      </c>
      <c r="F33">
        <v>2.3708955853563082E-3</v>
      </c>
      <c r="H33" s="7">
        <v>3.13</v>
      </c>
      <c r="I33">
        <v>0.2113872286882667</v>
      </c>
      <c r="J33">
        <v>0.57920100660585083</v>
      </c>
      <c r="L33">
        <f t="shared" si="0"/>
        <v>3.2138248752482689E-3</v>
      </c>
      <c r="M33" s="30">
        <f t="shared" si="1"/>
        <v>0.35553201714080623</v>
      </c>
    </row>
    <row r="34" spans="1:13" x14ac:dyDescent="0.25">
      <c r="A34">
        <v>1.2297057523610579E-7</v>
      </c>
      <c r="B34">
        <v>12</v>
      </c>
      <c r="C34">
        <v>3.0045987964379299</v>
      </c>
      <c r="D34">
        <v>4.3368086899420177E-18</v>
      </c>
      <c r="E34">
        <v>1.7347234759768069E-19</v>
      </c>
      <c r="F34">
        <v>2.3275900780799419E-3</v>
      </c>
      <c r="H34" s="7">
        <v>3.13</v>
      </c>
      <c r="I34">
        <v>0.2113872286882667</v>
      </c>
      <c r="J34">
        <v>0.57920100660585083</v>
      </c>
      <c r="L34">
        <f t="shared" si="0"/>
        <v>3.3241618013325428E-3</v>
      </c>
      <c r="M34" s="30">
        <f t="shared" si="1"/>
        <v>0.42815602826193755</v>
      </c>
    </row>
    <row r="35" spans="1:13" x14ac:dyDescent="0.25">
      <c r="A35">
        <v>1.269705752361058E-7</v>
      </c>
      <c r="B35">
        <v>12</v>
      </c>
      <c r="C35">
        <v>3.0154212982364998</v>
      </c>
      <c r="D35">
        <v>4.3368086899420177E-18</v>
      </c>
      <c r="E35">
        <v>1.7347234759768069E-19</v>
      </c>
      <c r="F35">
        <v>2.497712703686086E-3</v>
      </c>
      <c r="H35" s="7">
        <v>3.13</v>
      </c>
      <c r="I35">
        <v>0.2113872286882667</v>
      </c>
      <c r="J35">
        <v>0.57920100660585083</v>
      </c>
      <c r="L35">
        <f t="shared" si="0"/>
        <v>2.7751504936545158E-3</v>
      </c>
      <c r="M35" s="30">
        <f t="shared" si="1"/>
        <v>0.11107674215653041</v>
      </c>
    </row>
    <row r="36" spans="1:13" x14ac:dyDescent="0.25">
      <c r="A36">
        <v>1.3097057523610581E-7</v>
      </c>
      <c r="B36">
        <v>12</v>
      </c>
      <c r="C36">
        <v>3.0390715315889021</v>
      </c>
      <c r="D36">
        <v>4.3368086899420177E-18</v>
      </c>
      <c r="E36">
        <v>1.7347234759768069E-19</v>
      </c>
      <c r="F36">
        <v>2.9233836411638459E-3</v>
      </c>
      <c r="H36" s="7">
        <v>3.13</v>
      </c>
      <c r="I36">
        <v>0.2113872286882667</v>
      </c>
      <c r="J36">
        <v>0.57920100660585083</v>
      </c>
      <c r="L36">
        <f t="shared" si="0"/>
        <v>1.7477467250767986E-3</v>
      </c>
      <c r="M36" s="30">
        <f t="shared" si="1"/>
        <v>-0.40214937907328763</v>
      </c>
    </row>
    <row r="37" spans="1:13" x14ac:dyDescent="0.25">
      <c r="A37">
        <v>1.3497057523610569E-7</v>
      </c>
      <c r="B37">
        <v>12</v>
      </c>
      <c r="C37">
        <v>3.0753451368628739</v>
      </c>
      <c r="D37">
        <v>4.3368086899420177E-18</v>
      </c>
      <c r="E37">
        <v>1.7347234759768069E-19</v>
      </c>
      <c r="F37">
        <v>3.7097218827323278E-3</v>
      </c>
      <c r="H37" s="7">
        <v>3.13</v>
      </c>
      <c r="I37">
        <v>0.2113872286882667</v>
      </c>
      <c r="J37">
        <v>0.57920100660585083</v>
      </c>
      <c r="L37">
        <f t="shared" si="0"/>
        <v>6.3144621936757361E-4</v>
      </c>
      <c r="M37" s="30">
        <f t="shared" si="1"/>
        <v>-0.82978610275159137</v>
      </c>
    </row>
    <row r="38" spans="1:13" x14ac:dyDescent="0.25">
      <c r="A38">
        <v>1.389705752361058E-7</v>
      </c>
      <c r="B38">
        <v>12</v>
      </c>
      <c r="C38">
        <v>3.123928678805338</v>
      </c>
      <c r="D38">
        <v>4.3368086899420177E-18</v>
      </c>
      <c r="E38">
        <v>1.7347234759768069E-19</v>
      </c>
      <c r="F38">
        <v>5.0534868160957451E-3</v>
      </c>
      <c r="H38" s="7">
        <v>3.13</v>
      </c>
      <c r="I38">
        <v>0.2113872286882667</v>
      </c>
      <c r="J38">
        <v>0.57920100660585083</v>
      </c>
      <c r="L38">
        <f t="shared" si="0"/>
        <v>7.7919321751370451E-6</v>
      </c>
      <c r="M38" s="30">
        <f t="shared" si="1"/>
        <v>-0.99845810774645349</v>
      </c>
    </row>
    <row r="39" spans="1:13" x14ac:dyDescent="0.25">
      <c r="A39">
        <v>1.4297057523610581E-7</v>
      </c>
      <c r="B39">
        <v>12</v>
      </c>
      <c r="C39">
        <v>3.184402357358004</v>
      </c>
      <c r="D39">
        <v>4.3368086899420177E-18</v>
      </c>
      <c r="E39">
        <v>1.7347234759768069E-19</v>
      </c>
      <c r="F39">
        <v>7.2898133483256201E-3</v>
      </c>
      <c r="H39" s="7">
        <v>3.13</v>
      </c>
      <c r="I39">
        <v>0.2113872286882667</v>
      </c>
      <c r="J39">
        <v>0.57920100660585083</v>
      </c>
      <c r="L39">
        <f t="shared" si="0"/>
        <v>6.256251269784734E-4</v>
      </c>
      <c r="M39" s="30">
        <f t="shared" si="1"/>
        <v>-0.91417816930495599</v>
      </c>
    </row>
    <row r="40" spans="1:13" x14ac:dyDescent="0.25">
      <c r="A40">
        <v>1.4697057523610569E-7</v>
      </c>
      <c r="B40">
        <v>12</v>
      </c>
      <c r="C40">
        <v>3.256243638408145</v>
      </c>
      <c r="D40">
        <v>4.3368086899420177E-18</v>
      </c>
      <c r="E40">
        <v>1.7347234759768069E-19</v>
      </c>
      <c r="F40">
        <v>1.09528736070148E-2</v>
      </c>
      <c r="H40" s="7">
        <v>3.13</v>
      </c>
      <c r="I40">
        <v>0.2113872286882667</v>
      </c>
      <c r="J40">
        <v>0.57920100660585083</v>
      </c>
      <c r="L40">
        <f t="shared" si="0"/>
        <v>3.3689747066026426E-3</v>
      </c>
      <c r="M40" s="30">
        <f t="shared" si="1"/>
        <v>-0.69241179735289071</v>
      </c>
    </row>
    <row r="41" spans="1:13" x14ac:dyDescent="0.25">
      <c r="A41">
        <v>1.509705752361058E-7</v>
      </c>
      <c r="B41">
        <v>12</v>
      </c>
      <c r="C41">
        <v>3.3388317719643532</v>
      </c>
      <c r="D41">
        <v>4.3368086899420177E-18</v>
      </c>
      <c r="E41">
        <v>1.7347234759768069E-19</v>
      </c>
      <c r="F41">
        <v>1.6833527536504071E-2</v>
      </c>
      <c r="H41" s="7">
        <v>3.13</v>
      </c>
      <c r="I41">
        <v>0.2113872286882667</v>
      </c>
      <c r="J41">
        <v>0.57920100660585083</v>
      </c>
      <c r="L41">
        <f t="shared" si="0"/>
        <v>9.2187469127872138E-3</v>
      </c>
      <c r="M41" s="30">
        <f t="shared" si="1"/>
        <v>-0.45235798659573578</v>
      </c>
    </row>
    <row r="42" spans="1:13" x14ac:dyDescent="0.25">
      <c r="A42">
        <v>1.5497057523610579E-7</v>
      </c>
      <c r="B42">
        <v>12</v>
      </c>
      <c r="C42">
        <v>3.431453158024353</v>
      </c>
      <c r="D42">
        <v>4.3368086899420177E-18</v>
      </c>
      <c r="E42">
        <v>1.7347234759768069E-19</v>
      </c>
      <c r="F42">
        <v>2.599988740595479E-2</v>
      </c>
      <c r="H42" s="7">
        <v>3.13</v>
      </c>
      <c r="I42">
        <v>0.2113872286882667</v>
      </c>
      <c r="J42">
        <v>0.57920100660585083</v>
      </c>
      <c r="L42">
        <f t="shared" si="0"/>
        <v>1.9209604390210432E-2</v>
      </c>
      <c r="M42" s="30">
        <f t="shared" si="1"/>
        <v>-0.26116586236404893</v>
      </c>
    </row>
    <row r="43" spans="1:13" x14ac:dyDescent="0.25">
      <c r="A43">
        <v>1.5897057523610569E-7</v>
      </c>
      <c r="B43">
        <v>12</v>
      </c>
      <c r="C43">
        <v>3.5333075110345762</v>
      </c>
      <c r="D43">
        <v>4.3368086899420177E-18</v>
      </c>
      <c r="E43">
        <v>1.7347234759768069E-19</v>
      </c>
      <c r="F43">
        <v>3.9745196994400357E-2</v>
      </c>
      <c r="H43" s="7">
        <v>3.13</v>
      </c>
      <c r="I43">
        <v>0.2113872286882667</v>
      </c>
      <c r="J43">
        <v>0.57920100660585083</v>
      </c>
      <c r="L43">
        <f t="shared" si="0"/>
        <v>3.4383601561195361E-2</v>
      </c>
      <c r="M43" s="30">
        <f t="shared" si="1"/>
        <v>-0.13489920389526272</v>
      </c>
    </row>
    <row r="44" spans="1:13" x14ac:dyDescent="0.25">
      <c r="A44">
        <v>1.6297057523610581E-7</v>
      </c>
      <c r="B44">
        <v>12</v>
      </c>
      <c r="C44">
        <v>3.6435147683416522</v>
      </c>
      <c r="D44">
        <v>4.3368086899420177E-18</v>
      </c>
      <c r="E44">
        <v>1.7347234759768069E-19</v>
      </c>
      <c r="F44">
        <v>5.9454105231839839E-2</v>
      </c>
      <c r="H44" s="7">
        <v>3.13</v>
      </c>
      <c r="I44">
        <v>0.2113872286882667</v>
      </c>
      <c r="J44">
        <v>0.57920100660585083</v>
      </c>
      <c r="L44">
        <f t="shared" si="0"/>
        <v>5.5742266256353284E-2</v>
      </c>
      <c r="M44" s="30">
        <f t="shared" si="1"/>
        <v>-6.2432004670027894E-2</v>
      </c>
    </row>
    <row r="45" spans="1:13" x14ac:dyDescent="0.25">
      <c r="A45">
        <v>1.6697057523610571E-7</v>
      </c>
      <c r="B45">
        <v>12</v>
      </c>
      <c r="C45">
        <v>3.761122686883831</v>
      </c>
      <c r="D45">
        <v>4.3368086899420177E-18</v>
      </c>
      <c r="E45">
        <v>1.7347234759768069E-19</v>
      </c>
      <c r="F45">
        <v>8.6424770058711603E-2</v>
      </c>
      <c r="H45" s="7">
        <v>3.13</v>
      </c>
      <c r="I45">
        <v>0.2113872286882667</v>
      </c>
      <c r="J45">
        <v>0.57920100660585083</v>
      </c>
      <c r="L45">
        <f t="shared" si="0"/>
        <v>8.4198882807310887E-2</v>
      </c>
      <c r="M45" s="30">
        <f t="shared" si="1"/>
        <v>-2.5755200157183945E-2</v>
      </c>
    </row>
    <row r="46" spans="1:13" x14ac:dyDescent="0.25">
      <c r="A46">
        <v>1.709705752361058E-7</v>
      </c>
      <c r="B46">
        <v>12</v>
      </c>
      <c r="C46">
        <v>3.8851150648108059</v>
      </c>
      <c r="D46">
        <v>4.3368086899420177E-18</v>
      </c>
      <c r="E46">
        <v>1.7347234759768069E-19</v>
      </c>
      <c r="F46">
        <v>0.1217100953829458</v>
      </c>
      <c r="H46" s="7">
        <v>3.13</v>
      </c>
      <c r="I46">
        <v>0.2113872286882667</v>
      </c>
      <c r="J46">
        <v>0.57920100660585083</v>
      </c>
      <c r="L46">
        <f t="shared" si="0"/>
        <v>0.12053273591130577</v>
      </c>
      <c r="M46" s="30">
        <f t="shared" si="1"/>
        <v>-9.67347423346945E-3</v>
      </c>
    </row>
    <row r="47" spans="1:13" x14ac:dyDescent="0.25">
      <c r="A47">
        <v>1.7497057523610581E-7</v>
      </c>
      <c r="B47">
        <v>12</v>
      </c>
      <c r="C47">
        <v>4.014420518121824</v>
      </c>
      <c r="D47">
        <v>4.3368086899420177E-18</v>
      </c>
      <c r="E47">
        <v>1.7347234759768069E-19</v>
      </c>
      <c r="F47">
        <v>0.16602338168721881</v>
      </c>
      <c r="H47" s="7">
        <v>3.13</v>
      </c>
      <c r="I47">
        <v>0.2113872286882667</v>
      </c>
      <c r="J47">
        <v>0.57920100660585083</v>
      </c>
      <c r="L47">
        <f t="shared" si="0"/>
        <v>0.16534701690214421</v>
      </c>
      <c r="M47" s="30">
        <f t="shared" si="1"/>
        <v>-4.0739128320422032E-3</v>
      </c>
    </row>
    <row r="48" spans="1:13" x14ac:dyDescent="0.25">
      <c r="A48">
        <v>1.7897057523610571E-7</v>
      </c>
      <c r="B48">
        <v>12</v>
      </c>
      <c r="C48">
        <v>4.1479217376088791</v>
      </c>
      <c r="D48">
        <v>4.3368086899420177E-18</v>
      </c>
      <c r="E48">
        <v>1.7347234759768069E-19</v>
      </c>
      <c r="F48">
        <v>0.21971099154378901</v>
      </c>
      <c r="H48" s="7">
        <v>3.13</v>
      </c>
      <c r="I48">
        <v>0.2113872286882667</v>
      </c>
      <c r="J48">
        <v>0.57920100660585083</v>
      </c>
      <c r="L48">
        <f t="shared" si="0"/>
        <v>0.2190319767658285</v>
      </c>
      <c r="M48" s="30">
        <f t="shared" si="1"/>
        <v>-3.0904907086779843E-3</v>
      </c>
    </row>
    <row r="49" spans="1:13" x14ac:dyDescent="0.25">
      <c r="A49">
        <v>1.829705752361058E-7</v>
      </c>
      <c r="B49">
        <v>12</v>
      </c>
      <c r="C49">
        <v>4.2844651445348214</v>
      </c>
      <c r="D49">
        <v>4.3368086899420177E-18</v>
      </c>
      <c r="E49">
        <v>1.7347234759768069E-19</v>
      </c>
      <c r="F49">
        <v>0.2827666144562116</v>
      </c>
      <c r="H49" s="7">
        <v>3.13</v>
      </c>
      <c r="I49">
        <v>0.2113872286882667</v>
      </c>
      <c r="J49">
        <v>0.57920100660585083</v>
      </c>
      <c r="L49">
        <f t="shared" si="0"/>
        <v>0.28173473589291653</v>
      </c>
      <c r="M49" s="30">
        <f t="shared" si="1"/>
        <v>-3.6492234604126399E-3</v>
      </c>
    </row>
    <row r="50" spans="1:13" x14ac:dyDescent="0.25">
      <c r="A50">
        <v>1.8697057523610581E-7</v>
      </c>
      <c r="B50">
        <v>12</v>
      </c>
      <c r="C50">
        <v>4.4228708603555926</v>
      </c>
      <c r="D50">
        <v>4.3368086899420177E-18</v>
      </c>
      <c r="E50">
        <v>1.7347234759768069E-19</v>
      </c>
      <c r="F50">
        <v>0.35486032101491483</v>
      </c>
      <c r="H50" s="7">
        <v>3.13</v>
      </c>
      <c r="I50">
        <v>0.2113872286882667</v>
      </c>
      <c r="J50">
        <v>0.57920100660585083</v>
      </c>
      <c r="L50">
        <f t="shared" si="0"/>
        <v>0.35333693657314941</v>
      </c>
      <c r="M50" s="30">
        <f t="shared" si="1"/>
        <v>-4.2929128774061793E-3</v>
      </c>
    </row>
    <row r="51" spans="1:13" x14ac:dyDescent="0.25">
      <c r="A51">
        <v>1.9097057523610571E-7</v>
      </c>
      <c r="B51">
        <v>12</v>
      </c>
      <c r="C51">
        <v>4.5619429035251446</v>
      </c>
      <c r="D51">
        <v>4.3368086899420177E-18</v>
      </c>
      <c r="E51">
        <v>1.7347234759768069E-19</v>
      </c>
      <c r="F51">
        <v>0.43536749375159278</v>
      </c>
      <c r="H51" s="7">
        <v>3.13</v>
      </c>
      <c r="I51">
        <v>0.2113872286882667</v>
      </c>
      <c r="J51">
        <v>0.57920100660585083</v>
      </c>
      <c r="L51">
        <f t="shared" si="0"/>
        <v>0.4334411581813295</v>
      </c>
      <c r="M51" s="30">
        <f t="shared" si="1"/>
        <v>-4.4246196556015499E-3</v>
      </c>
    </row>
    <row r="52" spans="1:13" x14ac:dyDescent="0.25">
      <c r="A52">
        <v>1.949705752361058E-7</v>
      </c>
      <c r="B52">
        <v>12</v>
      </c>
      <c r="C52">
        <v>4.7004795252011133</v>
      </c>
      <c r="D52">
        <v>4.3368086899420177E-18</v>
      </c>
      <c r="E52">
        <v>1.7347234759768069E-19</v>
      </c>
      <c r="F52">
        <v>0.52339474210518322</v>
      </c>
      <c r="H52" s="7">
        <v>3.13</v>
      </c>
      <c r="I52">
        <v>0.2113872286882667</v>
      </c>
      <c r="J52">
        <v>0.57920100660585083</v>
      </c>
      <c r="L52">
        <f t="shared" si="0"/>
        <v>0.52136671628153963</v>
      </c>
      <c r="M52" s="30">
        <f t="shared" si="1"/>
        <v>-3.8747539103784643E-3</v>
      </c>
    </row>
    <row r="53" spans="1:13" x14ac:dyDescent="0.25">
      <c r="A53">
        <v>1.989705752361057E-7</v>
      </c>
      <c r="B53">
        <v>12</v>
      </c>
      <c r="C53">
        <v>4.8372835945829031</v>
      </c>
      <c r="D53">
        <v>4.3368086899420177E-18</v>
      </c>
      <c r="E53">
        <v>1.7347234759768069E-19</v>
      </c>
      <c r="F53">
        <v>0.61780485028823529</v>
      </c>
      <c r="H53" s="7">
        <v>3.13</v>
      </c>
      <c r="I53">
        <v>0.2113872286882667</v>
      </c>
      <c r="J53">
        <v>0.57920100660585083</v>
      </c>
      <c r="L53">
        <f t="shared" si="0"/>
        <v>0.61615514533093718</v>
      </c>
      <c r="M53" s="30">
        <f t="shared" si="1"/>
        <v>-2.6702687046377804E-3</v>
      </c>
    </row>
    <row r="54" spans="1:13" x14ac:dyDescent="0.25">
      <c r="A54">
        <v>2.0297057523610569E-7</v>
      </c>
      <c r="B54">
        <v>12</v>
      </c>
      <c r="C54">
        <v>4.9711729443797337</v>
      </c>
      <c r="D54">
        <v>4.3368086899420177E-18</v>
      </c>
      <c r="E54">
        <v>1.7347234759768069E-19</v>
      </c>
      <c r="F54">
        <v>0.7172441490268594</v>
      </c>
      <c r="H54" s="7">
        <v>3.13</v>
      </c>
      <c r="I54">
        <v>0.2113872286882667</v>
      </c>
      <c r="J54">
        <v>0.57920100660585083</v>
      </c>
      <c r="L54">
        <f t="shared" si="0"/>
        <v>0.71658533157279325</v>
      </c>
      <c r="M54" s="30">
        <f t="shared" si="1"/>
        <v>-9.1854001870913876E-4</v>
      </c>
    </row>
    <row r="55" spans="1:13" x14ac:dyDescent="0.25">
      <c r="A55">
        <v>2.069705752361058E-7</v>
      </c>
      <c r="B55">
        <v>12</v>
      </c>
      <c r="C55">
        <v>5.1009905870502834</v>
      </c>
      <c r="D55">
        <v>4.3368086899420177E-18</v>
      </c>
      <c r="E55">
        <v>1.7347234759768069E-19</v>
      </c>
      <c r="F55">
        <v>0.8201740241583747</v>
      </c>
      <c r="H55" s="7">
        <v>3.13</v>
      </c>
      <c r="I55">
        <v>0.2113872286882667</v>
      </c>
      <c r="J55">
        <v>0.57920100660585083</v>
      </c>
      <c r="L55">
        <f t="shared" si="0"/>
        <v>0.82119792920095347</v>
      </c>
      <c r="M55" s="30">
        <f t="shared" si="1"/>
        <v>1.2483997449558954E-3</v>
      </c>
    </row>
    <row r="56" spans="1:13" x14ac:dyDescent="0.25">
      <c r="A56">
        <v>2.1097057523610571E-7</v>
      </c>
      <c r="B56">
        <v>12</v>
      </c>
      <c r="C56">
        <v>5.2256147136390254</v>
      </c>
      <c r="D56">
        <v>4.3368086899420177E-18</v>
      </c>
      <c r="E56">
        <v>1.7347234759768069E-19</v>
      </c>
      <c r="F56">
        <v>0.92490734608037151</v>
      </c>
      <c r="H56" s="7">
        <v>3.13</v>
      </c>
      <c r="I56">
        <v>0.2113872286882667</v>
      </c>
      <c r="J56">
        <v>0.57920100660585083</v>
      </c>
      <c r="L56">
        <f t="shared" si="0"/>
        <v>0.9283283708177702</v>
      </c>
      <c r="M56" s="30">
        <f t="shared" si="1"/>
        <v>3.6987756145483316E-3</v>
      </c>
    </row>
    <row r="57" spans="1:13" x14ac:dyDescent="0.25">
      <c r="A57">
        <v>2.1497057523610569E-7</v>
      </c>
      <c r="B57">
        <v>12</v>
      </c>
      <c r="C57">
        <v>5.3439683887357061</v>
      </c>
      <c r="D57">
        <v>4.3368086899420177E-18</v>
      </c>
      <c r="E57">
        <v>1.7347234759768069E-19</v>
      </c>
      <c r="F57">
        <v>1.029649094794546</v>
      </c>
      <c r="H57" s="7">
        <v>3.13</v>
      </c>
      <c r="I57">
        <v>0.2113872286882667</v>
      </c>
      <c r="J57">
        <v>0.57920100660585083</v>
      </c>
      <c r="L57">
        <f t="shared" si="0"/>
        <v>1.0361474833871334</v>
      </c>
      <c r="M57" s="30">
        <f t="shared" si="1"/>
        <v>6.3112652897383539E-3</v>
      </c>
    </row>
    <row r="58" spans="1:13" x14ac:dyDescent="0.25">
      <c r="A58">
        <v>2.189705752361058E-7</v>
      </c>
      <c r="B58">
        <v>12</v>
      </c>
      <c r="C58">
        <v>5.4550288578027892</v>
      </c>
      <c r="D58">
        <v>4.3368086899420177E-18</v>
      </c>
      <c r="E58">
        <v>1.7347234759768069E-19</v>
      </c>
      <c r="F58">
        <v>1.132540307445979</v>
      </c>
      <c r="H58" s="7">
        <v>3.13</v>
      </c>
      <c r="I58">
        <v>0.2113872286882667</v>
      </c>
      <c r="J58">
        <v>0.57920100660585083</v>
      </c>
      <c r="L58">
        <f t="shared" si="0"/>
        <v>1.1427084540490025</v>
      </c>
      <c r="M58" s="30">
        <f t="shared" si="1"/>
        <v>8.9781763493732986E-3</v>
      </c>
    </row>
    <row r="59" spans="1:13" x14ac:dyDescent="0.25">
      <c r="A59">
        <v>2.2297057523610571E-7</v>
      </c>
      <c r="B59">
        <v>12</v>
      </c>
      <c r="C59">
        <v>5.5578363863426894</v>
      </c>
      <c r="D59">
        <v>4.3368086899420177E-18</v>
      </c>
      <c r="E59">
        <v>1.7347234759768069E-19</v>
      </c>
      <c r="F59">
        <v>1.231703814512932</v>
      </c>
      <c r="H59" s="7">
        <v>3.13</v>
      </c>
      <c r="I59">
        <v>0.2113872286882667</v>
      </c>
      <c r="J59">
        <v>0.57920100660585083</v>
      </c>
      <c r="L59">
        <f t="shared" si="0"/>
        <v>1.2459986651987678</v>
      </c>
      <c r="M59" s="30">
        <f t="shared" si="1"/>
        <v>1.1605753361646114E-2</v>
      </c>
    </row>
    <row r="60" spans="1:13" x14ac:dyDescent="0.25">
      <c r="A60">
        <v>2.2697057523610569E-7</v>
      </c>
      <c r="B60">
        <v>12</v>
      </c>
      <c r="C60">
        <v>5.6515025545261226</v>
      </c>
      <c r="D60">
        <v>4.3368086899420177E-18</v>
      </c>
      <c r="E60">
        <v>1.7347234759768069E-19</v>
      </c>
      <c r="F60">
        <v>1.325290565137756</v>
      </c>
      <c r="H60" s="7">
        <v>3.13</v>
      </c>
      <c r="I60">
        <v>0.2113872286882667</v>
      </c>
      <c r="J60">
        <v>0.57920100660585083</v>
      </c>
      <c r="L60">
        <f t="shared" si="0"/>
        <v>1.343994743324235</v>
      </c>
      <c r="M60" s="30">
        <f t="shared" si="1"/>
        <v>1.4113265934655448E-2</v>
      </c>
    </row>
    <row r="61" spans="1:13" x14ac:dyDescent="0.25">
      <c r="A61">
        <v>2.309705752361057E-7</v>
      </c>
      <c r="B61">
        <v>12</v>
      </c>
      <c r="C61">
        <v>5.7352179355150641</v>
      </c>
      <c r="D61">
        <v>4.3368086899420177E-18</v>
      </c>
      <c r="E61">
        <v>1.7347234759768069E-19</v>
      </c>
      <c r="F61">
        <v>1.411525049690501</v>
      </c>
      <c r="H61" s="7">
        <v>3.13</v>
      </c>
      <c r="I61">
        <v>0.2113872286882667</v>
      </c>
      <c r="J61">
        <v>0.57920100660585083</v>
      </c>
      <c r="L61">
        <f t="shared" si="0"/>
        <v>1.4347190469668882</v>
      </c>
      <c r="M61" s="30">
        <f t="shared" si="1"/>
        <v>1.6431870820480952E-2</v>
      </c>
    </row>
    <row r="62" spans="1:13" x14ac:dyDescent="0.25">
      <c r="A62">
        <v>2.3497057523610571E-7</v>
      </c>
      <c r="B62">
        <v>12</v>
      </c>
      <c r="C62">
        <v>5.8082590911370433</v>
      </c>
      <c r="D62">
        <v>4.3368086899420177E-18</v>
      </c>
      <c r="E62">
        <v>1.7347234759768069E-19</v>
      </c>
      <c r="F62">
        <v>1.488748760490278</v>
      </c>
      <c r="H62" s="7">
        <v>3.13</v>
      </c>
      <c r="I62">
        <v>0.2113872286882667</v>
      </c>
      <c r="J62">
        <v>0.57920100660585083</v>
      </c>
      <c r="L62">
        <f t="shared" si="0"/>
        <v>1.5162957603716654</v>
      </c>
      <c r="M62" s="30">
        <f t="shared" si="1"/>
        <v>1.8503457811320342E-2</v>
      </c>
    </row>
    <row r="63" spans="1:13" x14ac:dyDescent="0.25">
      <c r="A63">
        <v>2.3897057523610572E-7</v>
      </c>
      <c r="B63">
        <v>12</v>
      </c>
      <c r="C63">
        <v>5.8699948243879794</v>
      </c>
      <c r="D63">
        <v>4.3368086899420177E-18</v>
      </c>
      <c r="E63">
        <v>1.7347234759768069E-19</v>
      </c>
      <c r="F63">
        <v>1.5554604677087731</v>
      </c>
      <c r="H63" s="7">
        <v>3.13</v>
      </c>
      <c r="I63">
        <v>0.2113872286882667</v>
      </c>
      <c r="J63">
        <v>0.57920100660585083</v>
      </c>
      <c r="L63">
        <f t="shared" si="0"/>
        <v>1.5870047626663095</v>
      </c>
      <c r="M63" s="30">
        <f t="shared" si="1"/>
        <v>2.0279714986265025E-2</v>
      </c>
    </row>
    <row r="64" spans="1:13" x14ac:dyDescent="0.25">
      <c r="A64">
        <v>2.4297057523610581E-7</v>
      </c>
      <c r="B64">
        <v>12</v>
      </c>
      <c r="C64">
        <v>5.9198916347489554</v>
      </c>
      <c r="D64">
        <v>4.3368086899420177E-18</v>
      </c>
      <c r="E64">
        <v>1.7347234759768069E-19</v>
      </c>
      <c r="F64">
        <v>1.6103524905276629</v>
      </c>
      <c r="H64" s="7">
        <v>3.13</v>
      </c>
      <c r="I64">
        <v>0.2113872286882667</v>
      </c>
      <c r="J64">
        <v>0.57920100660585083</v>
      </c>
      <c r="L64">
        <f t="shared" si="0"/>
        <v>1.6453315080866804</v>
      </c>
      <c r="M64" s="30">
        <f t="shared" si="1"/>
        <v>2.172134223082792E-2</v>
      </c>
    </row>
    <row r="65" spans="1:14" x14ac:dyDescent="0.25">
      <c r="A65">
        <v>2.4697057523610568E-7</v>
      </c>
      <c r="B65">
        <v>12</v>
      </c>
      <c r="C65">
        <v>5.9575183291226166</v>
      </c>
      <c r="D65">
        <v>4.3368086899420177E-18</v>
      </c>
      <c r="E65">
        <v>1.7347234759768069E-19</v>
      </c>
      <c r="F65">
        <v>1.6523420438799721</v>
      </c>
      <c r="H65" s="7">
        <v>3.13</v>
      </c>
      <c r="I65">
        <v>0.2113872286882667</v>
      </c>
      <c r="J65">
        <v>0.57920100660585083</v>
      </c>
      <c r="L65">
        <f t="shared" si="0"/>
        <v>1.6900112783341821</v>
      </c>
      <c r="M65" s="30">
        <f t="shared" si="1"/>
        <v>2.279747985214757E-2</v>
      </c>
    </row>
    <row r="66" spans="1:14" x14ac:dyDescent="0.25">
      <c r="A66">
        <v>2.5097057523610572E-7</v>
      </c>
      <c r="B66">
        <v>12</v>
      </c>
      <c r="C66">
        <v>5.9825497485656713</v>
      </c>
      <c r="D66">
        <v>4.3368086899420177E-18</v>
      </c>
      <c r="E66">
        <v>1.7347234759768069E-19</v>
      </c>
      <c r="F66">
        <v>1.6805970904039531</v>
      </c>
      <c r="H66" s="7">
        <v>3.13</v>
      </c>
      <c r="I66">
        <v>0.2113872286882667</v>
      </c>
      <c r="J66">
        <v>0.57920100660585083</v>
      </c>
      <c r="L66">
        <f t="shared" si="0"/>
        <v>1.7200663497087996</v>
      </c>
      <c r="M66" s="30">
        <f t="shared" si="1"/>
        <v>2.3485259810463861E-2</v>
      </c>
    </row>
    <row r="67" spans="1:14" x14ac:dyDescent="0.25">
      <c r="A67" s="51">
        <v>2.5497057523610581E-7</v>
      </c>
      <c r="B67" s="51">
        <v>12</v>
      </c>
      <c r="C67" s="51">
        <v>5.9947695785740143</v>
      </c>
      <c r="D67" s="51">
        <v>4.3368086899420177E-18</v>
      </c>
      <c r="E67" s="51">
        <v>1.7347234759768069E-19</v>
      </c>
      <c r="F67" s="51">
        <v>1.694556078269168</v>
      </c>
      <c r="G67" s="51"/>
      <c r="H67" s="52">
        <v>3.13</v>
      </c>
      <c r="I67" s="51">
        <v>0.2113872286882667</v>
      </c>
      <c r="J67" s="51">
        <v>0.57920100660585083</v>
      </c>
      <c r="K67" s="51"/>
      <c r="L67" s="51">
        <f t="shared" ref="L67:L130" si="2">I67*(C67-H67)^2</f>
        <v>1.7348348487427323</v>
      </c>
      <c r="M67" s="53">
        <f t="shared" ref="M67:M130" si="3">(L67-F67)/F67</f>
        <v>2.3769511667448239E-2</v>
      </c>
      <c r="N67" t="s">
        <v>177</v>
      </c>
    </row>
    <row r="68" spans="1:14" x14ac:dyDescent="0.25">
      <c r="A68">
        <v>2.5897057523610569E-7</v>
      </c>
      <c r="B68">
        <v>12</v>
      </c>
      <c r="C68">
        <v>5.9940722189761031</v>
      </c>
      <c r="D68">
        <v>4.3368086899420177E-18</v>
      </c>
      <c r="E68">
        <v>1.7347234759768069E-19</v>
      </c>
      <c r="F68">
        <v>1.6939402691122041</v>
      </c>
      <c r="H68" s="7">
        <v>3.13</v>
      </c>
      <c r="I68">
        <v>0.2113872286882667</v>
      </c>
      <c r="J68">
        <v>0.57920100660585083</v>
      </c>
      <c r="L68">
        <f t="shared" si="2"/>
        <v>1.7339903434863759</v>
      </c>
      <c r="M68" s="30">
        <f t="shared" si="3"/>
        <v>2.364314439207596E-2</v>
      </c>
    </row>
    <row r="69" spans="1:14" x14ac:dyDescent="0.25">
      <c r="A69">
        <v>2.6297057523610572E-7</v>
      </c>
      <c r="B69">
        <v>12</v>
      </c>
      <c r="C69">
        <v>5.9804636956387274</v>
      </c>
      <c r="D69">
        <v>4.3368086899420177E-18</v>
      </c>
      <c r="E69">
        <v>1.7347234759768069E-19</v>
      </c>
      <c r="F69">
        <v>1.678763155354958</v>
      </c>
      <c r="H69" s="7">
        <v>3.13</v>
      </c>
      <c r="I69">
        <v>0.2113872286882667</v>
      </c>
      <c r="J69">
        <v>0.57920100660585083</v>
      </c>
      <c r="L69">
        <f t="shared" si="2"/>
        <v>1.7175515206869298</v>
      </c>
      <c r="M69" s="30">
        <f t="shared" si="3"/>
        <v>2.3105323230524683E-2</v>
      </c>
    </row>
    <row r="70" spans="1:14" x14ac:dyDescent="0.25">
      <c r="A70">
        <v>2.6697057523610581E-7</v>
      </c>
      <c r="B70">
        <v>12</v>
      </c>
      <c r="C70">
        <v>5.9540616087366596</v>
      </c>
      <c r="D70">
        <v>4.3368086899420177E-18</v>
      </c>
      <c r="E70">
        <v>1.7347234759768069E-19</v>
      </c>
      <c r="F70">
        <v>1.649329352540863</v>
      </c>
      <c r="H70" s="7">
        <v>3.13</v>
      </c>
      <c r="I70">
        <v>0.2113872286882667</v>
      </c>
      <c r="J70">
        <v>0.57920100660585083</v>
      </c>
      <c r="L70">
        <f t="shared" si="2"/>
        <v>1.6858816318967833</v>
      </c>
      <c r="M70" s="30">
        <f t="shared" si="3"/>
        <v>2.2161904351977943E-2</v>
      </c>
    </row>
    <row r="71" spans="1:14" x14ac:dyDescent="0.25">
      <c r="A71">
        <v>2.7097057523610569E-7</v>
      </c>
      <c r="B71">
        <v>12</v>
      </c>
      <c r="C71">
        <v>5.9150941180472421</v>
      </c>
      <c r="D71">
        <v>4.3368086899420177E-18</v>
      </c>
      <c r="E71">
        <v>1.7347234759768069E-19</v>
      </c>
      <c r="F71">
        <v>1.60622236914634</v>
      </c>
      <c r="H71" s="7">
        <v>3.13</v>
      </c>
      <c r="I71">
        <v>0.2113872286882667</v>
      </c>
      <c r="J71">
        <v>0.57920100660585083</v>
      </c>
      <c r="L71">
        <f t="shared" si="2"/>
        <v>1.6396777268223539</v>
      </c>
      <c r="M71" s="30">
        <f t="shared" si="3"/>
        <v>2.0828596537224464E-2</v>
      </c>
    </row>
    <row r="72" spans="1:14" x14ac:dyDescent="0.25">
      <c r="A72">
        <v>2.7497057523610572E-7</v>
      </c>
      <c r="B72">
        <v>12</v>
      </c>
      <c r="C72">
        <v>5.8638979692741948</v>
      </c>
      <c r="D72">
        <v>4.3368086899420177E-18</v>
      </c>
      <c r="E72">
        <v>1.7347234759768069E-19</v>
      </c>
      <c r="F72">
        <v>1.55029557360514</v>
      </c>
      <c r="H72" s="7">
        <v>3.13</v>
      </c>
      <c r="I72">
        <v>0.2113872286882667</v>
      </c>
      <c r="J72">
        <v>0.57920100660585083</v>
      </c>
      <c r="L72">
        <f t="shared" si="2"/>
        <v>1.5799500243793181</v>
      </c>
      <c r="M72" s="30">
        <f t="shared" si="3"/>
        <v>1.9128256107458278E-2</v>
      </c>
    </row>
    <row r="73" spans="1:14" x14ac:dyDescent="0.25">
      <c r="A73">
        <v>2.7897057523610571E-7</v>
      </c>
      <c r="B73">
        <v>12</v>
      </c>
      <c r="C73">
        <v>5.8009155832629338</v>
      </c>
      <c r="D73">
        <v>4.3368086899420177E-18</v>
      </c>
      <c r="E73">
        <v>1.7347234759768069E-19</v>
      </c>
      <c r="F73">
        <v>1.4826530831512841</v>
      </c>
      <c r="H73" s="7">
        <v>3.13</v>
      </c>
      <c r="I73">
        <v>0.2113872286882667</v>
      </c>
      <c r="J73">
        <v>0.57920100660585083</v>
      </c>
      <c r="L73">
        <f t="shared" si="2"/>
        <v>1.5079921093300013</v>
      </c>
      <c r="M73" s="30">
        <f t="shared" si="3"/>
        <v>1.7090327107984506E-2</v>
      </c>
    </row>
    <row r="74" spans="1:14" x14ac:dyDescent="0.25">
      <c r="A74">
        <v>2.8297057523610569E-7</v>
      </c>
      <c r="B74">
        <v>12</v>
      </c>
      <c r="C74">
        <v>5.7266912333448996</v>
      </c>
      <c r="D74">
        <v>4.3368086899420177E-18</v>
      </c>
      <c r="E74">
        <v>1.7347234759768069E-19</v>
      </c>
      <c r="F74">
        <v>1.4046203279538021</v>
      </c>
      <c r="H74" s="7">
        <v>3.13</v>
      </c>
      <c r="I74">
        <v>0.2113872286882667</v>
      </c>
      <c r="J74">
        <v>0.57920100660585083</v>
      </c>
      <c r="L74">
        <f t="shared" si="2"/>
        <v>1.4253429389159897</v>
      </c>
      <c r="M74" s="30">
        <f t="shared" si="3"/>
        <v>1.4753176036100485E-2</v>
      </c>
    </row>
    <row r="75" spans="1:14" x14ac:dyDescent="0.25">
      <c r="A75">
        <v>2.8697057523610573E-7</v>
      </c>
      <c r="B75">
        <v>12</v>
      </c>
      <c r="C75">
        <v>5.6418663409159473</v>
      </c>
      <c r="D75">
        <v>4.3368086899420177E-18</v>
      </c>
      <c r="E75">
        <v>1.7347234759768069E-19</v>
      </c>
      <c r="F75">
        <v>1.3177132374277669</v>
      </c>
      <c r="H75" s="7">
        <v>3.13</v>
      </c>
      <c r="I75">
        <v>0.2113872286882667</v>
      </c>
      <c r="J75">
        <v>0.57920100660585083</v>
      </c>
      <c r="L75">
        <f t="shared" si="2"/>
        <v>1.3337419093516789</v>
      </c>
      <c r="M75" s="30">
        <f t="shared" si="3"/>
        <v>1.216400614992732E-2</v>
      </c>
    </row>
    <row r="76" spans="1:14" x14ac:dyDescent="0.25">
      <c r="A76">
        <v>2.9097057523610571E-7</v>
      </c>
      <c r="B76">
        <v>12</v>
      </c>
      <c r="C76">
        <v>5.5471739317711402</v>
      </c>
      <c r="D76">
        <v>4.3368086899420177E-18</v>
      </c>
      <c r="E76">
        <v>1.7347234759768069E-19</v>
      </c>
      <c r="F76">
        <v>1.223601615590165</v>
      </c>
      <c r="H76" s="7">
        <v>3.13</v>
      </c>
      <c r="I76">
        <v>0.2113872286882667</v>
      </c>
      <c r="J76">
        <v>0.57920100660585083</v>
      </c>
      <c r="L76">
        <f t="shared" si="2"/>
        <v>1.2350784638702785</v>
      </c>
      <c r="M76" s="30">
        <f t="shared" si="3"/>
        <v>9.3795628690617888E-3</v>
      </c>
    </row>
    <row r="77" spans="1:14" x14ac:dyDescent="0.25">
      <c r="A77">
        <v>2.9497057523610569E-7</v>
      </c>
      <c r="B77">
        <v>12</v>
      </c>
      <c r="C77">
        <v>5.44343230073446</v>
      </c>
      <c r="D77">
        <v>4.3368086899420177E-18</v>
      </c>
      <c r="E77">
        <v>1.7347234759768069E-19</v>
      </c>
      <c r="F77">
        <v>1.124068536906021</v>
      </c>
      <c r="H77" s="7">
        <v>3.13</v>
      </c>
      <c r="I77">
        <v>0.2113872286882667</v>
      </c>
      <c r="J77">
        <v>0.57920100660585083</v>
      </c>
      <c r="L77">
        <f t="shared" si="2"/>
        <v>1.1313378970666224</v>
      </c>
      <c r="M77" s="30">
        <f t="shared" si="3"/>
        <v>6.4670079465172997E-3</v>
      </c>
    </row>
    <row r="78" spans="1:14" x14ac:dyDescent="0.25">
      <c r="A78">
        <v>2.9897057523610567E-7</v>
      </c>
      <c r="B78">
        <v>12</v>
      </c>
      <c r="C78">
        <v>5.3315379393625264</v>
      </c>
      <c r="D78">
        <v>4.3368086899420177E-18</v>
      </c>
      <c r="E78">
        <v>1.7347234759768069E-19</v>
      </c>
      <c r="F78">
        <v>1.0209667137363849</v>
      </c>
      <c r="H78" s="7">
        <v>3.13</v>
      </c>
      <c r="I78">
        <v>0.2113872286882667</v>
      </c>
      <c r="J78">
        <v>0.57920100660585083</v>
      </c>
      <c r="L78">
        <f t="shared" si="2"/>
        <v>1.0245451300912696</v>
      </c>
      <c r="M78" s="30">
        <f t="shared" si="3"/>
        <v>3.5049295013633544E-3</v>
      </c>
    </row>
    <row r="79" spans="1:14" x14ac:dyDescent="0.25">
      <c r="A79">
        <v>3.0297057523610571E-7</v>
      </c>
      <c r="B79">
        <v>12</v>
      </c>
      <c r="C79">
        <v>5.2124577878563541</v>
      </c>
      <c r="D79">
        <v>4.3368086899420177E-18</v>
      </c>
      <c r="E79">
        <v>1.7347234759768069E-19</v>
      </c>
      <c r="F79">
        <v>0.91617294452817011</v>
      </c>
      <c r="H79" s="7">
        <v>3.13</v>
      </c>
      <c r="I79">
        <v>0.2113872286882667</v>
      </c>
      <c r="J79">
        <v>0.57920100660585083</v>
      </c>
      <c r="L79">
        <f t="shared" si="2"/>
        <v>0.91670829017703848</v>
      </c>
      <c r="M79" s="30">
        <f t="shared" si="3"/>
        <v>5.8432815776291217E-4</v>
      </c>
    </row>
    <row r="80" spans="1:14" x14ac:dyDescent="0.25">
      <c r="A80">
        <v>3.069705752361058E-7</v>
      </c>
      <c r="B80">
        <v>12</v>
      </c>
      <c r="C80">
        <v>5.0872208781812827</v>
      </c>
      <c r="D80">
        <v>4.3368086899420177E-18</v>
      </c>
      <c r="E80">
        <v>1.7347234759768069E-19</v>
      </c>
      <c r="F80">
        <v>0.81154184605649404</v>
      </c>
      <c r="H80" s="7">
        <v>3.13</v>
      </c>
      <c r="I80">
        <v>0.2113872286882667</v>
      </c>
      <c r="J80">
        <v>0.57920100660585083</v>
      </c>
      <c r="L80">
        <f t="shared" si="2"/>
        <v>0.80976392461290148</v>
      </c>
      <c r="M80" s="30">
        <f t="shared" si="3"/>
        <v>-2.1907945378688461E-3</v>
      </c>
    </row>
    <row r="81" spans="1:13" x14ac:dyDescent="0.25">
      <c r="A81">
        <v>3.1097057523610568E-7</v>
      </c>
      <c r="B81">
        <v>12</v>
      </c>
      <c r="C81">
        <v>4.9569094406439911</v>
      </c>
      <c r="D81">
        <v>4.3368086899420177E-18</v>
      </c>
      <c r="E81">
        <v>1.7347234759768069E-19</v>
      </c>
      <c r="F81">
        <v>0.7088602224321755</v>
      </c>
      <c r="H81" s="7">
        <v>3.13</v>
      </c>
      <c r="I81">
        <v>0.2113872286882667</v>
      </c>
      <c r="J81">
        <v>0.57920100660585083</v>
      </c>
      <c r="L81">
        <f t="shared" si="2"/>
        <v>0.70552561374617873</v>
      </c>
      <c r="M81" s="30">
        <f t="shared" si="3"/>
        <v>-4.7041836746818371E-3</v>
      </c>
    </row>
    <row r="82" spans="1:13" x14ac:dyDescent="0.25">
      <c r="A82">
        <v>3.1497057523610571E-7</v>
      </c>
      <c r="B82">
        <v>12</v>
      </c>
      <c r="C82">
        <v>4.8226495508326268</v>
      </c>
      <c r="D82">
        <v>4.3368086899420177E-18</v>
      </c>
      <c r="E82">
        <v>1.7347234759768069E-19</v>
      </c>
      <c r="F82">
        <v>0.60980342558951361</v>
      </c>
      <c r="H82" s="7">
        <v>3.13</v>
      </c>
      <c r="I82">
        <v>0.2113872286882667</v>
      </c>
      <c r="J82">
        <v>0.57920100660585083</v>
      </c>
      <c r="L82">
        <f t="shared" si="2"/>
        <v>0.60563762230247753</v>
      </c>
      <c r="M82" s="30">
        <f t="shared" si="3"/>
        <v>-6.8313871523579739E-3</v>
      </c>
    </row>
    <row r="83" spans="1:13" x14ac:dyDescent="0.25">
      <c r="A83">
        <v>3.189705752361058E-7</v>
      </c>
      <c r="B83">
        <v>12</v>
      </c>
      <c r="C83">
        <v>4.6856013977814639</v>
      </c>
      <c r="D83">
        <v>4.3368086899420177E-18</v>
      </c>
      <c r="E83">
        <v>1.7347234759768069E-19</v>
      </c>
      <c r="F83">
        <v>0.51589505889173359</v>
      </c>
      <c r="H83" s="7">
        <v>3.13</v>
      </c>
      <c r="I83">
        <v>0.2113872286882667</v>
      </c>
      <c r="J83">
        <v>0.57920100660585083</v>
      </c>
      <c r="L83">
        <f t="shared" si="2"/>
        <v>0.51153504759355795</v>
      </c>
      <c r="M83" s="30">
        <f t="shared" si="3"/>
        <v>-8.4513530863078983E-3</v>
      </c>
    </row>
    <row r="84" spans="1:13" x14ac:dyDescent="0.25">
      <c r="A84">
        <v>3.2297057523610568E-7</v>
      </c>
      <c r="B84">
        <v>12</v>
      </c>
      <c r="C84">
        <v>4.5469492574974781</v>
      </c>
      <c r="D84">
        <v>4.3368086899420177E-18</v>
      </c>
      <c r="E84">
        <v>1.7347234759768069E-19</v>
      </c>
      <c r="F84">
        <v>0.42847103844227591</v>
      </c>
      <c r="H84" s="7">
        <v>3.13</v>
      </c>
      <c r="I84">
        <v>0.2113872286882667</v>
      </c>
      <c r="J84">
        <v>0.57920100660585083</v>
      </c>
      <c r="L84">
        <f t="shared" si="2"/>
        <v>0.42441169338560047</v>
      </c>
      <c r="M84" s="30">
        <f t="shared" si="3"/>
        <v>-9.4740243621444058E-3</v>
      </c>
    </row>
    <row r="85" spans="1:13" x14ac:dyDescent="0.25">
      <c r="A85">
        <v>3.2697057523610571E-7</v>
      </c>
      <c r="B85">
        <v>12</v>
      </c>
      <c r="C85">
        <v>4.4078912584906034</v>
      </c>
      <c r="D85">
        <v>4.3368086899420177E-18</v>
      </c>
      <c r="E85">
        <v>1.7347234759768069E-19</v>
      </c>
      <c r="F85">
        <v>0.3486484741774995</v>
      </c>
      <c r="H85" s="7">
        <v>3.13</v>
      </c>
      <c r="I85">
        <v>0.2113872286882667</v>
      </c>
      <c r="J85">
        <v>0.57920100660585083</v>
      </c>
      <c r="L85">
        <f t="shared" si="2"/>
        <v>0.34519662725698047</v>
      </c>
      <c r="M85" s="30">
        <f t="shared" si="3"/>
        <v>-9.9006511606348508E-3</v>
      </c>
    </row>
    <row r="86" spans="1:13" x14ac:dyDescent="0.25">
      <c r="A86">
        <v>3.309705752361058E-7</v>
      </c>
      <c r="B86">
        <v>12</v>
      </c>
      <c r="C86">
        <v>4.269629027708393</v>
      </c>
      <c r="D86">
        <v>4.3368086899420177E-18</v>
      </c>
      <c r="E86">
        <v>1.7347234759768069E-19</v>
      </c>
      <c r="F86">
        <v>0.27729867935284708</v>
      </c>
      <c r="H86" s="7">
        <v>3.13</v>
      </c>
      <c r="I86">
        <v>0.2113872286882667</v>
      </c>
      <c r="J86">
        <v>0.57920100660585083</v>
      </c>
      <c r="L86">
        <f t="shared" si="2"/>
        <v>0.27454007661988922</v>
      </c>
      <c r="M86" s="30">
        <f t="shared" si="3"/>
        <v>-9.9481279153431964E-3</v>
      </c>
    </row>
    <row r="87" spans="1:13" x14ac:dyDescent="0.25">
      <c r="A87">
        <v>3.3497057523610568E-7</v>
      </c>
      <c r="B87">
        <v>12</v>
      </c>
      <c r="C87">
        <v>4.1333573062277402</v>
      </c>
      <c r="D87">
        <v>4.3368086899420177E-18</v>
      </c>
      <c r="E87">
        <v>1.7347234759768069E-19</v>
      </c>
      <c r="F87">
        <v>0.21502226042066069</v>
      </c>
      <c r="H87" s="7">
        <v>3.13</v>
      </c>
      <c r="I87">
        <v>0.2113872286882667</v>
      </c>
      <c r="J87">
        <v>0.57920100660585083</v>
      </c>
      <c r="L87">
        <f t="shared" si="2"/>
        <v>0.21280899465917416</v>
      </c>
      <c r="M87" s="30">
        <f t="shared" si="3"/>
        <v>-1.0293193631006345E-2</v>
      </c>
    </row>
    <row r="88" spans="1:13" x14ac:dyDescent="0.25">
      <c r="A88">
        <v>3.3897057523610571E-7</v>
      </c>
      <c r="B88">
        <v>12</v>
      </c>
      <c r="C88">
        <v>4.0002536242759117</v>
      </c>
      <c r="D88">
        <v>4.3368086899420177E-18</v>
      </c>
      <c r="E88">
        <v>1.7347234759768069E-19</v>
      </c>
      <c r="F88">
        <v>0.1621230831875087</v>
      </c>
      <c r="H88" s="7">
        <v>3.13</v>
      </c>
      <c r="I88">
        <v>0.2113872286882667</v>
      </c>
      <c r="J88">
        <v>0.57920100660585083</v>
      </c>
      <c r="L88">
        <f t="shared" si="2"/>
        <v>0.16009229349478507</v>
      </c>
      <c r="M88" s="30">
        <f t="shared" si="3"/>
        <v>-1.2526221761862608E-2</v>
      </c>
    </row>
    <row r="89" spans="1:13" x14ac:dyDescent="0.25">
      <c r="A89">
        <v>3.429705752361057E-7</v>
      </c>
      <c r="B89">
        <v>12</v>
      </c>
      <c r="C89">
        <v>3.8714681246817348</v>
      </c>
      <c r="D89">
        <v>4.3368086899420177E-18</v>
      </c>
      <c r="E89">
        <v>1.7347234759768069E-19</v>
      </c>
      <c r="F89">
        <v>0.11857908600223691</v>
      </c>
      <c r="H89" s="7">
        <v>3.13</v>
      </c>
      <c r="I89">
        <v>0.2113872286882667</v>
      </c>
      <c r="J89">
        <v>0.57920100660585083</v>
      </c>
      <c r="L89">
        <f t="shared" si="2"/>
        <v>0.11621540940723522</v>
      </c>
      <c r="M89" s="30">
        <f t="shared" si="3"/>
        <v>-1.9933334576023743E-2</v>
      </c>
    </row>
    <row r="90" spans="1:13" x14ac:dyDescent="0.25">
      <c r="A90">
        <v>3.4697057523610568E-7</v>
      </c>
      <c r="B90">
        <v>12</v>
      </c>
      <c r="C90">
        <v>3.7481136228761489</v>
      </c>
      <c r="D90">
        <v>4.3368086899420177E-18</v>
      </c>
      <c r="E90">
        <v>1.7347234759768069E-19</v>
      </c>
      <c r="F90">
        <v>8.4013786961843681E-2</v>
      </c>
      <c r="H90" s="7">
        <v>3.13</v>
      </c>
      <c r="I90">
        <v>0.2113872286882667</v>
      </c>
      <c r="J90">
        <v>0.57920100660585083</v>
      </c>
      <c r="L90">
        <f t="shared" si="2"/>
        <v>8.076354543176234E-2</v>
      </c>
      <c r="M90" s="30">
        <f t="shared" si="3"/>
        <v>-3.8687001831705245E-2</v>
      </c>
    </row>
    <row r="91" spans="1:13" x14ac:dyDescent="0.25">
      <c r="A91">
        <v>3.5097057523610572E-7</v>
      </c>
      <c r="B91">
        <v>12</v>
      </c>
      <c r="C91">
        <v>3.6312559900960522</v>
      </c>
      <c r="D91">
        <v>4.3368086899420177E-18</v>
      </c>
      <c r="E91">
        <v>1.7347234759768069E-19</v>
      </c>
      <c r="F91">
        <v>5.7684322394732007E-2</v>
      </c>
      <c r="H91" s="7">
        <v>3.13</v>
      </c>
      <c r="I91">
        <v>0.2113872286882667</v>
      </c>
      <c r="J91">
        <v>0.57920100660585083</v>
      </c>
      <c r="L91">
        <f t="shared" si="2"/>
        <v>5.3112640903435253E-2</v>
      </c>
      <c r="M91" s="30">
        <f t="shared" si="3"/>
        <v>-7.9253448796934481E-2</v>
      </c>
    </row>
    <row r="92" spans="1:13" x14ac:dyDescent="0.25">
      <c r="A92">
        <v>3.549705752361057E-7</v>
      </c>
      <c r="B92">
        <v>12</v>
      </c>
      <c r="C92">
        <v>3.5219049442567951</v>
      </c>
      <c r="D92">
        <v>4.3368086899420177E-18</v>
      </c>
      <c r="E92">
        <v>1.7347234759768069E-19</v>
      </c>
      <c r="F92">
        <v>3.8513551046652571E-2</v>
      </c>
      <c r="H92" s="7">
        <v>3.13</v>
      </c>
      <c r="I92">
        <v>0.2113872286882667</v>
      </c>
      <c r="J92">
        <v>0.57920100660585083</v>
      </c>
      <c r="L92">
        <f t="shared" si="2"/>
        <v>3.2466855660183522E-2</v>
      </c>
      <c r="M92" s="30">
        <f t="shared" si="3"/>
        <v>-0.1570017622925633</v>
      </c>
    </row>
    <row r="93" spans="1:13" x14ac:dyDescent="0.25">
      <c r="A93">
        <v>3.5897057523610568E-7</v>
      </c>
      <c r="B93">
        <v>12</v>
      </c>
      <c r="C93">
        <v>3.4210053292871638</v>
      </c>
      <c r="D93">
        <v>4.3368086899420177E-18</v>
      </c>
      <c r="E93">
        <v>1.7347234759768069E-19</v>
      </c>
      <c r="F93">
        <v>2.519033400726085E-2</v>
      </c>
      <c r="H93" s="7">
        <v>3.13</v>
      </c>
      <c r="I93">
        <v>0.2113872286882667</v>
      </c>
      <c r="J93">
        <v>0.57920100660585083</v>
      </c>
      <c r="L93">
        <f t="shared" si="2"/>
        <v>1.7901137566723065E-2</v>
      </c>
      <c r="M93" s="30">
        <f t="shared" si="3"/>
        <v>-0.28936481899909505</v>
      </c>
    </row>
    <row r="94" spans="1:13" x14ac:dyDescent="0.25">
      <c r="A94">
        <v>3.6297057523610572E-7</v>
      </c>
      <c r="B94">
        <v>12</v>
      </c>
      <c r="C94">
        <v>3.3294289581886418</v>
      </c>
      <c r="D94">
        <v>4.3368086899420177E-18</v>
      </c>
      <c r="E94">
        <v>1.7347234759768069E-19</v>
      </c>
      <c r="F94">
        <v>1.633175896690579E-2</v>
      </c>
      <c r="H94" s="7">
        <v>3.13</v>
      </c>
      <c r="I94">
        <v>0.2113872286882667</v>
      </c>
      <c r="J94">
        <v>0.57920100660585083</v>
      </c>
      <c r="L94">
        <f t="shared" si="2"/>
        <v>8.4072737001406606E-3</v>
      </c>
      <c r="M94" s="30">
        <f t="shared" si="3"/>
        <v>-0.48521933753878438</v>
      </c>
    </row>
    <row r="95" spans="1:13" x14ac:dyDescent="0.25">
      <c r="A95">
        <v>3.669705752361057E-7</v>
      </c>
      <c r="B95">
        <v>12</v>
      </c>
      <c r="C95">
        <v>3.2479670874644149</v>
      </c>
      <c r="D95">
        <v>4.3368086899420177E-18</v>
      </c>
      <c r="E95">
        <v>1.7347234759768069E-19</v>
      </c>
      <c r="F95">
        <v>1.065968131842757E-2</v>
      </c>
      <c r="H95" s="7">
        <v>3.13</v>
      </c>
      <c r="I95">
        <v>0.2113872286882667</v>
      </c>
      <c r="J95">
        <v>0.57920100660585083</v>
      </c>
      <c r="L95">
        <f t="shared" si="2"/>
        <v>2.9417140808714747E-3</v>
      </c>
      <c r="M95" s="30">
        <f t="shared" si="3"/>
        <v>-0.7240335810240327</v>
      </c>
    </row>
    <row r="96" spans="1:13" x14ac:dyDescent="0.25">
      <c r="A96">
        <v>3.7097057523610568E-7</v>
      </c>
      <c r="B96">
        <v>12</v>
      </c>
      <c r="C96">
        <v>3.1773235854690158</v>
      </c>
      <c r="D96">
        <v>4.3368086899420177E-18</v>
      </c>
      <c r="E96">
        <v>1.7347234759768069E-19</v>
      </c>
      <c r="F96">
        <v>7.1285302121902013E-3</v>
      </c>
      <c r="H96" s="7">
        <v>3.13</v>
      </c>
      <c r="I96">
        <v>0.2113872286882667</v>
      </c>
      <c r="J96">
        <v>0.57920100660585083</v>
      </c>
      <c r="L96">
        <f t="shared" si="2"/>
        <v>4.7340629455308836E-4</v>
      </c>
      <c r="M96" s="30">
        <f t="shared" si="3"/>
        <v>-0.93358991538767189</v>
      </c>
    </row>
    <row r="97" spans="1:13" x14ac:dyDescent="0.25">
      <c r="A97">
        <v>3.7497057523610572E-7</v>
      </c>
      <c r="B97">
        <v>12</v>
      </c>
      <c r="C97">
        <v>3.118108852637715</v>
      </c>
      <c r="D97">
        <v>4.3368086899420177E-18</v>
      </c>
      <c r="E97">
        <v>1.7347234759768069E-19</v>
      </c>
      <c r="F97">
        <v>4.9704898282629953E-3</v>
      </c>
      <c r="H97" s="7">
        <v>3.13</v>
      </c>
      <c r="I97">
        <v>0.2113872286882667</v>
      </c>
      <c r="J97">
        <v>0.57920100660585083</v>
      </c>
      <c r="L97">
        <f t="shared" si="2"/>
        <v>2.9890024258426773E-5</v>
      </c>
      <c r="M97" s="30">
        <f t="shared" si="3"/>
        <v>-0.99398650328414961</v>
      </c>
    </row>
    <row r="98" spans="1:13" x14ac:dyDescent="0.25">
      <c r="A98">
        <v>3.789705752361057E-7</v>
      </c>
      <c r="B98">
        <v>12</v>
      </c>
      <c r="C98">
        <v>3.0708345452115009</v>
      </c>
      <c r="D98">
        <v>4.3368086899420177E-18</v>
      </c>
      <c r="E98">
        <v>1.7347234759768069E-19</v>
      </c>
      <c r="F98">
        <v>3.6703082709642291E-3</v>
      </c>
      <c r="H98" s="7">
        <v>3.13</v>
      </c>
      <c r="I98">
        <v>0.2113872286882667</v>
      </c>
      <c r="J98">
        <v>0.57920100660585083</v>
      </c>
      <c r="L98">
        <f t="shared" si="2"/>
        <v>7.3997178329717036E-4</v>
      </c>
      <c r="M98" s="30">
        <f t="shared" si="3"/>
        <v>-0.79838974585566025</v>
      </c>
    </row>
    <row r="99" spans="1:13" x14ac:dyDescent="0.25">
      <c r="A99">
        <v>3.8297057523610568E-7</v>
      </c>
      <c r="B99">
        <v>12</v>
      </c>
      <c r="C99">
        <v>3.035909150462754</v>
      </c>
      <c r="D99">
        <v>4.3368086899420177E-18</v>
      </c>
      <c r="E99">
        <v>1.7347234759768069E-19</v>
      </c>
      <c r="F99">
        <v>2.906554530814088E-3</v>
      </c>
      <c r="H99" s="7">
        <v>3.13</v>
      </c>
      <c r="I99">
        <v>0.2113872286882667</v>
      </c>
      <c r="J99">
        <v>0.57920100660585083</v>
      </c>
      <c r="L99">
        <f t="shared" si="2"/>
        <v>1.871429730601608E-3</v>
      </c>
      <c r="M99" s="30">
        <f t="shared" si="3"/>
        <v>-0.3561346567692143</v>
      </c>
    </row>
    <row r="100" spans="1:13" x14ac:dyDescent="0.25">
      <c r="A100">
        <v>3.8697057523610572E-7</v>
      </c>
      <c r="B100">
        <v>12</v>
      </c>
      <c r="C100">
        <v>3.0136344539148001</v>
      </c>
      <c r="D100">
        <v>4.3368086899420177E-18</v>
      </c>
      <c r="E100">
        <v>1.7347234759768069E-19</v>
      </c>
      <c r="F100">
        <v>2.4916286119001439E-3</v>
      </c>
      <c r="H100" s="7">
        <v>3.13</v>
      </c>
      <c r="I100">
        <v>0.2113872286882667</v>
      </c>
      <c r="J100">
        <v>0.57920100660585083</v>
      </c>
      <c r="L100">
        <f t="shared" si="2"/>
        <v>2.8623818471704737E-3</v>
      </c>
      <c r="M100" s="30">
        <f t="shared" si="3"/>
        <v>0.14879955764659053</v>
      </c>
    </row>
    <row r="101" spans="1:13" x14ac:dyDescent="0.25">
      <c r="A101">
        <v>3.909705752361057E-7</v>
      </c>
      <c r="B101">
        <v>12</v>
      </c>
      <c r="C101">
        <v>3.004202929216532</v>
      </c>
      <c r="D101">
        <v>4.3368086899420177E-18</v>
      </c>
      <c r="E101">
        <v>1.7347234759768069E-19</v>
      </c>
      <c r="F101">
        <v>2.3265522560671349E-3</v>
      </c>
      <c r="H101" s="7">
        <v>3.13</v>
      </c>
      <c r="I101">
        <v>0.2113872286882667</v>
      </c>
      <c r="J101">
        <v>0.57920100660585083</v>
      </c>
      <c r="L101">
        <f t="shared" si="2"/>
        <v>3.3451823931723683E-3</v>
      </c>
      <c r="M101" s="30">
        <f t="shared" si="3"/>
        <v>0.43782817877779051</v>
      </c>
    </row>
    <row r="102" spans="1:13" x14ac:dyDescent="0.25">
      <c r="A102">
        <v>3.9497057523610569E-7</v>
      </c>
      <c r="B102">
        <v>12</v>
      </c>
      <c r="C102">
        <v>3.0076960735350271</v>
      </c>
      <c r="D102">
        <v>4.3368086899420177E-18</v>
      </c>
      <c r="E102">
        <v>1.7347234759768069E-19</v>
      </c>
      <c r="F102">
        <v>2.373726606727352E-3</v>
      </c>
      <c r="H102" s="7">
        <v>3.13</v>
      </c>
      <c r="I102">
        <v>0.2113872286882667</v>
      </c>
      <c r="J102">
        <v>0.57920100660585083</v>
      </c>
      <c r="L102">
        <f t="shared" si="2"/>
        <v>3.1619831041584277E-3</v>
      </c>
      <c r="M102" s="30">
        <f t="shared" si="3"/>
        <v>0.33207552006919699</v>
      </c>
    </row>
    <row r="103" spans="1:13" x14ac:dyDescent="0.25">
      <c r="A103">
        <v>3.9897057523610572E-7</v>
      </c>
      <c r="B103">
        <v>12</v>
      </c>
      <c r="C103">
        <v>3.024083702750787</v>
      </c>
      <c r="D103">
        <v>4.3368086899420177E-18</v>
      </c>
      <c r="E103">
        <v>1.7347234759768069E-19</v>
      </c>
      <c r="F103">
        <v>2.645949615714687E-3</v>
      </c>
      <c r="H103" s="7">
        <v>3.13</v>
      </c>
      <c r="I103">
        <v>0.2113872286882667</v>
      </c>
      <c r="J103">
        <v>0.57920100660585083</v>
      </c>
      <c r="L103">
        <f t="shared" si="2"/>
        <v>2.3713973197373376E-3</v>
      </c>
      <c r="M103" s="30">
        <f t="shared" si="3"/>
        <v>-0.10376323658876291</v>
      </c>
    </row>
    <row r="104" spans="1:13" x14ac:dyDescent="0.25">
      <c r="A104">
        <v>4.0297057523610571E-7</v>
      </c>
      <c r="B104">
        <v>12</v>
      </c>
      <c r="C104">
        <v>3.0532242124675588</v>
      </c>
      <c r="D104">
        <v>4.3368086899420177E-18</v>
      </c>
      <c r="E104">
        <v>1.7347234759768069E-19</v>
      </c>
      <c r="F104">
        <v>3.210172876613294E-3</v>
      </c>
      <c r="H104" s="7">
        <v>3.13</v>
      </c>
      <c r="I104">
        <v>0.2113872286882667</v>
      </c>
      <c r="J104">
        <v>0.57920100660585083</v>
      </c>
      <c r="L104">
        <f t="shared" si="2"/>
        <v>1.2460265751570402E-3</v>
      </c>
      <c r="M104" s="30">
        <f t="shared" si="3"/>
        <v>-0.6118506313991452</v>
      </c>
    </row>
    <row r="105" spans="1:13" x14ac:dyDescent="0.25">
      <c r="A105">
        <v>4.0697057523610569E-7</v>
      </c>
      <c r="B105">
        <v>12</v>
      </c>
      <c r="C105">
        <v>3.0948658026070448</v>
      </c>
      <c r="D105">
        <v>4.3368086899420177E-18</v>
      </c>
      <c r="E105">
        <v>1.7347234759768069E-19</v>
      </c>
      <c r="F105">
        <v>4.2065775492591169E-3</v>
      </c>
      <c r="H105" s="7">
        <v>3.13</v>
      </c>
      <c r="I105">
        <v>0.2113872286882667</v>
      </c>
      <c r="J105">
        <v>0.57920100660585083</v>
      </c>
      <c r="L105">
        <f t="shared" si="2"/>
        <v>2.6093889505268095E-4</v>
      </c>
      <c r="M105" s="30">
        <f t="shared" si="3"/>
        <v>-0.93796883761274319</v>
      </c>
    </row>
    <row r="106" spans="1:13" x14ac:dyDescent="0.25">
      <c r="A106">
        <v>4.1097057523610572E-7</v>
      </c>
      <c r="B106">
        <v>12</v>
      </c>
      <c r="C106">
        <v>3.1486486551188921</v>
      </c>
      <c r="D106">
        <v>4.3368086899420177E-18</v>
      </c>
      <c r="E106">
        <v>1.7347234759768069E-19</v>
      </c>
      <c r="F106">
        <v>5.8850075669729732E-3</v>
      </c>
      <c r="H106" s="7">
        <v>3.13</v>
      </c>
      <c r="I106">
        <v>0.2113872286882667</v>
      </c>
      <c r="J106">
        <v>0.57920100660585083</v>
      </c>
      <c r="L106">
        <f t="shared" si="2"/>
        <v>7.351463069001424E-5</v>
      </c>
      <c r="M106" s="30">
        <f t="shared" si="3"/>
        <v>-0.98750815018444782</v>
      </c>
    </row>
    <row r="107" spans="1:13" x14ac:dyDescent="0.25">
      <c r="A107">
        <v>4.1497057523610571E-7</v>
      </c>
      <c r="B107">
        <v>12</v>
      </c>
      <c r="C107">
        <v>3.2141080460062499</v>
      </c>
      <c r="D107">
        <v>4.3368086899420177E-18</v>
      </c>
      <c r="E107">
        <v>1.7347234759768069E-19</v>
      </c>
      <c r="F107">
        <v>8.6588130608878933E-3</v>
      </c>
      <c r="H107" s="7">
        <v>3.13</v>
      </c>
      <c r="I107">
        <v>0.2113872286882667</v>
      </c>
      <c r="J107">
        <v>0.57920100660585083</v>
      </c>
      <c r="L107">
        <f t="shared" si="2"/>
        <v>1.495387797045901E-3</v>
      </c>
      <c r="M107" s="30">
        <f t="shared" si="3"/>
        <v>-0.82729875486045423</v>
      </c>
    </row>
    <row r="108" spans="1:13" x14ac:dyDescent="0.25">
      <c r="A108">
        <v>4.1897057523610569E-7</v>
      </c>
      <c r="B108">
        <v>12</v>
      </c>
      <c r="C108">
        <v>3.2906783641650108</v>
      </c>
      <c r="D108">
        <v>4.3368086899420177E-18</v>
      </c>
      <c r="E108">
        <v>1.7347234759768069E-19</v>
      </c>
      <c r="F108">
        <v>1.31673673632332E-2</v>
      </c>
      <c r="H108" s="7">
        <v>3.13</v>
      </c>
      <c r="I108">
        <v>0.2113872286882667</v>
      </c>
      <c r="J108">
        <v>0.57920100660585083</v>
      </c>
      <c r="L108">
        <f t="shared" si="2"/>
        <v>5.4574975368417338E-3</v>
      </c>
      <c r="M108" s="30">
        <f t="shared" si="3"/>
        <v>-0.58552857330611718</v>
      </c>
    </row>
    <row r="109" spans="1:13" x14ac:dyDescent="0.25">
      <c r="A109">
        <v>4.2297057523610573E-7</v>
      </c>
      <c r="B109">
        <v>12</v>
      </c>
      <c r="C109">
        <v>3.3776980019504799</v>
      </c>
      <c r="D109">
        <v>4.3368086899420177E-18</v>
      </c>
      <c r="E109">
        <v>1.7347234759768069E-19</v>
      </c>
      <c r="F109">
        <v>2.0322443863292759E-2</v>
      </c>
      <c r="H109" s="7">
        <v>3.13</v>
      </c>
      <c r="I109">
        <v>0.2113872286882667</v>
      </c>
      <c r="J109">
        <v>0.57920100660585083</v>
      </c>
      <c r="L109">
        <f t="shared" si="2"/>
        <v>1.2969515481099307E-2</v>
      </c>
      <c r="M109" s="30">
        <f t="shared" si="3"/>
        <v>-0.36181319686037444</v>
      </c>
    </row>
    <row r="110" spans="1:13" x14ac:dyDescent="0.25">
      <c r="A110">
        <v>4.2697057523610571E-7</v>
      </c>
      <c r="B110">
        <v>12</v>
      </c>
      <c r="C110">
        <v>3.4744150725588141</v>
      </c>
      <c r="D110">
        <v>4.3368086899420177E-18</v>
      </c>
      <c r="E110">
        <v>1.7347234759768069E-19</v>
      </c>
      <c r="F110">
        <v>3.1300954640501859E-2</v>
      </c>
      <c r="H110" s="7">
        <v>3.13</v>
      </c>
      <c r="I110">
        <v>0.2113872286882667</v>
      </c>
      <c r="J110">
        <v>0.57920100660585083</v>
      </c>
      <c r="L110">
        <f t="shared" si="2"/>
        <v>2.50751213470355E-2</v>
      </c>
      <c r="M110" s="30">
        <f t="shared" si="3"/>
        <v>-0.19890234547065361</v>
      </c>
    </row>
    <row r="111" spans="1:13" x14ac:dyDescent="0.25">
      <c r="A111">
        <v>4.3097057523610569E-7</v>
      </c>
      <c r="B111">
        <v>12</v>
      </c>
      <c r="C111">
        <v>3.5799939024523231</v>
      </c>
      <c r="D111">
        <v>4.3368086899420177E-18</v>
      </c>
      <c r="E111">
        <v>1.7347234759768069E-19</v>
      </c>
      <c r="F111">
        <v>4.7456066312741421E-2</v>
      </c>
      <c r="H111" s="7">
        <v>3.13</v>
      </c>
      <c r="I111">
        <v>0.2113872286882667</v>
      </c>
      <c r="J111">
        <v>0.57920100660585083</v>
      </c>
      <c r="L111">
        <f t="shared" si="2"/>
        <v>4.2804753767898725E-2</v>
      </c>
      <c r="M111" s="30">
        <f t="shared" si="3"/>
        <v>-9.801302354455517E-2</v>
      </c>
    </row>
    <row r="112" spans="1:13" x14ac:dyDescent="0.25">
      <c r="A112">
        <v>4.3497057523610567E-7</v>
      </c>
      <c r="B112">
        <v>12</v>
      </c>
      <c r="C112">
        <v>3.6935222453767351</v>
      </c>
      <c r="D112">
        <v>4.3368086899420177E-18</v>
      </c>
      <c r="E112">
        <v>1.7347234759768069E-19</v>
      </c>
      <c r="F112">
        <v>7.0157219541343949E-2</v>
      </c>
      <c r="H112" s="7">
        <v>3.13</v>
      </c>
      <c r="I112">
        <v>0.2113872286882667</v>
      </c>
      <c r="J112">
        <v>0.57920100660585083</v>
      </c>
      <c r="L112">
        <f t="shared" si="2"/>
        <v>6.7127562043139952E-2</v>
      </c>
      <c r="M112" s="30">
        <f t="shared" si="3"/>
        <v>-4.3183830801883573E-2</v>
      </c>
    </row>
    <row r="113" spans="1:13" x14ac:dyDescent="0.25">
      <c r="A113">
        <v>4.3897057523610571E-7</v>
      </c>
      <c r="B113">
        <v>12</v>
      </c>
      <c r="C113">
        <v>3.814019157446066</v>
      </c>
      <c r="D113">
        <v>4.3368086899420177E-18</v>
      </c>
      <c r="E113">
        <v>1.7347234759768069E-19</v>
      </c>
      <c r="F113">
        <v>0.10061276546700169</v>
      </c>
      <c r="H113" s="7">
        <v>3.13</v>
      </c>
      <c r="I113">
        <v>0.2113872286882667</v>
      </c>
      <c r="J113">
        <v>0.57920100660585083</v>
      </c>
      <c r="L113">
        <f t="shared" si="2"/>
        <v>9.8904323249502338E-2</v>
      </c>
      <c r="M113" s="30">
        <f t="shared" si="3"/>
        <v>-1.6980372317265048E-2</v>
      </c>
    </row>
    <row r="114" spans="1:13" x14ac:dyDescent="0.25">
      <c r="A114">
        <v>4.4297057523610569E-7</v>
      </c>
      <c r="B114">
        <v>12</v>
      </c>
      <c r="C114">
        <v>3.9404434672439952</v>
      </c>
      <c r="D114">
        <v>4.3368086899420177E-18</v>
      </c>
      <c r="E114">
        <v>1.7347234759768069E-19</v>
      </c>
      <c r="F114">
        <v>0.13973602883606001</v>
      </c>
      <c r="H114" s="7">
        <v>3.13</v>
      </c>
      <c r="I114">
        <v>0.2113872286882667</v>
      </c>
      <c r="J114">
        <v>0.57920100660585083</v>
      </c>
      <c r="L114">
        <f t="shared" si="2"/>
        <v>0.1388430664794498</v>
      </c>
      <c r="M114" s="30">
        <f t="shared" si="3"/>
        <v>-6.3903516083017135E-3</v>
      </c>
    </row>
    <row r="115" spans="1:13" x14ac:dyDescent="0.25">
      <c r="A115">
        <v>4.4697057523610568E-7</v>
      </c>
      <c r="B115">
        <v>12</v>
      </c>
      <c r="C115">
        <v>4.0717027699562154</v>
      </c>
      <c r="D115">
        <v>4.3368086899420177E-18</v>
      </c>
      <c r="E115">
        <v>1.7347234759768069E-19</v>
      </c>
      <c r="F115">
        <v>0.1880818355123183</v>
      </c>
      <c r="H115" s="7">
        <v>3.13</v>
      </c>
      <c r="I115">
        <v>0.2113872286882667</v>
      </c>
      <c r="J115">
        <v>0.57920100660585083</v>
      </c>
      <c r="L115">
        <f t="shared" si="2"/>
        <v>0.1874590625560982</v>
      </c>
      <c r="M115" s="30">
        <f t="shared" si="3"/>
        <v>-3.3111807662006181E-3</v>
      </c>
    </row>
    <row r="116" spans="1:13" x14ac:dyDescent="0.25">
      <c r="A116">
        <v>4.5097057523610571E-7</v>
      </c>
      <c r="B116">
        <v>12</v>
      </c>
      <c r="C116">
        <v>4.2066628669581796</v>
      </c>
      <c r="D116">
        <v>4.3368086899420177E-18</v>
      </c>
      <c r="E116">
        <v>1.7347234759768069E-19</v>
      </c>
      <c r="F116">
        <v>0.24584091866028021</v>
      </c>
      <c r="H116" s="7">
        <v>3.13</v>
      </c>
      <c r="I116">
        <v>0.2113872286882667</v>
      </c>
      <c r="J116">
        <v>0.57920100660585083</v>
      </c>
      <c r="L116">
        <f t="shared" si="2"/>
        <v>0.2450406946669392</v>
      </c>
      <c r="M116" s="30">
        <f t="shared" si="3"/>
        <v>-3.2550480111360695E-3</v>
      </c>
    </row>
    <row r="117" spans="1:13" x14ac:dyDescent="0.25">
      <c r="A117">
        <v>4.5497057523610569E-7</v>
      </c>
      <c r="B117">
        <v>12</v>
      </c>
      <c r="C117">
        <v>4.3441575678478914</v>
      </c>
      <c r="D117">
        <v>4.3368086899420177E-18</v>
      </c>
      <c r="E117">
        <v>1.7347234759768069E-19</v>
      </c>
      <c r="F117">
        <v>0.312863285311546</v>
      </c>
      <c r="H117" s="7">
        <v>3.13</v>
      </c>
      <c r="I117">
        <v>0.2113872286882667</v>
      </c>
      <c r="J117">
        <v>0.57920100660585083</v>
      </c>
      <c r="L117">
        <f t="shared" si="2"/>
        <v>0.31162252875302621</v>
      </c>
      <c r="M117" s="30">
        <f t="shared" si="3"/>
        <v>-3.9658106808034797E-3</v>
      </c>
    </row>
    <row r="118" spans="1:13" x14ac:dyDescent="0.25">
      <c r="A118">
        <v>4.5897057523610568E-7</v>
      </c>
      <c r="B118">
        <v>12</v>
      </c>
      <c r="C118">
        <v>4.482998769117561</v>
      </c>
      <c r="D118">
        <v>4.3368086899420177E-18</v>
      </c>
      <c r="E118">
        <v>1.7347234759768069E-19</v>
      </c>
      <c r="F118">
        <v>0.38868821588122898</v>
      </c>
      <c r="H118" s="7">
        <v>3.13</v>
      </c>
      <c r="I118">
        <v>0.2113872286882667</v>
      </c>
      <c r="J118">
        <v>0.57920100660585083</v>
      </c>
      <c r="L118">
        <f t="shared" si="2"/>
        <v>0.38696665924032803</v>
      </c>
      <c r="M118" s="30">
        <f t="shared" si="3"/>
        <v>-4.4291454450139812E-3</v>
      </c>
    </row>
    <row r="119" spans="1:13" x14ac:dyDescent="0.25">
      <c r="A119">
        <v>4.6297057523610571E-7</v>
      </c>
      <c r="B119">
        <v>12</v>
      </c>
      <c r="C119">
        <v>4.621986721922398</v>
      </c>
      <c r="D119">
        <v>4.3368086899420177E-18</v>
      </c>
      <c r="E119">
        <v>1.7347234759768069E-19</v>
      </c>
      <c r="F119">
        <v>0.47257182306998308</v>
      </c>
      <c r="H119" s="7">
        <v>3.13</v>
      </c>
      <c r="I119">
        <v>0.2113872286882667</v>
      </c>
      <c r="J119">
        <v>0.57920100660585083</v>
      </c>
      <c r="L119">
        <f t="shared" si="2"/>
        <v>0.47055312434096352</v>
      </c>
      <c r="M119" s="30">
        <f t="shared" si="3"/>
        <v>-4.271728931922807E-3</v>
      </c>
    </row>
    <row r="120" spans="1:13" x14ac:dyDescent="0.25">
      <c r="A120">
        <v>4.669705752361057E-7</v>
      </c>
      <c r="B120">
        <v>12</v>
      </c>
      <c r="C120">
        <v>4.7599204002285314</v>
      </c>
      <c r="D120">
        <v>4.3368086899420177E-18</v>
      </c>
      <c r="E120">
        <v>1.7347234759768069E-19</v>
      </c>
      <c r="F120">
        <v>0.56351213532002387</v>
      </c>
      <c r="H120" s="7">
        <v>3.13</v>
      </c>
      <c r="I120">
        <v>0.2113872286882667</v>
      </c>
      <c r="J120">
        <v>0.57920100660585083</v>
      </c>
      <c r="L120">
        <f t="shared" si="2"/>
        <v>0.56157987525842179</v>
      </c>
      <c r="M120" s="30">
        <f t="shared" si="3"/>
        <v>-3.4289590950951341E-3</v>
      </c>
    </row>
    <row r="121" spans="1:13" x14ac:dyDescent="0.25">
      <c r="A121">
        <v>4.7097057523610568E-7</v>
      </c>
      <c r="B121">
        <v>12</v>
      </c>
      <c r="C121">
        <v>4.895607879904734</v>
      </c>
      <c r="D121">
        <v>4.3368086899420177E-18</v>
      </c>
      <c r="E121">
        <v>1.7347234759768069E-19</v>
      </c>
      <c r="F121">
        <v>0.6602747644781044</v>
      </c>
      <c r="H121" s="7">
        <v>3.13</v>
      </c>
      <c r="I121">
        <v>0.2113872286882667</v>
      </c>
      <c r="J121">
        <v>0.57920100660585083</v>
      </c>
      <c r="L121">
        <f t="shared" si="2"/>
        <v>0.65897245571276974</v>
      </c>
      <c r="M121" s="30">
        <f t="shared" si="3"/>
        <v>-1.9723739803444284E-3</v>
      </c>
    </row>
    <row r="122" spans="1:13" x14ac:dyDescent="0.25">
      <c r="A122">
        <v>4.7497057523610571E-7</v>
      </c>
      <c r="B122">
        <v>12</v>
      </c>
      <c r="C122">
        <v>5.0278766392195804</v>
      </c>
      <c r="D122">
        <v>4.3368086899420177E-18</v>
      </c>
      <c r="E122">
        <v>1.7347234759768069E-19</v>
      </c>
      <c r="F122">
        <v>0.76142190628116757</v>
      </c>
      <c r="H122" s="7">
        <v>3.13</v>
      </c>
      <c r="I122">
        <v>0.2113872286882667</v>
      </c>
      <c r="J122">
        <v>0.57920100660585083</v>
      </c>
      <c r="L122">
        <f t="shared" si="2"/>
        <v>0.76140321350466023</v>
      </c>
      <c r="M122" s="30">
        <f t="shared" si="3"/>
        <v>-2.454982757016007E-5</v>
      </c>
    </row>
    <row r="123" spans="1:13" x14ac:dyDescent="0.25">
      <c r="A123">
        <v>4.7897057523610575E-7</v>
      </c>
      <c r="B123">
        <v>12</v>
      </c>
      <c r="C123">
        <v>5.155583691810171</v>
      </c>
      <c r="D123">
        <v>4.3368086899420177E-18</v>
      </c>
      <c r="E123">
        <v>1.7347234759768069E-19</v>
      </c>
      <c r="F123">
        <v>0.86534598957423081</v>
      </c>
      <c r="H123" s="7">
        <v>3.13</v>
      </c>
      <c r="I123">
        <v>0.2113872286882667</v>
      </c>
      <c r="J123">
        <v>0.57920100660585083</v>
      </c>
      <c r="L123">
        <f t="shared" si="2"/>
        <v>0.86731953588498267</v>
      </c>
      <c r="M123" s="30">
        <f t="shared" si="3"/>
        <v>2.2806441984239037E-3</v>
      </c>
    </row>
    <row r="124" spans="1:13" x14ac:dyDescent="0.25">
      <c r="A124">
        <v>4.8297057523610573E-7</v>
      </c>
      <c r="B124">
        <v>12</v>
      </c>
      <c r="C124">
        <v>5.2776254645798097</v>
      </c>
      <c r="D124">
        <v>4.3368086899420177E-18</v>
      </c>
      <c r="E124">
        <v>1.7347234759768069E-19</v>
      </c>
      <c r="F124">
        <v>0.97030801822752477</v>
      </c>
      <c r="H124" s="7">
        <v>3.13</v>
      </c>
      <c r="I124">
        <v>0.2113872286882667</v>
      </c>
      <c r="J124">
        <v>0.57920100660585083</v>
      </c>
      <c r="L124">
        <f t="shared" si="2"/>
        <v>0.97498028671501236</v>
      </c>
      <c r="M124" s="30">
        <f t="shared" si="3"/>
        <v>4.8152425824765244E-3</v>
      </c>
    </row>
    <row r="125" spans="1:13" x14ac:dyDescent="0.25">
      <c r="A125">
        <v>4.8697057523610572E-7</v>
      </c>
      <c r="B125">
        <v>12</v>
      </c>
      <c r="C125">
        <v>5.3929473351409261</v>
      </c>
      <c r="D125">
        <v>4.3368086899420177E-18</v>
      </c>
      <c r="E125">
        <v>1.7347234759768069E-19</v>
      </c>
      <c r="F125">
        <v>1.0744797934941821</v>
      </c>
      <c r="H125" s="7">
        <v>3.13</v>
      </c>
      <c r="I125">
        <v>0.2113872286882667</v>
      </c>
      <c r="J125">
        <v>0.57920100660585083</v>
      </c>
      <c r="L125">
        <f t="shared" si="2"/>
        <v>1.0824993366371793</v>
      </c>
      <c r="M125" s="30">
        <f t="shared" si="3"/>
        <v>7.4636518914123866E-3</v>
      </c>
    </row>
    <row r="126" spans="1:13" x14ac:dyDescent="0.25">
      <c r="A126">
        <v>4.909705752361057E-7</v>
      </c>
      <c r="B126">
        <v>12</v>
      </c>
      <c r="C126">
        <v>5.5005527463474291</v>
      </c>
      <c r="D126">
        <v>4.3368086899420177E-18</v>
      </c>
      <c r="E126">
        <v>1.7347234759768069E-19</v>
      </c>
      <c r="F126">
        <v>1.1759887988444611</v>
      </c>
      <c r="H126" s="7">
        <v>3.13</v>
      </c>
      <c r="I126">
        <v>0.2113872286882667</v>
      </c>
      <c r="J126">
        <v>0.57920100660585083</v>
      </c>
      <c r="L126">
        <f t="shared" si="2"/>
        <v>1.1878948276818833</v>
      </c>
      <c r="M126" s="30">
        <f t="shared" si="3"/>
        <v>1.0124270613054469E-2</v>
      </c>
    </row>
    <row r="127" spans="1:13" x14ac:dyDescent="0.25">
      <c r="A127">
        <v>4.9497057523610568E-7</v>
      </c>
      <c r="B127">
        <v>12</v>
      </c>
      <c r="C127">
        <v>5.5995118191052633</v>
      </c>
      <c r="D127">
        <v>4.3368086899420177E-18</v>
      </c>
      <c r="E127">
        <v>1.7347234759768069E-19</v>
      </c>
      <c r="F127">
        <v>1.272964364686169</v>
      </c>
      <c r="H127" s="7">
        <v>3.13</v>
      </c>
      <c r="I127">
        <v>0.2113872286882667</v>
      </c>
      <c r="J127">
        <v>0.57920100660585083</v>
      </c>
      <c r="L127">
        <f t="shared" si="2"/>
        <v>1.2891426095623761</v>
      </c>
      <c r="M127" s="30">
        <f t="shared" si="3"/>
        <v>1.2709110580794323E-2</v>
      </c>
    </row>
    <row r="128" spans="1:13" x14ac:dyDescent="0.25">
      <c r="A128">
        <v>4.9897057523610566E-7</v>
      </c>
      <c r="B128">
        <v>12</v>
      </c>
      <c r="C128">
        <v>5.6889693889914392</v>
      </c>
      <c r="D128">
        <v>4.3368086899420177E-18</v>
      </c>
      <c r="E128">
        <v>1.7347234759768069E-19</v>
      </c>
      <c r="F128">
        <v>1.363583754404774</v>
      </c>
      <c r="H128" s="7">
        <v>3.13</v>
      </c>
      <c r="I128">
        <v>0.2113872286882667</v>
      </c>
      <c r="J128">
        <v>0.57920100660585083</v>
      </c>
      <c r="L128">
        <f t="shared" si="2"/>
        <v>1.384232133472912</v>
      </c>
      <c r="M128" s="30">
        <f t="shared" si="3"/>
        <v>1.5142728858009413E-2</v>
      </c>
    </row>
    <row r="129" spans="1:13" x14ac:dyDescent="0.25">
      <c r="A129">
        <v>5.0297057523610565E-7</v>
      </c>
      <c r="B129">
        <v>12</v>
      </c>
      <c r="C129">
        <v>5.7681523971923854</v>
      </c>
      <c r="D129">
        <v>4.3368086899420177E-18</v>
      </c>
      <c r="E129">
        <v>1.7347234759768069E-19</v>
      </c>
      <c r="F129">
        <v>1.446116885292934</v>
      </c>
      <c r="H129" s="7">
        <v>3.13</v>
      </c>
      <c r="I129">
        <v>0.2113872286882667</v>
      </c>
      <c r="J129">
        <v>0.57920100660585083</v>
      </c>
      <c r="L129">
        <f t="shared" si="2"/>
        <v>1.4712229957803131</v>
      </c>
      <c r="M129" s="30">
        <f t="shared" si="3"/>
        <v>1.7361052030239903E-2</v>
      </c>
    </row>
    <row r="130" spans="1:13" x14ac:dyDescent="0.25">
      <c r="A130">
        <v>5.0697057523610574E-7</v>
      </c>
      <c r="B130">
        <v>12</v>
      </c>
      <c r="C130">
        <v>5.8363765718623419</v>
      </c>
      <c r="D130">
        <v>4.3368086899420177E-18</v>
      </c>
      <c r="E130">
        <v>1.7347234759768069E-19</v>
      </c>
      <c r="F130">
        <v>1.5189685321567381</v>
      </c>
      <c r="H130" s="7">
        <v>3.13</v>
      </c>
      <c r="I130">
        <v>0.2113872286882667</v>
      </c>
      <c r="J130">
        <v>0.57920100660585083</v>
      </c>
      <c r="L130">
        <f t="shared" si="2"/>
        <v>1.5483002918979059</v>
      </c>
      <c r="M130" s="30">
        <f t="shared" si="3"/>
        <v>1.9310314282495675E-2</v>
      </c>
    </row>
    <row r="131" spans="1:13" x14ac:dyDescent="0.25">
      <c r="A131">
        <v>5.1097057523610572E-7</v>
      </c>
      <c r="B131">
        <v>12</v>
      </c>
      <c r="C131">
        <v>5.8930523421376204</v>
      </c>
      <c r="D131">
        <v>4.3368086899420177E-18</v>
      </c>
      <c r="E131">
        <v>1.7347234759768069E-19</v>
      </c>
      <c r="F131">
        <v>1.5807169838586621</v>
      </c>
      <c r="H131" s="7">
        <v>3.13</v>
      </c>
      <c r="I131">
        <v>0.2113872286882667</v>
      </c>
      <c r="J131">
        <v>0.57920100660585083</v>
      </c>
      <c r="L131">
        <f t="shared" ref="L131:L194" si="4">I131*(C131-H131)^2</f>
        <v>1.6138269710297424</v>
      </c>
      <c r="M131" s="30">
        <f t="shared" ref="M131:M194" si="5">(L131-F131)/F131</f>
        <v>2.094618297214472E-2</v>
      </c>
    </row>
    <row r="132" spans="1:13" x14ac:dyDescent="0.25">
      <c r="A132">
        <v>5.149705752361057E-7</v>
      </c>
      <c r="B132">
        <v>12</v>
      </c>
      <c r="C132">
        <v>5.9376899336828224</v>
      </c>
      <c r="D132">
        <v>4.3368086899420177E-18</v>
      </c>
      <c r="E132">
        <v>1.7347234759768069E-19</v>
      </c>
      <c r="F132">
        <v>1.630148271877732</v>
      </c>
      <c r="H132" s="7">
        <v>3.13</v>
      </c>
      <c r="I132">
        <v>0.2113872286882667</v>
      </c>
      <c r="J132">
        <v>0.57920100660585083</v>
      </c>
      <c r="L132">
        <f t="shared" si="4"/>
        <v>1.6663914744287474</v>
      </c>
      <c r="M132" s="30">
        <f t="shared" si="5"/>
        <v>2.2233071172886358E-2</v>
      </c>
    </row>
    <row r="133" spans="1:13" x14ac:dyDescent="0.25">
      <c r="A133">
        <v>5.1897057523610569E-7</v>
      </c>
      <c r="B133">
        <v>12</v>
      </c>
      <c r="C133">
        <v>5.9699036017201328</v>
      </c>
      <c r="D133">
        <v>4.3368086899420177E-18</v>
      </c>
      <c r="E133">
        <v>1.7347234759768069E-19</v>
      </c>
      <c r="F133">
        <v>1.6662852187853741</v>
      </c>
      <c r="H133" s="7">
        <v>3.13</v>
      </c>
      <c r="I133">
        <v>0.2113872286882667</v>
      </c>
      <c r="J133">
        <v>0.57920100660585083</v>
      </c>
      <c r="L133">
        <f t="shared" si="4"/>
        <v>1.7048490902379125</v>
      </c>
      <c r="M133" s="30">
        <f t="shared" si="5"/>
        <v>2.3143619722348206E-2</v>
      </c>
    </row>
    <row r="134" spans="1:13" x14ac:dyDescent="0.25">
      <c r="A134">
        <v>5.2297057523610567E-7</v>
      </c>
      <c r="B134">
        <v>12</v>
      </c>
      <c r="C134">
        <v>5.9894149649537134</v>
      </c>
      <c r="D134">
        <v>4.3368086899420177E-18</v>
      </c>
      <c r="E134">
        <v>1.7347234759768069E-19</v>
      </c>
      <c r="F134">
        <v>1.688410700283075</v>
      </c>
      <c r="H134" s="7">
        <v>3.13</v>
      </c>
      <c r="I134">
        <v>0.2113872286882667</v>
      </c>
      <c r="J134">
        <v>0.57920100660585083</v>
      </c>
      <c r="L134">
        <f t="shared" si="4"/>
        <v>1.728355661808882</v>
      </c>
      <c r="M134" s="30">
        <f t="shared" si="5"/>
        <v>2.3658320525396976E-2</v>
      </c>
    </row>
    <row r="135" spans="1:13" x14ac:dyDescent="0.25">
      <c r="A135">
        <v>5.2697057523610565E-7</v>
      </c>
      <c r="B135">
        <v>12</v>
      </c>
      <c r="C135">
        <v>5.996055411888074</v>
      </c>
      <c r="D135">
        <v>4.3368086899420177E-18</v>
      </c>
      <c r="E135">
        <v>1.7347234759768069E-19</v>
      </c>
      <c r="F135">
        <v>1.6960836659713181</v>
      </c>
      <c r="H135" s="7">
        <v>3.13</v>
      </c>
      <c r="I135">
        <v>0.2113872286882667</v>
      </c>
      <c r="J135">
        <v>0.57920100660585083</v>
      </c>
      <c r="L135">
        <f t="shared" si="4"/>
        <v>1.736392537067216</v>
      </c>
      <c r="M135" s="30">
        <f t="shared" si="5"/>
        <v>2.3765850650306019E-2</v>
      </c>
    </row>
    <row r="136" spans="1:13" x14ac:dyDescent="0.25">
      <c r="A136">
        <v>5.3097057523610574E-7</v>
      </c>
      <c r="B136">
        <v>12</v>
      </c>
      <c r="C136">
        <v>5.9897675571344609</v>
      </c>
      <c r="D136">
        <v>4.3368086899420177E-18</v>
      </c>
      <c r="E136">
        <v>1.7347234759768069E-19</v>
      </c>
      <c r="F136">
        <v>1.6891524285388071</v>
      </c>
      <c r="H136" s="7">
        <v>3.13</v>
      </c>
      <c r="I136">
        <v>0.2113872286882667</v>
      </c>
      <c r="J136">
        <v>0.57920100660585083</v>
      </c>
      <c r="L136">
        <f t="shared" si="4"/>
        <v>1.7287819324075728</v>
      </c>
      <c r="M136" s="30">
        <f t="shared" si="5"/>
        <v>2.3461176859596408E-2</v>
      </c>
    </row>
    <row r="137" spans="1:13" x14ac:dyDescent="0.25">
      <c r="A137">
        <v>5.3497057523610572E-7</v>
      </c>
      <c r="B137">
        <v>12</v>
      </c>
      <c r="C137">
        <v>5.9706057377268671</v>
      </c>
      <c r="D137">
        <v>4.3368086899420177E-18</v>
      </c>
      <c r="E137">
        <v>1.7347234759768069E-19</v>
      </c>
      <c r="F137">
        <v>1.6677574437689391</v>
      </c>
      <c r="H137" s="7">
        <v>3.13</v>
      </c>
      <c r="I137">
        <v>0.2113872286882667</v>
      </c>
      <c r="J137">
        <v>0.57920100660585083</v>
      </c>
      <c r="L137">
        <f t="shared" si="4"/>
        <v>1.7056922061160644</v>
      </c>
      <c r="M137" s="30">
        <f t="shared" si="5"/>
        <v>2.2745970937714514E-2</v>
      </c>
    </row>
    <row r="138" spans="1:13" x14ac:dyDescent="0.25">
      <c r="A138">
        <v>5.3897057523610571E-7</v>
      </c>
      <c r="B138">
        <v>12</v>
      </c>
      <c r="C138">
        <v>5.9387355451956951</v>
      </c>
      <c r="D138">
        <v>4.3368086899420177E-18</v>
      </c>
      <c r="E138">
        <v>1.7347234759768069E-19</v>
      </c>
      <c r="F138">
        <v>1.632322947501021</v>
      </c>
      <c r="H138" s="7">
        <v>3.13</v>
      </c>
      <c r="I138">
        <v>0.2113872286882667</v>
      </c>
      <c r="J138">
        <v>0.57920100660585083</v>
      </c>
      <c r="L138">
        <f t="shared" si="4"/>
        <v>1.6676328668865521</v>
      </c>
      <c r="M138" s="30">
        <f t="shared" si="5"/>
        <v>2.1631699437656155E-2</v>
      </c>
    </row>
    <row r="139" spans="1:13" x14ac:dyDescent="0.25">
      <c r="A139">
        <v>5.4297057523610569E-7</v>
      </c>
      <c r="B139">
        <v>12</v>
      </c>
      <c r="C139">
        <v>5.8944323926497306</v>
      </c>
      <c r="D139">
        <v>4.3368086899420177E-18</v>
      </c>
      <c r="E139">
        <v>1.7347234759768069E-19</v>
      </c>
      <c r="F139">
        <v>1.5835517236956851</v>
      </c>
      <c r="H139" s="7">
        <v>3.13</v>
      </c>
      <c r="I139">
        <v>0.2113872286882667</v>
      </c>
      <c r="J139">
        <v>0.57920100660585083</v>
      </c>
      <c r="L139">
        <f t="shared" si="4"/>
        <v>1.6154394768080869</v>
      </c>
      <c r="M139" s="30">
        <f t="shared" si="5"/>
        <v>2.0136856052912686E-2</v>
      </c>
    </row>
    <row r="140" spans="1:13" x14ac:dyDescent="0.25">
      <c r="A140">
        <v>5.4697057523610567E-7</v>
      </c>
      <c r="B140">
        <v>12</v>
      </c>
      <c r="C140">
        <v>5.8380791340823261</v>
      </c>
      <c r="D140">
        <v>4.3368086899420177E-18</v>
      </c>
      <c r="E140">
        <v>1.7347234759768069E-19</v>
      </c>
      <c r="F140">
        <v>1.5224096147298569</v>
      </c>
      <c r="H140" s="7">
        <v>3.13</v>
      </c>
      <c r="I140">
        <v>0.2113872286882667</v>
      </c>
      <c r="J140">
        <v>0.57920100660585083</v>
      </c>
      <c r="L140">
        <f t="shared" si="4"/>
        <v>1.5502489540156645</v>
      </c>
      <c r="M140" s="30">
        <f t="shared" si="5"/>
        <v>1.8286365913911778E-2</v>
      </c>
    </row>
    <row r="141" spans="1:13" x14ac:dyDescent="0.25">
      <c r="A141">
        <v>5.5097057523610565E-7</v>
      </c>
      <c r="B141">
        <v>12</v>
      </c>
      <c r="C141">
        <v>5.770162756536938</v>
      </c>
      <c r="D141">
        <v>4.3368086899420177E-18</v>
      </c>
      <c r="E141">
        <v>1.7347234759768069E-19</v>
      </c>
      <c r="F141">
        <v>1.45009943338523</v>
      </c>
      <c r="H141" s="7">
        <v>3.13</v>
      </c>
      <c r="I141">
        <v>0.2113872286882667</v>
      </c>
      <c r="J141">
        <v>0.57920100660585083</v>
      </c>
      <c r="L141">
        <f t="shared" si="4"/>
        <v>1.4734660912347195</v>
      </c>
      <c r="M141" s="30">
        <f t="shared" si="5"/>
        <v>1.6113831445986101E-2</v>
      </c>
    </row>
    <row r="142" spans="1:13" x14ac:dyDescent="0.25">
      <c r="A142">
        <v>5.5497057523610574E-7</v>
      </c>
      <c r="B142">
        <v>12</v>
      </c>
      <c r="C142">
        <v>5.6912701708012046</v>
      </c>
      <c r="D142">
        <v>4.3368086899420177E-18</v>
      </c>
      <c r="E142">
        <v>1.7347234759768069E-19</v>
      </c>
      <c r="F142">
        <v>1.3680331904289069</v>
      </c>
      <c r="H142" s="7">
        <v>3.13</v>
      </c>
      <c r="I142">
        <v>0.2113872286882667</v>
      </c>
      <c r="J142">
        <v>0.57920100660585083</v>
      </c>
      <c r="L142">
        <f t="shared" si="4"/>
        <v>1.3867223921440115</v>
      </c>
      <c r="M142" s="30">
        <f t="shared" si="5"/>
        <v>1.3661365707980462E-2</v>
      </c>
    </row>
    <row r="143" spans="1:13" x14ac:dyDescent="0.25">
      <c r="A143">
        <v>5.5897057523610573E-7</v>
      </c>
      <c r="B143">
        <v>12</v>
      </c>
      <c r="C143">
        <v>5.6020831388564014</v>
      </c>
      <c r="D143">
        <v>4.3368086899420177E-18</v>
      </c>
      <c r="E143">
        <v>1.7347234759768069E-19</v>
      </c>
      <c r="F143">
        <v>1.277798104455776</v>
      </c>
      <c r="H143" s="7">
        <v>3.13</v>
      </c>
      <c r="I143">
        <v>0.2113872286882667</v>
      </c>
      <c r="J143">
        <v>0.57920100660585083</v>
      </c>
      <c r="L143">
        <f t="shared" si="4"/>
        <v>1.2918285846244022</v>
      </c>
      <c r="M143" s="30">
        <f t="shared" si="5"/>
        <v>1.098020111291515E-2</v>
      </c>
    </row>
    <row r="144" spans="1:13" x14ac:dyDescent="0.25">
      <c r="A144">
        <v>5.6297057523610571E-7</v>
      </c>
      <c r="B144">
        <v>12</v>
      </c>
      <c r="C144">
        <v>5.503372381562154</v>
      </c>
      <c r="D144">
        <v>4.3368086899420177E-18</v>
      </c>
      <c r="E144">
        <v>1.7347234759768069E-19</v>
      </c>
      <c r="F144">
        <v>1.181118144713369</v>
      </c>
      <c r="H144" s="7">
        <v>3.13</v>
      </c>
      <c r="I144">
        <v>0.2113872286882667</v>
      </c>
      <c r="J144">
        <v>0.57920100660585083</v>
      </c>
      <c r="L144">
        <f t="shared" si="4"/>
        <v>1.1907223724975373</v>
      </c>
      <c r="M144" s="30">
        <f t="shared" si="5"/>
        <v>8.1314708669547146E-3</v>
      </c>
    </row>
    <row r="145" spans="1:13" x14ac:dyDescent="0.25">
      <c r="A145">
        <v>5.6697057523610569E-7</v>
      </c>
      <c r="B145">
        <v>12</v>
      </c>
      <c r="C145">
        <v>5.3959909175087208</v>
      </c>
      <c r="D145">
        <v>4.3368086899420177E-18</v>
      </c>
      <c r="E145">
        <v>1.7347234759768069E-19</v>
      </c>
      <c r="F145">
        <v>1.079811993316852</v>
      </c>
      <c r="H145" s="7">
        <v>3.13</v>
      </c>
      <c r="I145">
        <v>0.2113872286882667</v>
      </c>
      <c r="J145">
        <v>0.57920100660585083</v>
      </c>
      <c r="L145">
        <f t="shared" si="4"/>
        <v>1.0854131397583873</v>
      </c>
      <c r="M145" s="30">
        <f t="shared" si="5"/>
        <v>5.1871496855024754E-3</v>
      </c>
    </row>
    <row r="146" spans="1:13" x14ac:dyDescent="0.25">
      <c r="A146">
        <v>5.7097057523610567E-7</v>
      </c>
      <c r="B146">
        <v>12</v>
      </c>
      <c r="C146">
        <v>5.2808666906280184</v>
      </c>
      <c r="D146">
        <v>4.3368086899420177E-18</v>
      </c>
      <c r="E146">
        <v>1.7347234759768069E-19</v>
      </c>
      <c r="F146">
        <v>0.97574843916296861</v>
      </c>
      <c r="H146" s="7">
        <v>3.13</v>
      </c>
      <c r="I146">
        <v>0.2113872286882667</v>
      </c>
      <c r="J146">
        <v>0.57920100660585083</v>
      </c>
      <c r="L146">
        <f t="shared" si="4"/>
        <v>0.97792541491453255</v>
      </c>
      <c r="M146" s="30">
        <f t="shared" si="5"/>
        <v>2.2310829965881719E-3</v>
      </c>
    </row>
    <row r="147" spans="1:13" x14ac:dyDescent="0.25">
      <c r="A147">
        <v>5.7497057523610566E-7</v>
      </c>
      <c r="B147">
        <v>12</v>
      </c>
      <c r="C147">
        <v>5.158994550300303</v>
      </c>
      <c r="D147">
        <v>4.3368086899420177E-18</v>
      </c>
      <c r="E147">
        <v>1.7347234759768069E-19</v>
      </c>
      <c r="F147">
        <v>0.87080036111532699</v>
      </c>
      <c r="H147" s="7">
        <v>3.13</v>
      </c>
      <c r="I147">
        <v>0.2113872286882667</v>
      </c>
      <c r="J147">
        <v>0.57920100660585083</v>
      </c>
      <c r="L147">
        <f t="shared" si="4"/>
        <v>0.87024293514302509</v>
      </c>
      <c r="M147" s="30">
        <f t="shared" si="5"/>
        <v>-6.4013061683616086E-4</v>
      </c>
    </row>
    <row r="148" spans="1:13" x14ac:dyDescent="0.25">
      <c r="A148">
        <v>5.7897057523610564E-7</v>
      </c>
      <c r="B148">
        <v>12</v>
      </c>
      <c r="C148">
        <v>5.0314276533018427</v>
      </c>
      <c r="D148">
        <v>4.3368086899420177E-18</v>
      </c>
      <c r="E148">
        <v>1.7347234759768069E-19</v>
      </c>
      <c r="F148">
        <v>0.76679856586343897</v>
      </c>
      <c r="H148" s="7">
        <v>3.13</v>
      </c>
      <c r="I148">
        <v>0.2113872286882667</v>
      </c>
      <c r="J148">
        <v>0.57920100660585083</v>
      </c>
      <c r="L148">
        <f t="shared" si="4"/>
        <v>0.76425511957782954</v>
      </c>
      <c r="M148" s="30">
        <f t="shared" si="5"/>
        <v>-3.3169679741711961E-3</v>
      </c>
    </row>
    <row r="149" spans="1:13" x14ac:dyDescent="0.25">
      <c r="A149">
        <v>5.8297057523610573E-7</v>
      </c>
      <c r="B149">
        <v>12</v>
      </c>
      <c r="C149">
        <v>4.8992683619345048</v>
      </c>
      <c r="D149">
        <v>4.3368086899420177E-18</v>
      </c>
      <c r="E149">
        <v>1.7347234759768069E-19</v>
      </c>
      <c r="F149">
        <v>0.66548685053500423</v>
      </c>
      <c r="H149" s="7">
        <v>3.13</v>
      </c>
      <c r="I149">
        <v>0.2113872286882667</v>
      </c>
      <c r="J149">
        <v>0.57920100660585083</v>
      </c>
      <c r="L149">
        <f t="shared" si="4"/>
        <v>0.66170766925338043</v>
      </c>
      <c r="M149" s="30">
        <f t="shared" si="5"/>
        <v>-5.6788218709139127E-3</v>
      </c>
    </row>
    <row r="150" spans="1:13" x14ac:dyDescent="0.25">
      <c r="A150">
        <v>5.8697057523610571E-7</v>
      </c>
      <c r="B150">
        <v>12</v>
      </c>
      <c r="C150">
        <v>4.7636587170395623</v>
      </c>
      <c r="D150">
        <v>4.3368086899420177E-18</v>
      </c>
      <c r="E150">
        <v>1.7347234759768069E-19</v>
      </c>
      <c r="F150">
        <v>0.56847965438005121</v>
      </c>
      <c r="H150" s="7">
        <v>3.13</v>
      </c>
      <c r="I150">
        <v>0.2113872286882667</v>
      </c>
      <c r="J150">
        <v>0.57920100660585083</v>
      </c>
      <c r="L150">
        <f t="shared" si="4"/>
        <v>0.56415886131685511</v>
      </c>
      <c r="M150" s="30">
        <f t="shared" si="5"/>
        <v>-7.600611613634782E-3</v>
      </c>
    </row>
    <row r="151" spans="1:13" x14ac:dyDescent="0.25">
      <c r="A151">
        <v>5.9097057523610569E-7</v>
      </c>
      <c r="B151">
        <v>12</v>
      </c>
      <c r="C151">
        <v>4.6257705682616734</v>
      </c>
      <c r="D151">
        <v>4.3368086899420177E-18</v>
      </c>
      <c r="E151">
        <v>1.7347234759768069E-19</v>
      </c>
      <c r="F151">
        <v>0.47722354718647769</v>
      </c>
      <c r="H151" s="7">
        <v>3.13</v>
      </c>
      <c r="I151">
        <v>0.2113872286882667</v>
      </c>
      <c r="J151">
        <v>0.57920100660585083</v>
      </c>
      <c r="L151">
        <f t="shared" si="4"/>
        <v>0.47294290230069669</v>
      </c>
      <c r="M151" s="30">
        <f t="shared" si="5"/>
        <v>-8.969894530598925E-3</v>
      </c>
    </row>
    <row r="152" spans="1:13" x14ac:dyDescent="0.25">
      <c r="A152">
        <v>5.9497057523610568E-7</v>
      </c>
      <c r="B152">
        <v>12</v>
      </c>
      <c r="C152">
        <v>4.486795446877986</v>
      </c>
      <c r="D152">
        <v>4.3368086899420177E-18</v>
      </c>
      <c r="E152">
        <v>1.7347234759768069E-19</v>
      </c>
      <c r="F152">
        <v>0.3929633724501147</v>
      </c>
      <c r="H152" s="7">
        <v>3.13</v>
      </c>
      <c r="I152">
        <v>0.2113872286882667</v>
      </c>
      <c r="J152">
        <v>0.57920100660585083</v>
      </c>
      <c r="L152">
        <f t="shared" si="4"/>
        <v>0.38914145658932248</v>
      </c>
      <c r="M152" s="30">
        <f t="shared" si="5"/>
        <v>-9.7258831960920292E-3</v>
      </c>
    </row>
    <row r="153" spans="1:13" x14ac:dyDescent="0.25">
      <c r="A153">
        <v>5.9897057523610566E-7</v>
      </c>
      <c r="B153">
        <v>12</v>
      </c>
      <c r="C153">
        <v>4.3479342686891691</v>
      </c>
      <c r="D153">
        <v>4.3368086899420177E-18</v>
      </c>
      <c r="E153">
        <v>1.7347234759768069E-19</v>
      </c>
      <c r="F153">
        <v>0.31671307597522919</v>
      </c>
      <c r="H153" s="7">
        <v>3.13</v>
      </c>
      <c r="I153">
        <v>0.2113872286882667</v>
      </c>
      <c r="J153">
        <v>0.57920100660585083</v>
      </c>
      <c r="L153">
        <f t="shared" si="4"/>
        <v>0.31356418033138311</v>
      </c>
      <c r="M153" s="30">
        <f t="shared" si="5"/>
        <v>-9.9424238615659633E-3</v>
      </c>
    </row>
    <row r="154" spans="1:13" x14ac:dyDescent="0.25">
      <c r="A154">
        <v>6.0297057523610564E-7</v>
      </c>
      <c r="B154">
        <v>12</v>
      </c>
      <c r="C154">
        <v>4.2103869558814937</v>
      </c>
      <c r="D154">
        <v>4.3368086899420177E-18</v>
      </c>
      <c r="E154">
        <v>1.7347234759768069E-19</v>
      </c>
      <c r="F154">
        <v>0.2492299540679398</v>
      </c>
      <c r="H154" s="7">
        <v>3.13</v>
      </c>
      <c r="I154">
        <v>0.2113872286882667</v>
      </c>
      <c r="J154">
        <v>0.57920100660585083</v>
      </c>
      <c r="L154">
        <f t="shared" si="4"/>
        <v>0.24673877786188356</v>
      </c>
      <c r="M154" s="30">
        <f t="shared" si="5"/>
        <v>-9.9954927784368462E-3</v>
      </c>
    </row>
    <row r="155" spans="1:13" x14ac:dyDescent="0.25">
      <c r="A155">
        <v>6.0697057523610573E-7</v>
      </c>
      <c r="B155">
        <v>12</v>
      </c>
      <c r="C155">
        <v>4.0753420673958924</v>
      </c>
      <c r="D155">
        <v>4.3368086899420177E-18</v>
      </c>
      <c r="E155">
        <v>1.7347234759768069E-19</v>
      </c>
      <c r="F155">
        <v>0.19098966231670139</v>
      </c>
      <c r="H155" s="7">
        <v>3.13</v>
      </c>
      <c r="I155">
        <v>0.2113872286882667</v>
      </c>
      <c r="J155">
        <v>0.57920100660585083</v>
      </c>
      <c r="L155">
        <f t="shared" si="4"/>
        <v>0.18891076803679285</v>
      </c>
      <c r="M155" s="30">
        <f t="shared" si="5"/>
        <v>-1.088485237730454E-2</v>
      </c>
    </row>
    <row r="156" spans="1:13" x14ac:dyDescent="0.25">
      <c r="A156">
        <v>6.1097057523610571E-7</v>
      </c>
      <c r="B156">
        <v>12</v>
      </c>
      <c r="C156">
        <v>3.9439665272479818</v>
      </c>
      <c r="D156">
        <v>4.3368086899420177E-18</v>
      </c>
      <c r="E156">
        <v>1.7347234759768069E-19</v>
      </c>
      <c r="F156">
        <v>0.14215886271740649</v>
      </c>
      <c r="H156" s="7">
        <v>3.13</v>
      </c>
      <c r="I156">
        <v>0.2113872286882667</v>
      </c>
      <c r="J156">
        <v>0.57920100660585083</v>
      </c>
      <c r="L156">
        <f t="shared" si="4"/>
        <v>0.14005281315717324</v>
      </c>
      <c r="M156" s="30">
        <f t="shared" si="5"/>
        <v>-1.4814760894787142E-2</v>
      </c>
    </row>
    <row r="157" spans="1:13" x14ac:dyDescent="0.25">
      <c r="A157">
        <v>6.149705752361057E-7</v>
      </c>
      <c r="B157">
        <v>12</v>
      </c>
      <c r="C157">
        <v>3.8173955395313559</v>
      </c>
      <c r="D157">
        <v>4.3368086899420177E-18</v>
      </c>
      <c r="E157">
        <v>1.7347234759768069E-19</v>
      </c>
      <c r="F157">
        <v>0.1025652823652331</v>
      </c>
      <c r="H157" s="7">
        <v>3.13</v>
      </c>
      <c r="I157">
        <v>0.2113872286882667</v>
      </c>
      <c r="J157">
        <v>0.57920100660585083</v>
      </c>
      <c r="L157">
        <f t="shared" si="4"/>
        <v>9.9883134904004356E-2</v>
      </c>
      <c r="M157" s="30">
        <f t="shared" si="5"/>
        <v>-2.6150636934607827E-2</v>
      </c>
    </row>
    <row r="158" spans="1:13" x14ac:dyDescent="0.25">
      <c r="A158">
        <v>6.1897057523610568E-7</v>
      </c>
      <c r="B158">
        <v>12</v>
      </c>
      <c r="C158">
        <v>3.696722777652667</v>
      </c>
      <c r="D158">
        <v>4.3368086899420177E-18</v>
      </c>
      <c r="E158">
        <v>1.7347234759768069E-19</v>
      </c>
      <c r="F158">
        <v>7.167359935487265E-2</v>
      </c>
      <c r="H158" s="7">
        <v>3.13</v>
      </c>
      <c r="I158">
        <v>0.2113872286882667</v>
      </c>
      <c r="J158">
        <v>0.57920100660585083</v>
      </c>
      <c r="L158">
        <f t="shared" si="4"/>
        <v>6.7892231176268664E-2</v>
      </c>
      <c r="M158" s="30">
        <f t="shared" si="5"/>
        <v>-5.2758173339133609E-2</v>
      </c>
    </row>
    <row r="159" spans="1:13" x14ac:dyDescent="0.25">
      <c r="A159">
        <v>6.2297057523610566E-7</v>
      </c>
      <c r="B159">
        <v>12</v>
      </c>
      <c r="C159">
        <v>3.5829909336310029</v>
      </c>
      <c r="D159">
        <v>4.3368086899420177E-18</v>
      </c>
      <c r="E159">
        <v>1.7347234759768069E-19</v>
      </c>
      <c r="F159">
        <v>4.8588807961687457E-2</v>
      </c>
      <c r="H159" s="7">
        <v>3.13</v>
      </c>
      <c r="I159">
        <v>0.2113872286882667</v>
      </c>
      <c r="J159">
        <v>0.57920100660585083</v>
      </c>
      <c r="L159">
        <f t="shared" si="4"/>
        <v>4.3376825467023761E-2</v>
      </c>
      <c r="M159" s="30">
        <f t="shared" si="5"/>
        <v>-0.10726714058870045</v>
      </c>
    </row>
    <row r="160" spans="1:13" x14ac:dyDescent="0.25">
      <c r="A160">
        <v>6.2697057523610575E-7</v>
      </c>
      <c r="B160">
        <v>12</v>
      </c>
      <c r="C160">
        <v>3.4771827105688349</v>
      </c>
      <c r="D160">
        <v>4.3368086899420177E-18</v>
      </c>
      <c r="E160">
        <v>1.7347234759768069E-19</v>
      </c>
      <c r="F160">
        <v>3.2116008023321818E-2</v>
      </c>
      <c r="H160" s="7">
        <v>3.13</v>
      </c>
      <c r="I160">
        <v>0.2113872286882667</v>
      </c>
      <c r="J160">
        <v>0.57920100660585083</v>
      </c>
      <c r="L160">
        <f t="shared" si="4"/>
        <v>2.5479736016371355E-2</v>
      </c>
      <c r="M160" s="30">
        <f t="shared" si="5"/>
        <v>-0.20663439871267231</v>
      </c>
    </row>
    <row r="161" spans="1:13" x14ac:dyDescent="0.25">
      <c r="A161">
        <v>6.3097057523610563E-7</v>
      </c>
      <c r="B161">
        <v>12</v>
      </c>
      <c r="C161">
        <v>3.3802123368780359</v>
      </c>
      <c r="D161">
        <v>4.3368086899420177E-18</v>
      </c>
      <c r="E161">
        <v>1.7347234759768069E-19</v>
      </c>
      <c r="F161">
        <v>2.0890804806110379E-2</v>
      </c>
      <c r="H161" s="7">
        <v>3.13</v>
      </c>
      <c r="I161">
        <v>0.2113872286882667</v>
      </c>
      <c r="J161">
        <v>0.57920100660585083</v>
      </c>
      <c r="L161">
        <f t="shared" si="4"/>
        <v>1.3234153975920206E-2</v>
      </c>
      <c r="M161" s="30">
        <f t="shared" si="5"/>
        <v>-0.36650817913681666</v>
      </c>
    </row>
    <row r="162" spans="1:13" x14ac:dyDescent="0.25">
      <c r="A162">
        <v>6.3497057523610572E-7</v>
      </c>
      <c r="B162">
        <v>12</v>
      </c>
      <c r="C162">
        <v>3.2929176745752722</v>
      </c>
      <c r="D162">
        <v>4.3368086899420177E-18</v>
      </c>
      <c r="E162">
        <v>1.7347234759768069E-19</v>
      </c>
      <c r="F162">
        <v>1.3555468481643721E-2</v>
      </c>
      <c r="H162" s="7">
        <v>3.13</v>
      </c>
      <c r="I162">
        <v>0.2113872286882667</v>
      </c>
      <c r="J162">
        <v>0.57920100660585083</v>
      </c>
      <c r="L162">
        <f t="shared" si="4"/>
        <v>5.6106754825472225E-3</v>
      </c>
      <c r="M162" s="30">
        <f t="shared" si="5"/>
        <v>-0.58609505159154207</v>
      </c>
    </row>
    <row r="163" spans="1:13" x14ac:dyDescent="0.25">
      <c r="A163">
        <v>6.389705752361057E-7</v>
      </c>
      <c r="B163">
        <v>12</v>
      </c>
      <c r="C163">
        <v>3.2160529864229379</v>
      </c>
      <c r="D163">
        <v>4.3368086899420177E-18</v>
      </c>
      <c r="E163">
        <v>1.7347234759768069E-19</v>
      </c>
      <c r="F163">
        <v>8.9213267266286464E-3</v>
      </c>
      <c r="H163" s="7">
        <v>3.13</v>
      </c>
      <c r="I163">
        <v>0.2113872286882667</v>
      </c>
      <c r="J163">
        <v>0.57920100660585083</v>
      </c>
      <c r="L163">
        <f t="shared" si="4"/>
        <v>1.5653470491946741E-3</v>
      </c>
      <c r="M163" s="30">
        <f t="shared" si="5"/>
        <v>-0.82453876007899374</v>
      </c>
    </row>
    <row r="164" spans="1:13" x14ac:dyDescent="0.25">
      <c r="A164">
        <v>6.4297057523610568E-7</v>
      </c>
      <c r="B164">
        <v>12</v>
      </c>
      <c r="C164">
        <v>3.1502824222945711</v>
      </c>
      <c r="D164">
        <v>4.3368086899420177E-18</v>
      </c>
      <c r="E164">
        <v>1.7347234759768069E-19</v>
      </c>
      <c r="F164">
        <v>6.0622243603033043E-3</v>
      </c>
      <c r="H164" s="7">
        <v>3.13</v>
      </c>
      <c r="I164">
        <v>0.2113872286882667</v>
      </c>
      <c r="J164">
        <v>0.57920100660585083</v>
      </c>
      <c r="L164">
        <f t="shared" si="4"/>
        <v>8.6959770864716832E-5</v>
      </c>
      <c r="M164" s="30">
        <f t="shared" si="5"/>
        <v>-0.98565546807634719</v>
      </c>
    </row>
    <row r="165" spans="1:13" x14ac:dyDescent="0.25">
      <c r="A165">
        <v>6.4697057523610567E-7</v>
      </c>
      <c r="B165">
        <v>12</v>
      </c>
      <c r="C165">
        <v>3.096174280947773</v>
      </c>
      <c r="D165">
        <v>4.3368086899420177E-18</v>
      </c>
      <c r="E165">
        <v>1.7347234759768069E-19</v>
      </c>
      <c r="F165">
        <v>4.3255405317243548E-3</v>
      </c>
      <c r="H165" s="7">
        <v>3.13</v>
      </c>
      <c r="I165">
        <v>0.2113872286882667</v>
      </c>
      <c r="J165">
        <v>0.57920100660585083</v>
      </c>
      <c r="L165">
        <f t="shared" si="4"/>
        <v>2.4186488488107052E-4</v>
      </c>
      <c r="M165" s="30">
        <f t="shared" si="5"/>
        <v>-0.94408447149964569</v>
      </c>
    </row>
    <row r="166" spans="1:13" x14ac:dyDescent="0.25">
      <c r="A166">
        <v>6.5097057523610565E-7</v>
      </c>
      <c r="B166">
        <v>12</v>
      </c>
      <c r="C166">
        <v>3.0541960966243979</v>
      </c>
      <c r="D166">
        <v>4.3368086899420177E-18</v>
      </c>
      <c r="E166">
        <v>1.7347234759768069E-19</v>
      </c>
      <c r="F166">
        <v>3.287681214423631E-3</v>
      </c>
      <c r="H166" s="7">
        <v>3.13</v>
      </c>
      <c r="I166">
        <v>0.2113872286882667</v>
      </c>
      <c r="J166">
        <v>0.57920100660585083</v>
      </c>
      <c r="L166">
        <f t="shared" si="4"/>
        <v>1.2146800086218759E-3</v>
      </c>
      <c r="M166" s="30">
        <f t="shared" si="5"/>
        <v>-0.63053595242359184</v>
      </c>
    </row>
    <row r="167" spans="1:13" x14ac:dyDescent="0.25">
      <c r="A167">
        <v>6.5497057523610563E-7</v>
      </c>
      <c r="B167">
        <v>12</v>
      </c>
      <c r="C167">
        <v>3.0247105954026172</v>
      </c>
      <c r="D167">
        <v>4.3368086899420177E-18</v>
      </c>
      <c r="E167">
        <v>1.7347234759768069E-19</v>
      </c>
      <c r="F167">
        <v>2.6917669280296869E-3</v>
      </c>
      <c r="H167" s="7">
        <v>3.13</v>
      </c>
      <c r="I167">
        <v>0.2113872286882667</v>
      </c>
      <c r="J167">
        <v>0.57920100660585083</v>
      </c>
      <c r="L167">
        <f t="shared" si="4"/>
        <v>2.3434089525500926E-3</v>
      </c>
      <c r="M167" s="30">
        <f t="shared" si="5"/>
        <v>-0.12941609908796398</v>
      </c>
    </row>
    <row r="168" spans="1:13" x14ac:dyDescent="0.25">
      <c r="A168">
        <v>6.5897057523610572E-7</v>
      </c>
      <c r="B168">
        <v>12</v>
      </c>
      <c r="C168">
        <v>3.007972558137554</v>
      </c>
      <c r="D168">
        <v>4.3368086899420177E-18</v>
      </c>
      <c r="E168">
        <v>1.7347234759768069E-19</v>
      </c>
      <c r="F168">
        <v>2.3930011682416251E-3</v>
      </c>
      <c r="H168" s="7">
        <v>3.13</v>
      </c>
      <c r="I168">
        <v>0.2113872286882667</v>
      </c>
      <c r="J168">
        <v>0.57920100660585083</v>
      </c>
      <c r="L168">
        <f t="shared" si="4"/>
        <v>3.1477030806401464E-3</v>
      </c>
      <c r="M168" s="30">
        <f t="shared" si="5"/>
        <v>0.31537883157536256</v>
      </c>
    </row>
    <row r="169" spans="1:13" x14ac:dyDescent="0.25">
      <c r="A169">
        <v>6.629705752361057E-7</v>
      </c>
      <c r="B169">
        <v>12</v>
      </c>
      <c r="C169">
        <v>3.004126616920106</v>
      </c>
      <c r="D169">
        <v>4.3368086899420177E-18</v>
      </c>
      <c r="E169">
        <v>1.7347234759768069E-19</v>
      </c>
      <c r="F169">
        <v>2.3212853253722718E-3</v>
      </c>
      <c r="H169" s="7">
        <v>3.13</v>
      </c>
      <c r="I169">
        <v>0.2113872286882667</v>
      </c>
      <c r="J169">
        <v>0.57920100660585083</v>
      </c>
      <c r="L169">
        <f t="shared" si="4"/>
        <v>3.3492422012208335E-3</v>
      </c>
      <c r="M169" s="30">
        <f t="shared" si="5"/>
        <v>0.44283951852567066</v>
      </c>
    </row>
    <row r="170" spans="1:13" x14ac:dyDescent="0.25">
      <c r="A170">
        <v>6.6697057523610569E-7</v>
      </c>
      <c r="B170">
        <v>12</v>
      </c>
      <c r="C170">
        <v>3.0132060042529258</v>
      </c>
      <c r="D170">
        <v>4.3368086899420177E-18</v>
      </c>
      <c r="E170">
        <v>1.7347234759768069E-19</v>
      </c>
      <c r="F170">
        <v>2.4612837071555688E-3</v>
      </c>
      <c r="H170" s="7">
        <v>3.13</v>
      </c>
      <c r="I170">
        <v>0.2113872286882667</v>
      </c>
      <c r="J170">
        <v>0.57920100660585083</v>
      </c>
      <c r="L170">
        <f t="shared" si="4"/>
        <v>2.8834988239714982E-3</v>
      </c>
      <c r="M170" s="30">
        <f t="shared" si="5"/>
        <v>0.17154264483547518</v>
      </c>
    </row>
    <row r="171" spans="1:13" x14ac:dyDescent="0.25">
      <c r="A171">
        <v>6.7097057523610567E-7</v>
      </c>
      <c r="B171">
        <v>12</v>
      </c>
      <c r="C171">
        <v>3.0351322656406929</v>
      </c>
      <c r="D171">
        <v>4.3368086899420177E-18</v>
      </c>
      <c r="E171">
        <v>1.7347234759768069E-19</v>
      </c>
      <c r="F171">
        <v>2.847891634538443E-3</v>
      </c>
      <c r="H171" s="7">
        <v>3.13</v>
      </c>
      <c r="I171">
        <v>0.2113872286882667</v>
      </c>
      <c r="J171">
        <v>0.57920100660585083</v>
      </c>
      <c r="L171">
        <f t="shared" si="4"/>
        <v>1.9024611761870129E-3</v>
      </c>
      <c r="M171" s="30">
        <f t="shared" si="5"/>
        <v>-0.33197557339805722</v>
      </c>
    </row>
    <row r="172" spans="1:13" x14ac:dyDescent="0.25">
      <c r="A172">
        <v>6.7497057523610565E-7</v>
      </c>
      <c r="B172">
        <v>12</v>
      </c>
      <c r="C172">
        <v>3.069715938040932</v>
      </c>
      <c r="D172">
        <v>4.3368086899420177E-18</v>
      </c>
      <c r="E172">
        <v>1.7347234759768069E-19</v>
      </c>
      <c r="F172">
        <v>3.5764186821518398E-3</v>
      </c>
      <c r="H172" s="7">
        <v>3.13</v>
      </c>
      <c r="I172">
        <v>0.2113872286882667</v>
      </c>
      <c r="J172">
        <v>0.57920100660585083</v>
      </c>
      <c r="L172">
        <f t="shared" si="4"/>
        <v>7.68216728802561E-4</v>
      </c>
      <c r="M172" s="30">
        <f t="shared" si="5"/>
        <v>-0.78519944193436975</v>
      </c>
    </row>
    <row r="173" spans="1:13" x14ac:dyDescent="0.25">
      <c r="A173">
        <v>6.7897057523610564E-7</v>
      </c>
      <c r="B173">
        <v>12</v>
      </c>
      <c r="C173">
        <v>3.1166581883866908</v>
      </c>
      <c r="D173">
        <v>4.3368086899420177E-18</v>
      </c>
      <c r="E173">
        <v>1.7347234759768069E-19</v>
      </c>
      <c r="F173">
        <v>4.8289191051930193E-3</v>
      </c>
      <c r="H173" s="7">
        <v>3.13</v>
      </c>
      <c r="I173">
        <v>0.2113872286882667</v>
      </c>
      <c r="J173">
        <v>0.57920100660585083</v>
      </c>
      <c r="L173">
        <f t="shared" si="4"/>
        <v>3.7627758964460199E-5</v>
      </c>
      <c r="M173" s="30">
        <f t="shared" si="5"/>
        <v>-0.99220782992119394</v>
      </c>
    </row>
    <row r="174" spans="1:13" x14ac:dyDescent="0.25">
      <c r="A174">
        <v>6.8297057523610572E-7</v>
      </c>
      <c r="B174">
        <v>12</v>
      </c>
      <c r="C174">
        <v>3.1755533981247779</v>
      </c>
      <c r="D174">
        <v>4.3368086899420177E-18</v>
      </c>
      <c r="E174">
        <v>1.7347234759768069E-19</v>
      </c>
      <c r="F174">
        <v>6.9184746597890732E-3</v>
      </c>
      <c r="H174" s="7">
        <v>3.13</v>
      </c>
      <c r="I174">
        <v>0.2113872286882667</v>
      </c>
      <c r="J174">
        <v>0.57920100660585083</v>
      </c>
      <c r="L174">
        <f t="shared" si="4"/>
        <v>4.386521919597866E-4</v>
      </c>
      <c r="M174" s="30">
        <f t="shared" si="5"/>
        <v>-0.93659697931550123</v>
      </c>
    </row>
    <row r="175" spans="1:13" x14ac:dyDescent="0.25">
      <c r="A175">
        <v>6.8697057523610571E-7</v>
      </c>
      <c r="B175">
        <v>12</v>
      </c>
      <c r="C175">
        <v>3.2458926713217608</v>
      </c>
      <c r="D175">
        <v>4.3368086899420177E-18</v>
      </c>
      <c r="E175">
        <v>1.7347234759768069E-19</v>
      </c>
      <c r="F175">
        <v>1.034866223539095E-2</v>
      </c>
      <c r="H175" s="7">
        <v>3.13</v>
      </c>
      <c r="I175">
        <v>0.2113872286882667</v>
      </c>
      <c r="J175">
        <v>0.57920100660585083</v>
      </c>
      <c r="L175">
        <f t="shared" si="4"/>
        <v>2.8391653887433073E-3</v>
      </c>
      <c r="M175" s="30">
        <f t="shared" si="5"/>
        <v>-0.72564904292327115</v>
      </c>
    </row>
    <row r="176" spans="1:13" x14ac:dyDescent="0.25">
      <c r="A176">
        <v>6.9097057523610569E-7</v>
      </c>
      <c r="B176">
        <v>12</v>
      </c>
      <c r="C176">
        <v>3.3270682351018719</v>
      </c>
      <c r="D176">
        <v>4.3368086899420177E-18</v>
      </c>
      <c r="E176">
        <v>1.7347234759768069E-19</v>
      </c>
      <c r="F176">
        <v>1.5873199021683739E-2</v>
      </c>
      <c r="H176" s="7">
        <v>3.13</v>
      </c>
      <c r="I176">
        <v>0.2113872286882667</v>
      </c>
      <c r="J176">
        <v>0.57920100660585083</v>
      </c>
      <c r="L176">
        <f t="shared" si="4"/>
        <v>8.2094110098471246E-3</v>
      </c>
      <c r="M176" s="30">
        <f t="shared" si="5"/>
        <v>-0.48281307387171429</v>
      </c>
    </row>
    <row r="177" spans="1:13" x14ac:dyDescent="0.25">
      <c r="A177">
        <v>6.9497057523610567E-7</v>
      </c>
      <c r="B177">
        <v>12</v>
      </c>
      <c r="C177">
        <v>3.4183786936953182</v>
      </c>
      <c r="D177">
        <v>4.3368086899420177E-18</v>
      </c>
      <c r="E177">
        <v>1.7347234759768069E-19</v>
      </c>
      <c r="F177">
        <v>2.4523903157350629E-2</v>
      </c>
      <c r="H177" s="7">
        <v>3.13</v>
      </c>
      <c r="I177">
        <v>0.2113872286882667</v>
      </c>
      <c r="J177">
        <v>0.57920100660585083</v>
      </c>
      <c r="L177">
        <f t="shared" si="4"/>
        <v>1.757944199333911E-2</v>
      </c>
      <c r="M177" s="30">
        <f t="shared" si="5"/>
        <v>-0.28317112163811625</v>
      </c>
    </row>
    <row r="178" spans="1:13" x14ac:dyDescent="0.25">
      <c r="A178">
        <v>6.9897057523610566E-7</v>
      </c>
      <c r="B178">
        <v>12</v>
      </c>
      <c r="C178">
        <v>3.5190350880106052</v>
      </c>
      <c r="D178">
        <v>4.3368086899420177E-18</v>
      </c>
      <c r="E178">
        <v>1.7347234759768069E-19</v>
      </c>
      <c r="F178">
        <v>3.7569763047993109E-2</v>
      </c>
      <c r="H178" s="7">
        <v>3.13</v>
      </c>
      <c r="I178">
        <v>0.2113872286882667</v>
      </c>
      <c r="J178">
        <v>0.57920100660585083</v>
      </c>
      <c r="L178">
        <f t="shared" si="4"/>
        <v>3.1993097640987046E-2</v>
      </c>
      <c r="M178" s="30">
        <f t="shared" si="5"/>
        <v>-0.14843493689013179</v>
      </c>
    </row>
    <row r="179" spans="1:13" x14ac:dyDescent="0.25">
      <c r="A179">
        <v>7.0297057523610564E-7</v>
      </c>
      <c r="B179">
        <v>12</v>
      </c>
      <c r="C179">
        <v>3.628167706679863</v>
      </c>
      <c r="D179">
        <v>4.3368086899420177E-18</v>
      </c>
      <c r="E179">
        <v>1.7347234759768069E-19</v>
      </c>
      <c r="F179">
        <v>5.6393154567992002E-2</v>
      </c>
      <c r="H179" s="7">
        <v>3.13</v>
      </c>
      <c r="I179">
        <v>0.2113872286882667</v>
      </c>
      <c r="J179">
        <v>0.57920100660585083</v>
      </c>
      <c r="L179">
        <f t="shared" si="4"/>
        <v>5.2460193455070449E-2</v>
      </c>
      <c r="M179" s="30">
        <f t="shared" si="5"/>
        <v>-6.9741817833220643E-2</v>
      </c>
    </row>
    <row r="180" spans="1:13" x14ac:dyDescent="0.25">
      <c r="A180">
        <v>7.0697057523610562E-7</v>
      </c>
      <c r="B180">
        <v>12</v>
      </c>
      <c r="C180">
        <v>3.744833593438341</v>
      </c>
      <c r="D180">
        <v>4.3368086899420177E-18</v>
      </c>
      <c r="E180">
        <v>1.7347234759768069E-19</v>
      </c>
      <c r="F180">
        <v>8.2314251224173143E-2</v>
      </c>
      <c r="H180" s="7">
        <v>3.13</v>
      </c>
      <c r="I180">
        <v>0.2113872286882667</v>
      </c>
      <c r="J180">
        <v>0.57920100660585083</v>
      </c>
      <c r="L180">
        <f t="shared" si="4"/>
        <v>7.9908673671231126E-2</v>
      </c>
      <c r="M180" s="30">
        <f t="shared" si="5"/>
        <v>-2.9224314346135656E-2</v>
      </c>
    </row>
    <row r="181" spans="1:13" x14ac:dyDescent="0.25">
      <c r="A181">
        <v>7.1097057523610571E-7</v>
      </c>
      <c r="B181">
        <v>12</v>
      </c>
      <c r="C181">
        <v>3.868024688185653</v>
      </c>
      <c r="D181">
        <v>4.3368086899420177E-18</v>
      </c>
      <c r="E181">
        <v>1.7347234759768069E-19</v>
      </c>
      <c r="F181">
        <v>0.116426244330449</v>
      </c>
      <c r="H181" s="7">
        <v>3.13</v>
      </c>
      <c r="I181">
        <v>0.2113872286882667</v>
      </c>
      <c r="J181">
        <v>0.57920100660585083</v>
      </c>
      <c r="L181">
        <f t="shared" si="4"/>
        <v>0.11513848881084254</v>
      </c>
      <c r="M181" s="30">
        <f t="shared" si="5"/>
        <v>-1.1060697929510291E-2</v>
      </c>
    </row>
    <row r="182" spans="1:13" x14ac:dyDescent="0.25">
      <c r="A182">
        <v>7.1497057523610569E-7</v>
      </c>
      <c r="B182">
        <v>12</v>
      </c>
      <c r="C182">
        <v>3.9966765328239018</v>
      </c>
      <c r="D182">
        <v>4.3368086899420177E-18</v>
      </c>
      <c r="E182">
        <v>1.7347234759768069E-19</v>
      </c>
      <c r="F182">
        <v>0.1594912167068199</v>
      </c>
      <c r="H182" s="7">
        <v>3.13</v>
      </c>
      <c r="I182">
        <v>0.2113872286882667</v>
      </c>
      <c r="J182">
        <v>0.57920100660585083</v>
      </c>
      <c r="L182">
        <f t="shared" si="4"/>
        <v>0.15877891124002119</v>
      </c>
      <c r="M182" s="30">
        <f t="shared" si="5"/>
        <v>-4.4661109339210955E-3</v>
      </c>
    </row>
    <row r="183" spans="1:13" x14ac:dyDescent="0.25">
      <c r="A183">
        <v>7.1897057523610568E-7</v>
      </c>
      <c r="B183">
        <v>12</v>
      </c>
      <c r="C183">
        <v>4.1296774679569008</v>
      </c>
      <c r="D183">
        <v>4.3368086899420177E-18</v>
      </c>
      <c r="E183">
        <v>1.7347234759768069E-19</v>
      </c>
      <c r="F183">
        <v>0.21190487393022669</v>
      </c>
      <c r="H183" s="7">
        <v>3.13</v>
      </c>
      <c r="I183">
        <v>0.2113872286882667</v>
      </c>
      <c r="J183">
        <v>0.57920100660585083</v>
      </c>
      <c r="L183">
        <f t="shared" si="4"/>
        <v>0.21125089236872105</v>
      </c>
      <c r="M183" s="30">
        <f t="shared" si="5"/>
        <v>-3.0862034901612506E-3</v>
      </c>
    </row>
    <row r="184" spans="1:13" x14ac:dyDescent="0.25">
      <c r="A184">
        <v>7.2297057523610566E-7</v>
      </c>
      <c r="B184">
        <v>12</v>
      </c>
      <c r="C184">
        <v>4.2658782395963231</v>
      </c>
      <c r="D184">
        <v>4.3368086899420177E-18</v>
      </c>
      <c r="E184">
        <v>1.7347234759768069E-19</v>
      </c>
      <c r="F184">
        <v>0.27370699288358241</v>
      </c>
      <c r="H184" s="7">
        <v>3.13</v>
      </c>
      <c r="I184">
        <v>0.2113872286882667</v>
      </c>
      <c r="J184">
        <v>0.57920100660585083</v>
      </c>
      <c r="L184">
        <f t="shared" si="4"/>
        <v>0.2727358981209918</v>
      </c>
      <c r="M184" s="30">
        <f t="shared" si="5"/>
        <v>-3.54793552170459E-3</v>
      </c>
    </row>
    <row r="185" spans="1:13" x14ac:dyDescent="0.25">
      <c r="A185">
        <v>7.2697057523610564E-7</v>
      </c>
      <c r="B185">
        <v>12</v>
      </c>
      <c r="C185">
        <v>4.4041019314694481</v>
      </c>
      <c r="D185">
        <v>4.3368086899420177E-18</v>
      </c>
      <c r="E185">
        <v>1.7347234759768069E-19</v>
      </c>
      <c r="F185">
        <v>0.34460959791041501</v>
      </c>
      <c r="H185" s="7">
        <v>3.13</v>
      </c>
      <c r="I185">
        <v>0.2113872286882667</v>
      </c>
      <c r="J185">
        <v>0.57920100660585083</v>
      </c>
      <c r="L185">
        <f t="shared" si="4"/>
        <v>0.34315244157038299</v>
      </c>
      <c r="M185" s="30">
        <f t="shared" si="5"/>
        <v>-4.2284264537832779E-3</v>
      </c>
    </row>
    <row r="186" spans="1:13" x14ac:dyDescent="0.25">
      <c r="A186">
        <v>7.3097057523610562E-7</v>
      </c>
      <c r="B186">
        <v>12</v>
      </c>
      <c r="C186">
        <v>4.5431541362847359</v>
      </c>
      <c r="D186">
        <v>4.3368086899420177E-18</v>
      </c>
      <c r="E186">
        <v>1.7347234759768069E-19</v>
      </c>
      <c r="F186">
        <v>0.42402633939417739</v>
      </c>
      <c r="H186" s="7">
        <v>3.13</v>
      </c>
      <c r="I186">
        <v>0.2113872286882667</v>
      </c>
      <c r="J186">
        <v>0.57920100660585083</v>
      </c>
      <c r="L186">
        <f t="shared" si="4"/>
        <v>0.42214127079833214</v>
      </c>
      <c r="M186" s="30">
        <f t="shared" si="5"/>
        <v>-4.4456403310665117E-3</v>
      </c>
    </row>
    <row r="187" spans="1:13" x14ac:dyDescent="0.25">
      <c r="A187">
        <v>7.3497057523610571E-7</v>
      </c>
      <c r="B187">
        <v>12</v>
      </c>
      <c r="C187">
        <v>4.6818332778488019</v>
      </c>
      <c r="D187">
        <v>4.3368086899420177E-18</v>
      </c>
      <c r="E187">
        <v>1.7347234759768069E-19</v>
      </c>
      <c r="F187">
        <v>0.51109868987296858</v>
      </c>
      <c r="H187" s="7">
        <v>3.13</v>
      </c>
      <c r="I187">
        <v>0.2113872286882667</v>
      </c>
      <c r="J187">
        <v>0.57920100660585083</v>
      </c>
      <c r="L187">
        <f t="shared" si="4"/>
        <v>0.50905987510052808</v>
      </c>
      <c r="M187" s="30">
        <f t="shared" si="5"/>
        <v>-3.9890823687050323E-3</v>
      </c>
    </row>
    <row r="188" spans="1:13" x14ac:dyDescent="0.25">
      <c r="A188">
        <v>7.389705752361057E-7</v>
      </c>
      <c r="B188">
        <v>12</v>
      </c>
      <c r="C188">
        <v>4.8189409949438131</v>
      </c>
      <c r="D188">
        <v>4.3368086899420177E-18</v>
      </c>
      <c r="E188">
        <v>1.7347234759768069E-19</v>
      </c>
      <c r="F188">
        <v>0.60472087666322838</v>
      </c>
      <c r="H188" s="7">
        <v>3.13</v>
      </c>
      <c r="I188">
        <v>0.2113872286882667</v>
      </c>
      <c r="J188">
        <v>0.57920100660585083</v>
      </c>
      <c r="L188">
        <f t="shared" si="4"/>
        <v>0.6029866536388826</v>
      </c>
      <c r="M188" s="30">
        <f t="shared" si="5"/>
        <v>-2.8678074319428174E-3</v>
      </c>
    </row>
    <row r="189" spans="1:13" x14ac:dyDescent="0.25">
      <c r="A189">
        <v>7.4297057523610568E-7</v>
      </c>
      <c r="B189">
        <v>12</v>
      </c>
      <c r="C189">
        <v>4.9532924974019794</v>
      </c>
      <c r="D189">
        <v>4.3368086899420177E-18</v>
      </c>
      <c r="E189">
        <v>1.7347234759768069E-19</v>
      </c>
      <c r="F189">
        <v>0.70356673044491114</v>
      </c>
      <c r="H189" s="7">
        <v>3.13</v>
      </c>
      <c r="I189">
        <v>0.2113872286882667</v>
      </c>
      <c r="J189">
        <v>0.57920100660585083</v>
      </c>
      <c r="L189">
        <f t="shared" si="4"/>
        <v>0.702734758379156</v>
      </c>
      <c r="M189" s="30">
        <f t="shared" si="5"/>
        <v>-1.1825062638039002E-3</v>
      </c>
    </row>
    <row r="190" spans="1:13" x14ac:dyDescent="0.25">
      <c r="A190">
        <v>7.4697057523610566E-7</v>
      </c>
      <c r="B190">
        <v>12</v>
      </c>
      <c r="C190">
        <v>5.0837268050084976</v>
      </c>
      <c r="D190">
        <v>4.3368086899420177E-18</v>
      </c>
      <c r="E190">
        <v>1.7347234759768069E-19</v>
      </c>
      <c r="F190">
        <v>0.80612061930547896</v>
      </c>
      <c r="H190" s="7">
        <v>3.13</v>
      </c>
      <c r="I190">
        <v>0.2113872286882667</v>
      </c>
      <c r="J190">
        <v>0.57920100660585083</v>
      </c>
      <c r="L190">
        <f t="shared" si="4"/>
        <v>0.80687528909249895</v>
      </c>
      <c r="M190" s="30">
        <f t="shared" si="5"/>
        <v>9.36174772046128E-4</v>
      </c>
    </row>
    <row r="191" spans="1:13" x14ac:dyDescent="0.25">
      <c r="A191">
        <v>7.5097057523610564E-7</v>
      </c>
      <c r="B191">
        <v>12</v>
      </c>
      <c r="C191">
        <v>5.2091167808033543</v>
      </c>
      <c r="D191">
        <v>4.3368086899420177E-18</v>
      </c>
      <c r="E191">
        <v>1.7347234759768069E-19</v>
      </c>
      <c r="F191">
        <v>0.91071318203413254</v>
      </c>
      <c r="H191" s="7">
        <v>3.13</v>
      </c>
      <c r="I191">
        <v>0.2113872286882667</v>
      </c>
      <c r="J191">
        <v>0.57920100660585083</v>
      </c>
      <c r="L191">
        <f t="shared" si="4"/>
        <v>0.91376919386051125</v>
      </c>
      <c r="M191" s="30">
        <f t="shared" si="5"/>
        <v>3.3556248955932833E-3</v>
      </c>
    </row>
    <row r="192" spans="1:13" x14ac:dyDescent="0.25">
      <c r="A192">
        <v>7.5497057523610563E-7</v>
      </c>
      <c r="B192">
        <v>12</v>
      </c>
      <c r="C192">
        <v>5.3283788720790097</v>
      </c>
      <c r="D192">
        <v>4.3368086899420177E-18</v>
      </c>
      <c r="E192">
        <v>1.7347234759768069E-19</v>
      </c>
      <c r="F192">
        <v>1.0155614803423549</v>
      </c>
      <c r="H192" s="7">
        <v>3.13</v>
      </c>
      <c r="I192">
        <v>0.2113872286882667</v>
      </c>
      <c r="J192">
        <v>0.57920100660585083</v>
      </c>
      <c r="L192">
        <f t="shared" si="4"/>
        <v>1.0216069251389337</v>
      </c>
      <c r="M192" s="30">
        <f t="shared" si="5"/>
        <v>5.9528102567860137E-3</v>
      </c>
    </row>
    <row r="193" spans="1:13" x14ac:dyDescent="0.25">
      <c r="A193">
        <v>7.5897057523610561E-7</v>
      </c>
      <c r="B193">
        <v>12</v>
      </c>
      <c r="C193">
        <v>5.440482474864389</v>
      </c>
      <c r="D193">
        <v>4.3368086899420177E-18</v>
      </c>
      <c r="E193">
        <v>1.7347234759768069E-19</v>
      </c>
      <c r="F193">
        <v>1.1188125357334111</v>
      </c>
      <c r="H193" s="7">
        <v>3.13</v>
      </c>
      <c r="I193">
        <v>0.2113872286882667</v>
      </c>
      <c r="J193">
        <v>0.57920100660585083</v>
      </c>
      <c r="L193">
        <f t="shared" si="4"/>
        <v>1.1284546295037674</v>
      </c>
      <c r="M193" s="30">
        <f t="shared" si="5"/>
        <v>8.6181495669742838E-3</v>
      </c>
    </row>
    <row r="194" spans="1:13" x14ac:dyDescent="0.25">
      <c r="A194">
        <v>7.629705752361057E-7</v>
      </c>
      <c r="B194">
        <v>12</v>
      </c>
      <c r="C194">
        <v>5.5444588409291189</v>
      </c>
      <c r="D194">
        <v>4.3368086899420177E-18</v>
      </c>
      <c r="E194">
        <v>1.7347234759768069E-19</v>
      </c>
      <c r="F194">
        <v>1.2185889392599329</v>
      </c>
      <c r="H194" s="7">
        <v>3.13</v>
      </c>
      <c r="I194">
        <v>0.2113872286882667</v>
      </c>
      <c r="J194">
        <v>0.57920100660585083</v>
      </c>
      <c r="L194">
        <f t="shared" si="4"/>
        <v>1.2323054181602411</v>
      </c>
      <c r="M194" s="30">
        <f t="shared" si="5"/>
        <v>1.1256034301967617E-2</v>
      </c>
    </row>
    <row r="195" spans="1:13" x14ac:dyDescent="0.25">
      <c r="A195">
        <v>7.6697057523610568E-7</v>
      </c>
      <c r="B195">
        <v>12</v>
      </c>
      <c r="C195">
        <v>5.6394094502912591</v>
      </c>
      <c r="D195">
        <v>4.3368086899420177E-18</v>
      </c>
      <c r="E195">
        <v>1.7347234759768069E-19</v>
      </c>
      <c r="F195">
        <v>1.3130351452677309</v>
      </c>
      <c r="H195" s="7">
        <v>3.13</v>
      </c>
      <c r="I195">
        <v>0.2113872286882667</v>
      </c>
      <c r="J195">
        <v>0.57920100660585083</v>
      </c>
      <c r="L195">
        <f t="shared" ref="L195:L254" si="6">I195*(C195-H195)^2</f>
        <v>1.3311340831550313</v>
      </c>
      <c r="M195" s="30">
        <f t="shared" ref="M195:M254" si="7">(L195-F195)/F195</f>
        <v>1.3784046796104624E-2</v>
      </c>
    </row>
    <row r="196" spans="1:13" x14ac:dyDescent="0.25">
      <c r="A196">
        <v>7.7097057523610567E-7</v>
      </c>
      <c r="B196">
        <v>12</v>
      </c>
      <c r="C196">
        <v>5.724513776836555</v>
      </c>
      <c r="D196">
        <v>4.3368086899420177E-18</v>
      </c>
      <c r="E196">
        <v>1.7347234759768069E-19</v>
      </c>
      <c r="F196">
        <v>1.40036311815371</v>
      </c>
      <c r="H196" s="7">
        <v>3.13</v>
      </c>
      <c r="I196">
        <v>0.2113872286882667</v>
      </c>
      <c r="J196">
        <v>0.57920100660585083</v>
      </c>
      <c r="L196">
        <f t="shared" si="6"/>
        <v>1.4229534973472249</v>
      </c>
      <c r="M196" s="30">
        <f t="shared" si="7"/>
        <v>1.6131801031220319E-2</v>
      </c>
    </row>
    <row r="197" spans="1:13" x14ac:dyDescent="0.25">
      <c r="A197">
        <v>7.7497057523610565E-7</v>
      </c>
      <c r="B197">
        <v>12</v>
      </c>
      <c r="C197">
        <v>5.7990363799053508</v>
      </c>
      <c r="D197">
        <v>4.3368086899420177E-18</v>
      </c>
      <c r="E197">
        <v>1.7347234759768069E-19</v>
      </c>
      <c r="F197">
        <v>1.478896098609954</v>
      </c>
      <c r="H197" s="7">
        <v>3.13</v>
      </c>
      <c r="I197">
        <v>0.2113872286882667</v>
      </c>
      <c r="J197">
        <v>0.57920100660585083</v>
      </c>
      <c r="L197">
        <f t="shared" si="6"/>
        <v>1.5058708690020604</v>
      </c>
      <c r="M197" s="30">
        <f t="shared" si="7"/>
        <v>1.8239800901131965E-2</v>
      </c>
    </row>
    <row r="198" spans="1:13" x14ac:dyDescent="0.25">
      <c r="A198">
        <v>7.7897057523610563E-7</v>
      </c>
      <c r="B198">
        <v>12</v>
      </c>
      <c r="C198">
        <v>5.8623332605370857</v>
      </c>
      <c r="D198">
        <v>4.3368086899420177E-18</v>
      </c>
      <c r="E198">
        <v>1.7347234759768069E-19</v>
      </c>
      <c r="F198">
        <v>1.5471093914741081</v>
      </c>
      <c r="H198" s="7">
        <v>3.13</v>
      </c>
      <c r="I198">
        <v>0.2113872286882667</v>
      </c>
      <c r="J198">
        <v>0.57920100660585083</v>
      </c>
      <c r="L198">
        <f t="shared" si="6"/>
        <v>1.5781420167789282</v>
      </c>
      <c r="M198" s="30">
        <f t="shared" si="7"/>
        <v>2.0058455772963644E-2</v>
      </c>
    </row>
    <row r="199" spans="1:13" x14ac:dyDescent="0.25">
      <c r="A199">
        <v>7.8297057523610561E-7</v>
      </c>
      <c r="B199">
        <v>12</v>
      </c>
      <c r="C199">
        <v>5.9138574274209406</v>
      </c>
      <c r="D199">
        <v>4.3368086899420177E-18</v>
      </c>
      <c r="E199">
        <v>1.7347234759768069E-19</v>
      </c>
      <c r="F199">
        <v>1.603667207632842</v>
      </c>
      <c r="H199" s="7">
        <v>3.13</v>
      </c>
      <c r="I199">
        <v>0.2113872286882667</v>
      </c>
      <c r="J199">
        <v>0.57920100660585083</v>
      </c>
      <c r="L199">
        <f t="shared" si="6"/>
        <v>1.638221888144362</v>
      </c>
      <c r="M199" s="30">
        <f t="shared" si="7"/>
        <v>2.1547288830907649E-2</v>
      </c>
    </row>
    <row r="200" spans="1:13" x14ac:dyDescent="0.25">
      <c r="A200">
        <v>7.869705752361057E-7</v>
      </c>
      <c r="B200">
        <v>12</v>
      </c>
      <c r="C200">
        <v>5.9531636244383144</v>
      </c>
      <c r="D200">
        <v>4.3368086899420177E-18</v>
      </c>
      <c r="E200">
        <v>1.7347234759768069E-19</v>
      </c>
      <c r="F200">
        <v>1.6474547365975569</v>
      </c>
      <c r="H200" s="7">
        <v>3.13</v>
      </c>
      <c r="I200">
        <v>0.2113872286882667</v>
      </c>
      <c r="J200">
        <v>0.57920100660585083</v>
      </c>
      <c r="L200">
        <f t="shared" si="6"/>
        <v>1.6848096619806001</v>
      </c>
      <c r="M200" s="30">
        <f t="shared" si="7"/>
        <v>2.2674325766419111E-2</v>
      </c>
    </row>
    <row r="201" spans="1:13" x14ac:dyDescent="0.25">
      <c r="A201">
        <v>7.9097057523610569E-7</v>
      </c>
      <c r="B201">
        <v>12</v>
      </c>
      <c r="C201">
        <v>5.9799121789310572</v>
      </c>
      <c r="D201">
        <v>4.3368086899420177E-18</v>
      </c>
      <c r="E201">
        <v>1.7347234759768069E-19</v>
      </c>
      <c r="F201">
        <v>1.67760475929431</v>
      </c>
      <c r="H201" s="7">
        <v>3.13</v>
      </c>
      <c r="I201">
        <v>0.2113872286882667</v>
      </c>
      <c r="J201">
        <v>0.57920100660585083</v>
      </c>
      <c r="L201">
        <f t="shared" si="6"/>
        <v>1.7168869504121886</v>
      </c>
      <c r="M201" s="30">
        <f t="shared" si="7"/>
        <v>2.3415641199303023E-2</v>
      </c>
    </row>
    <row r="202" spans="1:13" x14ac:dyDescent="0.25">
      <c r="A202">
        <v>7.9497057523610567E-7</v>
      </c>
      <c r="B202">
        <v>12</v>
      </c>
      <c r="C202">
        <v>5.9938719374333358</v>
      </c>
      <c r="D202">
        <v>4.3368086899420177E-18</v>
      </c>
      <c r="E202">
        <v>1.7347234759768069E-19</v>
      </c>
      <c r="F202">
        <v>1.6935182519165579</v>
      </c>
      <c r="H202" s="7">
        <v>3.13</v>
      </c>
      <c r="I202">
        <v>0.2113872286882667</v>
      </c>
      <c r="J202">
        <v>0.57920100660585083</v>
      </c>
      <c r="L202">
        <f t="shared" si="6"/>
        <v>1.7337478397421229</v>
      </c>
      <c r="M202" s="30">
        <f t="shared" si="7"/>
        <v>2.3755036463313613E-2</v>
      </c>
    </row>
    <row r="203" spans="1:13" x14ac:dyDescent="0.25">
      <c r="A203">
        <v>7.9897057523610565E-7</v>
      </c>
      <c r="B203">
        <v>12</v>
      </c>
      <c r="C203">
        <v>5.9949222638085908</v>
      </c>
      <c r="D203">
        <v>4.3368086899420177E-18</v>
      </c>
      <c r="E203">
        <v>1.7347234759768069E-19</v>
      </c>
      <c r="F203">
        <v>1.6948775893136989</v>
      </c>
      <c r="H203" s="7">
        <v>3.13</v>
      </c>
      <c r="I203">
        <v>0.2113872286882667</v>
      </c>
      <c r="J203">
        <v>0.57920100660585083</v>
      </c>
      <c r="L203">
        <f t="shared" si="6"/>
        <v>1.7350197786069976</v>
      </c>
      <c r="M203" s="30">
        <f t="shared" si="7"/>
        <v>2.3684418005404953E-2</v>
      </c>
    </row>
    <row r="204" spans="1:13" x14ac:dyDescent="0.25">
      <c r="A204">
        <v>8.0297057523610563E-7</v>
      </c>
      <c r="B204">
        <v>12</v>
      </c>
      <c r="C204">
        <v>5.9830540809144317</v>
      </c>
      <c r="D204">
        <v>4.3368086899420177E-18</v>
      </c>
      <c r="E204">
        <v>1.7347234759768069E-19</v>
      </c>
      <c r="F204">
        <v>1.6816568994737491</v>
      </c>
      <c r="H204" s="7">
        <v>3.13</v>
      </c>
      <c r="I204">
        <v>0.2113872286882667</v>
      </c>
      <c r="J204">
        <v>0.57920100660585083</v>
      </c>
      <c r="L204">
        <f t="shared" si="6"/>
        <v>1.7206746208097874</v>
      </c>
      <c r="M204" s="30">
        <f t="shared" si="7"/>
        <v>2.3201951211479797E-2</v>
      </c>
    </row>
    <row r="205" spans="1:13" x14ac:dyDescent="0.25">
      <c r="A205">
        <v>8.0697057523610562E-7</v>
      </c>
      <c r="B205">
        <v>12</v>
      </c>
      <c r="C205">
        <v>5.9583699493990592</v>
      </c>
      <c r="D205">
        <v>4.3368086899420177E-18</v>
      </c>
      <c r="E205">
        <v>1.7347234759768069E-19</v>
      </c>
      <c r="F205">
        <v>1.654121873965104</v>
      </c>
      <c r="H205" s="7">
        <v>3.13</v>
      </c>
      <c r="I205">
        <v>0.2113872286882667</v>
      </c>
      <c r="J205">
        <v>0.57920100660585083</v>
      </c>
      <c r="L205">
        <f t="shared" si="6"/>
        <v>1.6910294606750433</v>
      </c>
      <c r="M205" s="30">
        <f t="shared" si="7"/>
        <v>2.231249540365968E-2</v>
      </c>
    </row>
    <row r="206" spans="1:13" x14ac:dyDescent="0.25">
      <c r="A206">
        <v>8.1097057523610571E-7</v>
      </c>
      <c r="B206">
        <v>12</v>
      </c>
      <c r="C206">
        <v>5.9210831829857486</v>
      </c>
      <c r="D206">
        <v>4.3368086899420177E-18</v>
      </c>
      <c r="E206">
        <v>1.7347234759768069E-19</v>
      </c>
      <c r="F206">
        <v>1.6128184605573519</v>
      </c>
      <c r="H206" s="7">
        <v>3.13</v>
      </c>
      <c r="I206">
        <v>0.2113872286882667</v>
      </c>
      <c r="J206">
        <v>0.57920100660585083</v>
      </c>
      <c r="L206">
        <f t="shared" si="6"/>
        <v>1.6467372333062018</v>
      </c>
      <c r="M206" s="30">
        <f t="shared" si="7"/>
        <v>2.103074436358348E-2</v>
      </c>
    </row>
    <row r="207" spans="1:13" x14ac:dyDescent="0.25">
      <c r="A207">
        <v>8.1497057523610569E-7</v>
      </c>
      <c r="B207">
        <v>12</v>
      </c>
      <c r="C207">
        <v>5.8715160031025118</v>
      </c>
      <c r="D207">
        <v>4.3368086899420177E-18</v>
      </c>
      <c r="E207">
        <v>1.7347234759768069E-19</v>
      </c>
      <c r="F207">
        <v>1.5585647245992229</v>
      </c>
      <c r="H207" s="7">
        <v>3.13</v>
      </c>
      <c r="I207">
        <v>0.2113872286882667</v>
      </c>
      <c r="J207">
        <v>0.57920100660585083</v>
      </c>
      <c r="L207">
        <f t="shared" si="6"/>
        <v>1.5887673849699711</v>
      </c>
      <c r="M207" s="30">
        <f t="shared" si="7"/>
        <v>1.937850888965462E-2</v>
      </c>
    </row>
    <row r="208" spans="1:13" x14ac:dyDescent="0.25">
      <c r="A208">
        <v>8.1897057523610567E-7</v>
      </c>
      <c r="B208">
        <v>12</v>
      </c>
      <c r="C208">
        <v>5.8100967536327746</v>
      </c>
      <c r="D208">
        <v>4.3368086899420177E-18</v>
      </c>
      <c r="E208">
        <v>1.7347234759768069E-19</v>
      </c>
      <c r="F208">
        <v>1.4924325921235759</v>
      </c>
      <c r="H208" s="7">
        <v>3.13</v>
      </c>
      <c r="I208">
        <v>0.2113872286882667</v>
      </c>
      <c r="J208">
        <v>0.57920100660585083</v>
      </c>
      <c r="L208">
        <f t="shared" si="6"/>
        <v>1.5183772586145747</v>
      </c>
      <c r="M208" s="30">
        <f t="shared" si="7"/>
        <v>1.7384146277643432E-2</v>
      </c>
    </row>
    <row r="209" spans="1:13" x14ac:dyDescent="0.25">
      <c r="A209">
        <v>8.2297057523610565E-7</v>
      </c>
      <c r="B209">
        <v>12</v>
      </c>
      <c r="C209">
        <v>5.737356199919911</v>
      </c>
      <c r="D209">
        <v>4.3368086899420177E-18</v>
      </c>
      <c r="E209">
        <v>1.7347234759768069E-19</v>
      </c>
      <c r="F209">
        <v>1.41571919418644</v>
      </c>
      <c r="H209" s="7">
        <v>3.13</v>
      </c>
      <c r="I209">
        <v>0.2113872286882667</v>
      </c>
      <c r="J209">
        <v>0.57920100660585083</v>
      </c>
      <c r="L209">
        <f t="shared" si="6"/>
        <v>1.4370751397896371</v>
      </c>
      <c r="M209" s="30">
        <f t="shared" si="7"/>
        <v>1.5084873957274798E-2</v>
      </c>
    </row>
    <row r="210" spans="1:13" x14ac:dyDescent="0.25">
      <c r="A210">
        <v>8.2697057523610564E-7</v>
      </c>
      <c r="B210">
        <v>12</v>
      </c>
      <c r="C210">
        <v>5.653922941095848</v>
      </c>
      <c r="D210">
        <v>4.3368086899420177E-18</v>
      </c>
      <c r="E210">
        <v>1.7347234759768069E-19</v>
      </c>
      <c r="F210">
        <v>1.32991675834056</v>
      </c>
      <c r="H210" s="7">
        <v>3.13</v>
      </c>
      <c r="I210">
        <v>0.2113872286882667</v>
      </c>
      <c r="J210">
        <v>0.57920100660585083</v>
      </c>
      <c r="L210">
        <f t="shared" si="6"/>
        <v>1.3465761788173711</v>
      </c>
      <c r="M210" s="30">
        <f t="shared" si="7"/>
        <v>1.2526664073019408E-2</v>
      </c>
    </row>
    <row r="211" spans="1:13" x14ac:dyDescent="0.25">
      <c r="A211">
        <v>8.3097057523610562E-7</v>
      </c>
      <c r="B211">
        <v>12</v>
      </c>
      <c r="C211">
        <v>5.5605179772306812</v>
      </c>
      <c r="D211">
        <v>4.3368086899420177E-18</v>
      </c>
      <c r="E211">
        <v>1.7347234759768069E-19</v>
      </c>
      <c r="F211">
        <v>1.236676589731541</v>
      </c>
      <c r="H211" s="7">
        <v>3.13</v>
      </c>
      <c r="I211">
        <v>0.2113872286882667</v>
      </c>
      <c r="J211">
        <v>0.57920100660585083</v>
      </c>
      <c r="L211">
        <f t="shared" si="6"/>
        <v>1.2487526431252287</v>
      </c>
      <c r="M211" s="30">
        <f t="shared" si="7"/>
        <v>9.764924390061552E-3</v>
      </c>
    </row>
    <row r="212" spans="1:13" x14ac:dyDescent="0.25">
      <c r="A212">
        <v>8.349705752361056E-7</v>
      </c>
      <c r="B212">
        <v>12</v>
      </c>
      <c r="C212">
        <v>5.4579484778988103</v>
      </c>
      <c r="D212">
        <v>4.3368086899420177E-18</v>
      </c>
      <c r="E212">
        <v>1.7347234759768069E-19</v>
      </c>
      <c r="F212">
        <v>1.1377689483357221</v>
      </c>
      <c r="H212" s="7">
        <v>3.13</v>
      </c>
      <c r="I212">
        <v>0.2113872286882667</v>
      </c>
      <c r="J212">
        <v>0.57920100660585083</v>
      </c>
      <c r="L212">
        <f t="shared" si="6"/>
        <v>1.1455801339367513</v>
      </c>
      <c r="M212" s="30">
        <f t="shared" si="7"/>
        <v>6.8653531215235571E-3</v>
      </c>
    </row>
    <row r="213" spans="1:13" x14ac:dyDescent="0.25">
      <c r="A213">
        <v>8.3897057523610569E-7</v>
      </c>
      <c r="B213">
        <v>12</v>
      </c>
      <c r="C213">
        <v>5.3471008060271803</v>
      </c>
      <c r="D213">
        <v>4.3368086899420177E-18</v>
      </c>
      <c r="E213">
        <v>1.7347234759768069E-19</v>
      </c>
      <c r="F213">
        <v>1.0350397689612389</v>
      </c>
      <c r="H213" s="7">
        <v>3.13</v>
      </c>
      <c r="I213">
        <v>0.2113872286882667</v>
      </c>
      <c r="J213">
        <v>0.57920100660585083</v>
      </c>
      <c r="L213">
        <f t="shared" si="6"/>
        <v>1.0390815291934701</v>
      </c>
      <c r="M213" s="30">
        <f t="shared" si="7"/>
        <v>3.9049323064054052E-3</v>
      </c>
    </row>
    <row r="214" spans="1:13" x14ac:dyDescent="0.25">
      <c r="A214">
        <v>8.4297057523610567E-7</v>
      </c>
      <c r="B214">
        <v>12</v>
      </c>
      <c r="C214">
        <v>5.228932857341583</v>
      </c>
      <c r="D214">
        <v>4.3368086899420177E-18</v>
      </c>
      <c r="E214">
        <v>1.7347234759768069E-19</v>
      </c>
      <c r="F214">
        <v>0.93036529469726348</v>
      </c>
      <c r="H214" s="7">
        <v>3.13</v>
      </c>
      <c r="I214">
        <v>0.2113872286882667</v>
      </c>
      <c r="J214">
        <v>0.57920100660585083</v>
      </c>
      <c r="L214">
        <f t="shared" si="6"/>
        <v>0.93127048185910155</v>
      </c>
      <c r="M214" s="30">
        <f t="shared" si="7"/>
        <v>9.7293736879191747E-4</v>
      </c>
    </row>
    <row r="215" spans="1:13" x14ac:dyDescent="0.25">
      <c r="A215">
        <v>8.4697057523610566E-7</v>
      </c>
      <c r="B215">
        <v>12</v>
      </c>
      <c r="C215">
        <v>5.1044657816412142</v>
      </c>
      <c r="D215">
        <v>4.3368086899420177E-18</v>
      </c>
      <c r="E215">
        <v>1.7347234759768069E-19</v>
      </c>
      <c r="F215">
        <v>0.82560583658992726</v>
      </c>
      <c r="H215" s="7">
        <v>3.13</v>
      </c>
      <c r="I215">
        <v>0.2113872286882667</v>
      </c>
      <c r="J215">
        <v>0.57920100660585083</v>
      </c>
      <c r="L215">
        <f t="shared" si="6"/>
        <v>0.82409630782322052</v>
      </c>
      <c r="M215" s="30">
        <f t="shared" si="7"/>
        <v>-1.828389165635839E-3</v>
      </c>
    </row>
    <row r="216" spans="1:13" x14ac:dyDescent="0.25">
      <c r="A216">
        <v>8.5097057523610564E-7</v>
      </c>
      <c r="B216">
        <v>12</v>
      </c>
      <c r="C216">
        <v>4.9747751574857624</v>
      </c>
      <c r="D216">
        <v>4.3368086899420177E-18</v>
      </c>
      <c r="E216">
        <v>1.7347234759768069E-19</v>
      </c>
      <c r="F216">
        <v>0.72255996886590712</v>
      </c>
      <c r="H216" s="7">
        <v>3.13</v>
      </c>
      <c r="I216">
        <v>0.2113872286882667</v>
      </c>
      <c r="J216">
        <v>0.57920100660585083</v>
      </c>
      <c r="L216">
        <f t="shared" si="6"/>
        <v>0.71939204041732874</v>
      </c>
      <c r="M216" s="30">
        <f t="shared" si="7"/>
        <v>-4.3843121471987996E-3</v>
      </c>
    </row>
    <row r="217" spans="1:13" x14ac:dyDescent="0.25">
      <c r="A217">
        <v>8.5497057523610562E-7</v>
      </c>
      <c r="B217">
        <v>12</v>
      </c>
      <c r="C217">
        <v>4.8409816966015722</v>
      </c>
      <c r="D217">
        <v>4.3368086899420177E-18</v>
      </c>
      <c r="E217">
        <v>1.7347234759768069E-19</v>
      </c>
      <c r="F217">
        <v>0.62292054825748333</v>
      </c>
      <c r="H217" s="7">
        <v>3.13</v>
      </c>
      <c r="I217">
        <v>0.2113872286882667</v>
      </c>
      <c r="J217">
        <v>0.57920100660585083</v>
      </c>
      <c r="L217">
        <f t="shared" si="6"/>
        <v>0.61882731111134293</v>
      </c>
      <c r="M217" s="30">
        <f t="shared" si="7"/>
        <v>-6.5710420977290853E-3</v>
      </c>
    </row>
    <row r="218" spans="1:13" x14ac:dyDescent="0.25">
      <c r="A218">
        <v>8.5897057523610561E-7</v>
      </c>
      <c r="B218">
        <v>12</v>
      </c>
      <c r="C218">
        <v>4.7042415583823107</v>
      </c>
      <c r="D218">
        <v>4.3368086899420177E-18</v>
      </c>
      <c r="E218">
        <v>1.7347234759768069E-19</v>
      </c>
      <c r="F218">
        <v>0.52823388668670324</v>
      </c>
      <c r="H218" s="7">
        <v>3.13</v>
      </c>
      <c r="I218">
        <v>0.2113872286882667</v>
      </c>
      <c r="J218">
        <v>0.57920100660585083</v>
      </c>
      <c r="L218">
        <f t="shared" si="6"/>
        <v>0.52386754241607836</v>
      </c>
      <c r="M218" s="30">
        <f t="shared" si="7"/>
        <v>-8.2659298857412512E-3</v>
      </c>
    </row>
    <row r="219" spans="1:13" x14ac:dyDescent="0.25">
      <c r="A219">
        <v>8.6297057523610569E-7</v>
      </c>
      <c r="B219">
        <v>12</v>
      </c>
      <c r="C219">
        <v>4.5657363582141173</v>
      </c>
      <c r="D219">
        <v>4.3368086899420177E-18</v>
      </c>
      <c r="E219">
        <v>1.7347234759768069E-19</v>
      </c>
      <c r="F219">
        <v>0.43986319018584208</v>
      </c>
      <c r="H219" s="7">
        <v>3.13</v>
      </c>
      <c r="I219">
        <v>0.2113872286882667</v>
      </c>
      <c r="J219">
        <v>0.57920100660585083</v>
      </c>
      <c r="L219">
        <f t="shared" si="6"/>
        <v>0.43574071540742781</v>
      </c>
      <c r="M219" s="30">
        <f t="shared" si="7"/>
        <v>-9.3721749634756209E-3</v>
      </c>
    </row>
    <row r="220" spans="1:13" x14ac:dyDescent="0.25">
      <c r="A220">
        <v>8.6697057523610568E-7</v>
      </c>
      <c r="B220">
        <v>12</v>
      </c>
      <c r="C220">
        <v>4.4266629559802579</v>
      </c>
      <c r="D220">
        <v>4.3368086899420177E-18</v>
      </c>
      <c r="E220">
        <v>1.7347234759768069E-19</v>
      </c>
      <c r="F220">
        <v>0.35895678793915281</v>
      </c>
      <c r="H220" s="7">
        <v>3.13</v>
      </c>
      <c r="I220">
        <v>0.2113872286882667</v>
      </c>
      <c r="J220">
        <v>0.57920100660585083</v>
      </c>
      <c r="L220">
        <f t="shared" si="6"/>
        <v>0.35541270839525047</v>
      </c>
      <c r="M220" s="30">
        <f t="shared" si="7"/>
        <v>-9.8732762911370453E-3</v>
      </c>
    </row>
    <row r="221" spans="1:13" x14ac:dyDescent="0.25">
      <c r="A221">
        <v>8.7097057523610566E-7</v>
      </c>
      <c r="B221">
        <v>12</v>
      </c>
      <c r="C221">
        <v>4.2882231129472066</v>
      </c>
      <c r="D221">
        <v>4.3368086899420177E-18</v>
      </c>
      <c r="E221">
        <v>1.7347234759768069E-19</v>
      </c>
      <c r="F221">
        <v>0.28642068342464239</v>
      </c>
      <c r="H221" s="7">
        <v>3.13</v>
      </c>
      <c r="I221">
        <v>0.2113872286882667</v>
      </c>
      <c r="J221">
        <v>0.57920100660585083</v>
      </c>
      <c r="L221">
        <f t="shared" si="6"/>
        <v>0.28357190428856843</v>
      </c>
      <c r="M221" s="30">
        <f t="shared" si="7"/>
        <v>-9.946136228752735E-3</v>
      </c>
    </row>
    <row r="222" spans="1:13" x14ac:dyDescent="0.25">
      <c r="A222">
        <v>8.7497057523610564E-7</v>
      </c>
      <c r="B222">
        <v>12</v>
      </c>
      <c r="C222">
        <v>4.1516131063078188</v>
      </c>
      <c r="D222">
        <v>4.3368086899420177E-18</v>
      </c>
      <c r="E222">
        <v>1.7347234759768069E-19</v>
      </c>
      <c r="F222">
        <v>0.2228935248634086</v>
      </c>
      <c r="H222" s="7">
        <v>3.13</v>
      </c>
      <c r="I222">
        <v>0.2113872286882667</v>
      </c>
      <c r="J222">
        <v>0.57920100660585083</v>
      </c>
      <c r="L222">
        <f t="shared" si="6"/>
        <v>0.22062344252736707</v>
      </c>
      <c r="M222" s="30">
        <f t="shared" si="7"/>
        <v>-1.0184604229452892E-2</v>
      </c>
    </row>
    <row r="223" spans="1:13" x14ac:dyDescent="0.25">
      <c r="A223">
        <v>8.7897057523610563E-7</v>
      </c>
      <c r="B223">
        <v>12</v>
      </c>
      <c r="C223">
        <v>4.0180133909602578</v>
      </c>
      <c r="D223">
        <v>4.3368086899420177E-18</v>
      </c>
      <c r="E223">
        <v>1.7347234759768069E-19</v>
      </c>
      <c r="F223">
        <v>0.16872091768779529</v>
      </c>
      <c r="H223" s="7">
        <v>3.13</v>
      </c>
      <c r="I223">
        <v>0.2113872286882667</v>
      </c>
      <c r="J223">
        <v>0.57920100660585083</v>
      </c>
      <c r="L223">
        <f t="shared" si="6"/>
        <v>0.1666931581807557</v>
      </c>
      <c r="M223" s="30">
        <f t="shared" si="7"/>
        <v>-1.2018423885008754E-2</v>
      </c>
    </row>
    <row r="224" spans="1:13" x14ac:dyDescent="0.25">
      <c r="A224">
        <v>8.8297057523610561E-7</v>
      </c>
      <c r="B224">
        <v>12</v>
      </c>
      <c r="C224">
        <v>3.8885783977265631</v>
      </c>
      <c r="D224">
        <v>4.3368086899420177E-18</v>
      </c>
      <c r="E224">
        <v>1.7347234759768069E-19</v>
      </c>
      <c r="F224">
        <v>0.1239266217239812</v>
      </c>
      <c r="H224" s="7">
        <v>3.13</v>
      </c>
      <c r="I224">
        <v>0.2113872286882667</v>
      </c>
      <c r="J224">
        <v>0.57920100660585083</v>
      </c>
      <c r="L224">
        <f t="shared" si="6"/>
        <v>0.12164091747538619</v>
      </c>
      <c r="M224" s="30">
        <f t="shared" si="7"/>
        <v>-1.8444013213608772E-2</v>
      </c>
    </row>
    <row r="225" spans="1:13" x14ac:dyDescent="0.25">
      <c r="A225">
        <v>8.8697057523610559E-7</v>
      </c>
      <c r="B225">
        <v>12</v>
      </c>
      <c r="C225">
        <v>3.7644265562843211</v>
      </c>
      <c r="D225">
        <v>4.3368086899420177E-18</v>
      </c>
      <c r="E225">
        <v>1.7347234759768069E-19</v>
      </c>
      <c r="F225">
        <v>8.8183365211983278E-2</v>
      </c>
      <c r="H225" s="7">
        <v>3.13</v>
      </c>
      <c r="I225">
        <v>0.2113872286882667</v>
      </c>
      <c r="J225">
        <v>0.57920100660585083</v>
      </c>
      <c r="L225">
        <f t="shared" si="6"/>
        <v>8.5082737079025514E-2</v>
      </c>
      <c r="M225" s="30">
        <f t="shared" si="7"/>
        <v>-3.5161145477995641E-2</v>
      </c>
    </row>
    <row r="226" spans="1:13" x14ac:dyDescent="0.25">
      <c r="A226">
        <v>8.9097057523610568E-7</v>
      </c>
      <c r="B226">
        <v>12</v>
      </c>
      <c r="C226">
        <v>3.6466306296998918</v>
      </c>
      <c r="D226">
        <v>4.3368086899420177E-18</v>
      </c>
      <c r="E226">
        <v>1.7347234759768069E-19</v>
      </c>
      <c r="F226">
        <v>6.0797206577439519E-2</v>
      </c>
      <c r="H226" s="7">
        <v>3.13</v>
      </c>
      <c r="I226">
        <v>0.2113872286882667</v>
      </c>
      <c r="J226">
        <v>0.57920100660585083</v>
      </c>
      <c r="L226">
        <f t="shared" si="6"/>
        <v>5.6420774919672782E-2</v>
      </c>
      <c r="M226" s="30">
        <f t="shared" si="7"/>
        <v>-7.1984091114323218E-2</v>
      </c>
    </row>
    <row r="227" spans="1:13" x14ac:dyDescent="0.25">
      <c r="A227">
        <v>8.9497057523610566E-7</v>
      </c>
      <c r="B227">
        <v>12</v>
      </c>
      <c r="C227">
        <v>3.536208445387095</v>
      </c>
      <c r="D227">
        <v>4.3368086899420177E-18</v>
      </c>
      <c r="E227">
        <v>1.7347234759768069E-19</v>
      </c>
      <c r="F227">
        <v>4.0731953244567819E-2</v>
      </c>
      <c r="H227" s="7">
        <v>3.13</v>
      </c>
      <c r="I227">
        <v>0.2113872286882667</v>
      </c>
      <c r="J227">
        <v>0.57920100660585083</v>
      </c>
      <c r="L227">
        <f t="shared" si="6"/>
        <v>3.4880013319205407E-2</v>
      </c>
      <c r="M227" s="30">
        <f t="shared" si="7"/>
        <v>-0.14366951396181452</v>
      </c>
    </row>
    <row r="228" spans="1:13" x14ac:dyDescent="0.25">
      <c r="A228">
        <v>8.9897057523610575E-7</v>
      </c>
      <c r="B228">
        <v>12</v>
      </c>
      <c r="C228">
        <v>3.4341141038991378</v>
      </c>
      <c r="D228">
        <v>4.3368086899420177E-18</v>
      </c>
      <c r="E228">
        <v>1.7347234759768069E-19</v>
      </c>
      <c r="F228">
        <v>2.6699644840555582E-2</v>
      </c>
      <c r="H228" s="7">
        <v>3.13</v>
      </c>
      <c r="I228">
        <v>0.2113872286882667</v>
      </c>
      <c r="J228">
        <v>0.57920100660585083</v>
      </c>
      <c r="L228">
        <f t="shared" si="6"/>
        <v>1.9550229903722065E-2</v>
      </c>
      <c r="M228" s="30">
        <f t="shared" si="7"/>
        <v>-0.26777191155643654</v>
      </c>
    </row>
    <row r="229" spans="1:13" x14ac:dyDescent="0.25">
      <c r="A229">
        <v>9.0297057523610563E-7</v>
      </c>
      <c r="B229">
        <v>12</v>
      </c>
      <c r="C229">
        <v>3.3412297416870311</v>
      </c>
      <c r="D229">
        <v>4.3368086899420177E-18</v>
      </c>
      <c r="E229">
        <v>1.7347234759768069E-19</v>
      </c>
      <c r="F229">
        <v>1.731639102974291E-2</v>
      </c>
      <c r="H229" s="7">
        <v>3.13</v>
      </c>
      <c r="I229">
        <v>0.2113872286882667</v>
      </c>
      <c r="J229">
        <v>0.57920100660585083</v>
      </c>
      <c r="L229">
        <f t="shared" si="6"/>
        <v>9.4316761672130212E-3</v>
      </c>
      <c r="M229" s="30">
        <f t="shared" si="7"/>
        <v>-0.45533245634075697</v>
      </c>
    </row>
    <row r="230" spans="1:13" x14ac:dyDescent="0.25">
      <c r="A230">
        <v>9.0697057523610561E-7</v>
      </c>
      <c r="B230">
        <v>12</v>
      </c>
      <c r="C230">
        <v>3.2583579164084302</v>
      </c>
      <c r="D230">
        <v>4.3368086899420177E-18</v>
      </c>
      <c r="E230">
        <v>1.7347234759768069E-19</v>
      </c>
      <c r="F230">
        <v>1.128078862331908E-2</v>
      </c>
      <c r="H230" s="7">
        <v>3.13</v>
      </c>
      <c r="I230">
        <v>0.2113872286882667</v>
      </c>
      <c r="J230">
        <v>0.57920100660585083</v>
      </c>
      <c r="L230">
        <f t="shared" si="6"/>
        <v>3.4827641275770758E-3</v>
      </c>
      <c r="M230" s="30">
        <f t="shared" si="7"/>
        <v>-0.69126589958633911</v>
      </c>
    </row>
    <row r="231" spans="1:13" x14ac:dyDescent="0.25">
      <c r="A231">
        <v>9.109705752361056E-7</v>
      </c>
      <c r="B231">
        <v>12</v>
      </c>
      <c r="C231">
        <v>3.1862146780804128</v>
      </c>
      <c r="D231">
        <v>4.3368086899420177E-18</v>
      </c>
      <c r="E231">
        <v>1.7347234759768069E-19</v>
      </c>
      <c r="F231">
        <v>7.5113180183692474E-3</v>
      </c>
      <c r="H231" s="7">
        <v>3.13</v>
      </c>
      <c r="I231">
        <v>0.2113872286882667</v>
      </c>
      <c r="J231">
        <v>0.57920100660585083</v>
      </c>
      <c r="L231">
        <f t="shared" si="6"/>
        <v>6.6800267420319415E-4</v>
      </c>
      <c r="M231" s="30">
        <f t="shared" si="7"/>
        <v>-0.91106718254112462</v>
      </c>
    </row>
    <row r="232" spans="1:13" x14ac:dyDescent="0.25">
      <c r="A232">
        <v>9.1497057523610568E-7</v>
      </c>
      <c r="B232">
        <v>12</v>
      </c>
      <c r="C232">
        <v>3.125423384600658</v>
      </c>
      <c r="D232">
        <v>4.3368086899420177E-18</v>
      </c>
      <c r="E232">
        <v>1.7347234759768069E-19</v>
      </c>
      <c r="F232">
        <v>5.2028773219968752E-3</v>
      </c>
      <c r="H232" s="7">
        <v>3.13</v>
      </c>
      <c r="I232">
        <v>0.2113872286882667</v>
      </c>
      <c r="J232">
        <v>0.57920100660585083</v>
      </c>
      <c r="L232">
        <f t="shared" si="6"/>
        <v>4.4275918594108923E-6</v>
      </c>
      <c r="M232" s="30">
        <f t="shared" si="7"/>
        <v>-0.99914901090581321</v>
      </c>
    </row>
    <row r="233" spans="1:13" x14ac:dyDescent="0.25">
      <c r="A233">
        <v>9.1897057523610567E-7</v>
      </c>
      <c r="B233">
        <v>12</v>
      </c>
      <c r="C233">
        <v>3.076509313871103</v>
      </c>
      <c r="D233">
        <v>4.3368086899420177E-18</v>
      </c>
      <c r="E233">
        <v>1.7347234759768069E-19</v>
      </c>
      <c r="F233">
        <v>3.8091751055687869E-3</v>
      </c>
      <c r="H233" s="7">
        <v>3.13</v>
      </c>
      <c r="I233">
        <v>0.2113872286882667</v>
      </c>
      <c r="J233">
        <v>0.57920100660585083</v>
      </c>
      <c r="L233">
        <f t="shared" si="6"/>
        <v>6.0483244847656038E-4</v>
      </c>
      <c r="M233" s="30">
        <f t="shared" si="7"/>
        <v>-0.84121694810187875</v>
      </c>
    </row>
    <row r="234" spans="1:13" x14ac:dyDescent="0.25">
      <c r="A234">
        <v>9.2297057523610565E-7</v>
      </c>
      <c r="B234">
        <v>12</v>
      </c>
      <c r="C234">
        <v>3.0398951214225711</v>
      </c>
      <c r="D234">
        <v>4.3368086899420177E-18</v>
      </c>
      <c r="E234">
        <v>1.7347234759768069E-19</v>
      </c>
      <c r="F234">
        <v>2.9863067445038772E-3</v>
      </c>
      <c r="H234" s="7">
        <v>3.13</v>
      </c>
      <c r="I234">
        <v>0.2113872286882667</v>
      </c>
      <c r="J234">
        <v>0.57920100660585083</v>
      </c>
      <c r="L234">
        <f t="shared" si="6"/>
        <v>1.7162294760618235E-3</v>
      </c>
      <c r="M234" s="30">
        <f t="shared" si="7"/>
        <v>-0.42530033821192564</v>
      </c>
    </row>
    <row r="235" spans="1:13" x14ac:dyDescent="0.25">
      <c r="A235">
        <v>9.2697057523610563E-7</v>
      </c>
      <c r="B235">
        <v>12</v>
      </c>
      <c r="C235">
        <v>3.0158971851368399</v>
      </c>
      <c r="D235">
        <v>4.3368086899420177E-18</v>
      </c>
      <c r="E235">
        <v>1.7347234759768069E-19</v>
      </c>
      <c r="F235">
        <v>2.531627623475191E-3</v>
      </c>
      <c r="H235" s="7">
        <v>3.13</v>
      </c>
      <c r="I235">
        <v>0.2113872286882667</v>
      </c>
      <c r="J235">
        <v>0.57920100660585083</v>
      </c>
      <c r="L235">
        <f t="shared" si="6"/>
        <v>2.752145953355171E-3</v>
      </c>
      <c r="M235" s="30">
        <f t="shared" si="7"/>
        <v>8.7105357768719624E-2</v>
      </c>
    </row>
    <row r="236" spans="1:13" x14ac:dyDescent="0.25">
      <c r="A236">
        <v>9.3097057523610562E-7</v>
      </c>
      <c r="B236">
        <v>12</v>
      </c>
      <c r="C236">
        <v>3.004722868902872</v>
      </c>
      <c r="D236">
        <v>4.3368086899420177E-18</v>
      </c>
      <c r="E236">
        <v>1.7347234759768069E-19</v>
      </c>
      <c r="F236">
        <v>2.3361620300012529E-3</v>
      </c>
      <c r="H236" s="7">
        <v>3.13</v>
      </c>
      <c r="I236">
        <v>0.2113872286882667</v>
      </c>
      <c r="J236">
        <v>0.57920100660585083</v>
      </c>
      <c r="L236">
        <f t="shared" si="6"/>
        <v>3.3175871767923632E-3</v>
      </c>
      <c r="M236" s="30">
        <f t="shared" si="7"/>
        <v>0.42010148876128423</v>
      </c>
    </row>
    <row r="237" spans="1:13" x14ac:dyDescent="0.25">
      <c r="A237">
        <v>9.349705752361056E-7</v>
      </c>
      <c r="B237">
        <v>12</v>
      </c>
      <c r="C237">
        <v>3.0064687292165071</v>
      </c>
      <c r="D237">
        <v>4.3368086899420177E-18</v>
      </c>
      <c r="E237">
        <v>1.7347234759768069E-19</v>
      </c>
      <c r="F237">
        <v>2.3549952133584602E-3</v>
      </c>
      <c r="H237" s="7">
        <v>3.13</v>
      </c>
      <c r="I237">
        <v>0.2113872286882667</v>
      </c>
      <c r="J237">
        <v>0.57920100660585083</v>
      </c>
      <c r="L237">
        <f t="shared" si="6"/>
        <v>3.2257637958007118E-3</v>
      </c>
      <c r="M237" s="30">
        <f t="shared" si="7"/>
        <v>0.36975386510465469</v>
      </c>
    </row>
    <row r="238" spans="1:13" x14ac:dyDescent="0.25">
      <c r="A238">
        <v>9.3897057523610569E-7</v>
      </c>
      <c r="B238">
        <v>12</v>
      </c>
      <c r="C238">
        <v>3.0211196801403202</v>
      </c>
      <c r="D238">
        <v>4.3368086899420177E-18</v>
      </c>
      <c r="E238">
        <v>1.7347234759768069E-19</v>
      </c>
      <c r="F238">
        <v>2.5942165965013859E-3</v>
      </c>
      <c r="H238" s="7">
        <v>3.13</v>
      </c>
      <c r="I238">
        <v>0.2113872286882667</v>
      </c>
      <c r="J238">
        <v>0.57920100660585083</v>
      </c>
      <c r="L238">
        <f t="shared" si="6"/>
        <v>2.5059795418198873E-3</v>
      </c>
      <c r="M238" s="30">
        <f t="shared" si="7"/>
        <v>-3.4012986733835918E-2</v>
      </c>
    </row>
    <row r="239" spans="1:13" x14ac:dyDescent="0.25">
      <c r="A239">
        <v>9.4297057523610567E-7</v>
      </c>
      <c r="B239">
        <v>12</v>
      </c>
      <c r="C239">
        <v>3.048549123745</v>
      </c>
      <c r="D239">
        <v>4.3368086899420177E-18</v>
      </c>
      <c r="E239">
        <v>1.7347234759768069E-19</v>
      </c>
      <c r="F239">
        <v>3.112702783403132E-3</v>
      </c>
      <c r="H239" s="7">
        <v>3.13</v>
      </c>
      <c r="I239">
        <v>0.2113872286882667</v>
      </c>
      <c r="J239">
        <v>0.57920100660585083</v>
      </c>
      <c r="L239">
        <f t="shared" si="6"/>
        <v>1.4023947162942153E-3</v>
      </c>
      <c r="M239" s="30">
        <f t="shared" si="7"/>
        <v>-0.54946076966559243</v>
      </c>
    </row>
    <row r="240" spans="1:13" x14ac:dyDescent="0.25">
      <c r="A240">
        <v>9.4697057523610565E-7</v>
      </c>
      <c r="B240">
        <v>12</v>
      </c>
      <c r="C240">
        <v>3.0885200449201662</v>
      </c>
      <c r="D240">
        <v>4.3368086899420177E-18</v>
      </c>
      <c r="E240">
        <v>1.7347234759768069E-19</v>
      </c>
      <c r="F240">
        <v>4.0390140113375278E-3</v>
      </c>
      <c r="H240" s="7">
        <v>3.13</v>
      </c>
      <c r="I240">
        <v>0.2113872286882667</v>
      </c>
      <c r="J240">
        <v>0.57920100660585083</v>
      </c>
      <c r="L240">
        <f t="shared" si="6"/>
        <v>3.6371004861327925E-4</v>
      </c>
      <c r="M240" s="30">
        <f t="shared" si="7"/>
        <v>-0.90995078313857192</v>
      </c>
    </row>
    <row r="241" spans="1:13" x14ac:dyDescent="0.25">
      <c r="A241">
        <v>9.5097057523610564E-7</v>
      </c>
      <c r="B241">
        <v>12</v>
      </c>
      <c r="C241">
        <v>3.1406870611969548</v>
      </c>
      <c r="D241">
        <v>4.3368086899420177E-18</v>
      </c>
      <c r="E241">
        <v>1.7347234759768069E-19</v>
      </c>
      <c r="F241">
        <v>5.6053800748996812E-3</v>
      </c>
      <c r="H241" s="7">
        <v>3.13</v>
      </c>
      <c r="I241">
        <v>0.2113872286882667</v>
      </c>
      <c r="J241">
        <v>0.57920100660585083</v>
      </c>
      <c r="L241">
        <f t="shared" si="6"/>
        <v>2.4143228110240081E-5</v>
      </c>
      <c r="M241" s="30">
        <f t="shared" si="7"/>
        <v>-0.99569284726679808</v>
      </c>
    </row>
    <row r="242" spans="1:13" x14ac:dyDescent="0.25">
      <c r="A242">
        <v>9.5497057523610562E-7</v>
      </c>
      <c r="B242">
        <v>12</v>
      </c>
      <c r="C242">
        <v>3.2045994099206552</v>
      </c>
      <c r="D242">
        <v>4.3368086899420177E-18</v>
      </c>
      <c r="E242">
        <v>1.7347234759768069E-19</v>
      </c>
      <c r="F242">
        <v>8.1994204227698025E-3</v>
      </c>
      <c r="H242" s="7">
        <v>3.13</v>
      </c>
      <c r="I242">
        <v>0.2113872286882667</v>
      </c>
      <c r="J242">
        <v>0.57920100660585083</v>
      </c>
      <c r="L242">
        <f t="shared" si="6"/>
        <v>1.1763851391829799E-3</v>
      </c>
      <c r="M242" s="30">
        <f t="shared" si="7"/>
        <v>-0.85652825705629676</v>
      </c>
    </row>
    <row r="243" spans="1:13" x14ac:dyDescent="0.25">
      <c r="A243">
        <v>9.5897057523610571E-7</v>
      </c>
      <c r="B243">
        <v>12</v>
      </c>
      <c r="C243">
        <v>3.2797048464287188</v>
      </c>
      <c r="D243">
        <v>4.3368086899420177E-18</v>
      </c>
      <c r="E243">
        <v>1.7347234759768069E-19</v>
      </c>
      <c r="F243">
        <v>1.2426542686587889E-2</v>
      </c>
      <c r="H243" s="7">
        <v>3.13</v>
      </c>
      <c r="I243">
        <v>0.2113872286882667</v>
      </c>
      <c r="J243">
        <v>0.57920100660585083</v>
      </c>
      <c r="L243">
        <f t="shared" si="6"/>
        <v>4.7375135519765734E-3</v>
      </c>
      <c r="M243" s="30">
        <f t="shared" si="7"/>
        <v>-0.61875851783860802</v>
      </c>
    </row>
    <row r="244" spans="1:13" x14ac:dyDescent="0.25">
      <c r="A244">
        <v>9.6297057523610558E-7</v>
      </c>
      <c r="B244">
        <v>12</v>
      </c>
      <c r="C244">
        <v>3.365354419304404</v>
      </c>
      <c r="D244">
        <v>4.3368086899420177E-18</v>
      </c>
      <c r="E244">
        <v>1.7347234759768069E-19</v>
      </c>
      <c r="F244">
        <v>1.9160538079069731E-2</v>
      </c>
      <c r="H244" s="7">
        <v>3.13</v>
      </c>
      <c r="I244">
        <v>0.2113872286882667</v>
      </c>
      <c r="J244">
        <v>0.57920100660585083</v>
      </c>
      <c r="L244">
        <f t="shared" si="6"/>
        <v>1.1709098523141906E-2</v>
      </c>
      <c r="M244" s="30">
        <f t="shared" si="7"/>
        <v>-0.38889510958293516</v>
      </c>
    </row>
    <row r="245" spans="1:13" x14ac:dyDescent="0.25">
      <c r="A245">
        <v>9.6697057523610567E-7</v>
      </c>
      <c r="B245">
        <v>12</v>
      </c>
      <c r="C245">
        <v>3.4608080788446189</v>
      </c>
      <c r="D245">
        <v>4.3368086899420177E-18</v>
      </c>
      <c r="E245">
        <v>1.7347234759768069E-19</v>
      </c>
      <c r="F245">
        <v>2.9545767283861601E-2</v>
      </c>
      <c r="H245" s="7">
        <v>3.13</v>
      </c>
      <c r="I245">
        <v>0.2113872286882667</v>
      </c>
      <c r="J245">
        <v>0.57920100660585083</v>
      </c>
      <c r="L245">
        <f t="shared" si="6"/>
        <v>2.3132946819565611E-2</v>
      </c>
      <c r="M245" s="30">
        <f t="shared" si="7"/>
        <v>-0.21704701058140335</v>
      </c>
    </row>
    <row r="246" spans="1:13" x14ac:dyDescent="0.25">
      <c r="A246">
        <v>9.7097057523610555E-7</v>
      </c>
      <c r="B246">
        <v>12</v>
      </c>
      <c r="C246">
        <v>3.5652410677692119</v>
      </c>
      <c r="D246">
        <v>4.3368086899420177E-18</v>
      </c>
      <c r="E246">
        <v>1.7347234759768069E-19</v>
      </c>
      <c r="F246">
        <v>4.491977528493496E-2</v>
      </c>
      <c r="H246" s="7">
        <v>3.13</v>
      </c>
      <c r="I246">
        <v>0.2113872286882667</v>
      </c>
      <c r="J246">
        <v>0.57920100660585083</v>
      </c>
      <c r="L246">
        <f t="shared" si="6"/>
        <v>4.0044094656488796E-2</v>
      </c>
      <c r="M246" s="30">
        <f t="shared" si="7"/>
        <v>-0.10854196392387903</v>
      </c>
    </row>
    <row r="247" spans="1:13" x14ac:dyDescent="0.25">
      <c r="A247">
        <v>9.7497057523610564E-7</v>
      </c>
      <c r="B247">
        <v>12</v>
      </c>
      <c r="C247">
        <v>3.6777510412579879</v>
      </c>
      <c r="D247">
        <v>4.3368086899420177E-18</v>
      </c>
      <c r="E247">
        <v>1.7347234759768069E-19</v>
      </c>
      <c r="F247">
        <v>6.6660484265898254E-2</v>
      </c>
      <c r="H247" s="7">
        <v>3.13</v>
      </c>
      <c r="I247">
        <v>0.2113872286882667</v>
      </c>
      <c r="J247">
        <v>0.57920100660585083</v>
      </c>
      <c r="L247">
        <f t="shared" si="6"/>
        <v>6.3422764564287235E-2</v>
      </c>
      <c r="M247" s="30">
        <f t="shared" si="7"/>
        <v>-4.857029974004181E-2</v>
      </c>
    </row>
    <row r="248" spans="1:13" x14ac:dyDescent="0.25">
      <c r="A248">
        <v>9.7897057523610573E-7</v>
      </c>
      <c r="B248">
        <v>12</v>
      </c>
      <c r="C248">
        <v>3.7973658564017172</v>
      </c>
      <c r="D248">
        <v>4.3368086899420177E-18</v>
      </c>
      <c r="E248">
        <v>1.7347234759768069E-19</v>
      </c>
      <c r="F248">
        <v>9.600727794787943E-2</v>
      </c>
      <c r="H248" s="7">
        <v>3.13</v>
      </c>
      <c r="I248">
        <v>0.2113872286882667</v>
      </c>
      <c r="J248">
        <v>0.57920100660585083</v>
      </c>
      <c r="L248">
        <f t="shared" si="6"/>
        <v>9.4147049130989591E-2</v>
      </c>
      <c r="M248" s="30">
        <f t="shared" si="7"/>
        <v>-1.9375914583264434E-2</v>
      </c>
    </row>
    <row r="249" spans="1:13" x14ac:dyDescent="0.25">
      <c r="A249">
        <v>9.829705752361056E-7</v>
      </c>
      <c r="B249">
        <v>12</v>
      </c>
      <c r="C249">
        <v>3.9230519658506551</v>
      </c>
      <c r="D249">
        <v>4.3368086899420177E-18</v>
      </c>
      <c r="E249">
        <v>1.7347234759768069E-19</v>
      </c>
      <c r="F249">
        <v>0.13391862732601911</v>
      </c>
      <c r="H249" s="7">
        <v>3.13</v>
      </c>
      <c r="I249">
        <v>0.2113872286882667</v>
      </c>
      <c r="J249">
        <v>0.57920100660585083</v>
      </c>
      <c r="L249">
        <f t="shared" si="6"/>
        <v>0.13294807002283848</v>
      </c>
      <c r="M249" s="30">
        <f t="shared" si="7"/>
        <v>-7.247365975592405E-3</v>
      </c>
    </row>
    <row r="250" spans="1:13" x14ac:dyDescent="0.25">
      <c r="A250">
        <v>9.8697057523610569E-7</v>
      </c>
      <c r="B250">
        <v>12</v>
      </c>
      <c r="C250">
        <v>4.0537233456132267</v>
      </c>
      <c r="D250">
        <v>4.3368086899420177E-18</v>
      </c>
      <c r="E250">
        <v>1.7347234759768069E-19</v>
      </c>
      <c r="F250">
        <v>0.1809991231988598</v>
      </c>
      <c r="H250" s="7">
        <v>3.13</v>
      </c>
      <c r="I250">
        <v>0.2113872286882667</v>
      </c>
      <c r="J250">
        <v>0.57920100660585083</v>
      </c>
      <c r="L250">
        <f t="shared" si="6"/>
        <v>0.18036928547441328</v>
      </c>
      <c r="M250" s="30">
        <f t="shared" si="7"/>
        <v>-3.4797832901905042E-3</v>
      </c>
    </row>
    <row r="251" spans="1:13" x14ac:dyDescent="0.25">
      <c r="A251">
        <v>9.9097057523610557E-7</v>
      </c>
      <c r="B251">
        <v>12</v>
      </c>
      <c r="C251">
        <v>4.1882508792161861</v>
      </c>
      <c r="D251">
        <v>4.3368086899420177E-18</v>
      </c>
      <c r="E251">
        <v>1.7347234759768069E-19</v>
      </c>
      <c r="F251">
        <v>0.23748768591888819</v>
      </c>
      <c r="H251" s="7">
        <v>3.13</v>
      </c>
      <c r="I251">
        <v>0.2113872286882667</v>
      </c>
      <c r="J251">
        <v>0.57920100660585083</v>
      </c>
      <c r="L251">
        <f t="shared" si="6"/>
        <v>0.23673148427151633</v>
      </c>
      <c r="M251" s="30">
        <f t="shared" si="7"/>
        <v>-3.1841720316822509E-3</v>
      </c>
    </row>
    <row r="252" spans="1:13" x14ac:dyDescent="0.25">
      <c r="A252">
        <v>9.9497057523610566E-7</v>
      </c>
      <c r="B252">
        <v>12</v>
      </c>
      <c r="C252">
        <v>4.3254721157260869</v>
      </c>
      <c r="D252">
        <v>4.3368086899420177E-18</v>
      </c>
      <c r="E252">
        <v>1.7347234759768069E-19</v>
      </c>
      <c r="F252">
        <v>0.30327861248699173</v>
      </c>
      <c r="H252" s="7">
        <v>3.13</v>
      </c>
      <c r="I252">
        <v>0.2113872286882667</v>
      </c>
      <c r="J252">
        <v>0.57920100660585083</v>
      </c>
      <c r="L252">
        <f t="shared" si="6"/>
        <v>0.30210481453589921</v>
      </c>
      <c r="M252" s="30">
        <f t="shared" si="7"/>
        <v>-3.870361782082016E-3</v>
      </c>
    </row>
    <row r="253" spans="1:13" x14ac:dyDescent="0.25">
      <c r="A253">
        <v>9.9897057523610554E-7</v>
      </c>
      <c r="B253">
        <v>12</v>
      </c>
      <c r="C253">
        <v>4.4641629787165584</v>
      </c>
      <c r="D253">
        <v>4.3368086899420177E-18</v>
      </c>
      <c r="E253">
        <v>1.7347234759768069E-19</v>
      </c>
      <c r="F253">
        <v>0.37643588789632682</v>
      </c>
      <c r="H253" s="7">
        <v>3.13</v>
      </c>
      <c r="I253">
        <v>0.2113872286882667</v>
      </c>
      <c r="J253">
        <v>0.57920100660585083</v>
      </c>
      <c r="L253">
        <f t="shared" si="6"/>
        <v>0.37626733367055942</v>
      </c>
      <c r="M253" s="30">
        <f t="shared" si="7"/>
        <v>-4.4776343379304278E-4</v>
      </c>
    </row>
    <row r="254" spans="1:13" x14ac:dyDescent="0.25">
      <c r="A254">
        <v>9.9999999999999995E-7</v>
      </c>
      <c r="B254">
        <v>12</v>
      </c>
      <c r="C254">
        <v>4.5000023581227531</v>
      </c>
      <c r="D254">
        <v>4.3368086899420177E-18</v>
      </c>
      <c r="E254">
        <v>1.7347234759768069E-19</v>
      </c>
      <c r="F254">
        <v>0.39652411889679251</v>
      </c>
      <c r="H254" s="7">
        <v>3.13</v>
      </c>
      <c r="I254">
        <v>0.2113872286882667</v>
      </c>
      <c r="J254">
        <v>0.57920100660585083</v>
      </c>
      <c r="L254">
        <f t="shared" si="6"/>
        <v>0.39675405535325559</v>
      </c>
      <c r="M254" s="30">
        <f t="shared" si="7"/>
        <v>5.7988012709744819E-4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A759-AF17-4950-8576-BD8E2F085ABE}">
  <dimension ref="A2:AI62"/>
  <sheetViews>
    <sheetView topLeftCell="A19" workbookViewId="0">
      <selection activeCell="D33" sqref="D33"/>
    </sheetView>
  </sheetViews>
  <sheetFormatPr defaultRowHeight="15" x14ac:dyDescent="0.25"/>
  <cols>
    <col min="2" max="2" width="11" customWidth="1"/>
    <col min="3" max="3" width="12" bestFit="1" customWidth="1"/>
    <col min="6" max="6" width="10" customWidth="1"/>
    <col min="7" max="8" width="12.28515625" customWidth="1"/>
    <col min="12" max="12" width="7.5703125" customWidth="1"/>
    <col min="13" max="13" width="7.42578125" customWidth="1"/>
    <col min="19" max="19" width="10" bestFit="1" customWidth="1"/>
    <col min="20" max="20" width="10.7109375" customWidth="1"/>
    <col min="22" max="22" width="10.7109375" customWidth="1"/>
    <col min="23" max="23" width="9.5703125" customWidth="1"/>
    <col min="24" max="24" width="13" customWidth="1"/>
    <col min="25" max="25" width="11" customWidth="1"/>
    <col min="26" max="26" width="11.7109375" customWidth="1"/>
    <col min="27" max="28" width="11.5703125" customWidth="1"/>
    <col min="29" max="29" width="12.28515625" customWidth="1"/>
    <col min="30" max="30" width="12" customWidth="1"/>
  </cols>
  <sheetData>
    <row r="2" spans="1:30" x14ac:dyDescent="0.25">
      <c r="A2" t="s">
        <v>111</v>
      </c>
    </row>
    <row r="3" spans="1:30" ht="45" x14ac:dyDescent="0.25">
      <c r="A3" s="20" t="s">
        <v>52</v>
      </c>
      <c r="B3" s="20" t="s">
        <v>51</v>
      </c>
      <c r="C3" s="20" t="s">
        <v>10</v>
      </c>
      <c r="D3" s="20" t="s">
        <v>50</v>
      </c>
      <c r="E3" s="20" t="s">
        <v>115</v>
      </c>
      <c r="F3" s="20" t="s">
        <v>112</v>
      </c>
      <c r="G3" s="20" t="s">
        <v>113</v>
      </c>
      <c r="H3" s="20" t="s">
        <v>114</v>
      </c>
      <c r="I3" s="20" t="s">
        <v>83</v>
      </c>
      <c r="J3" s="20" t="s">
        <v>84</v>
      </c>
      <c r="K3" s="20" t="s">
        <v>117</v>
      </c>
      <c r="L3" s="20" t="s">
        <v>38</v>
      </c>
      <c r="M3" s="20" t="s">
        <v>123</v>
      </c>
      <c r="N3" s="20" t="s">
        <v>90</v>
      </c>
      <c r="O3" s="19" t="s">
        <v>116</v>
      </c>
      <c r="P3" s="19" t="s">
        <v>71</v>
      </c>
      <c r="Q3" s="19" t="s">
        <v>118</v>
      </c>
      <c r="R3" s="19" t="s">
        <v>144</v>
      </c>
      <c r="S3" s="19" t="s">
        <v>79</v>
      </c>
      <c r="T3" s="19" t="s">
        <v>88</v>
      </c>
      <c r="U3" s="19" t="s">
        <v>86</v>
      </c>
      <c r="V3" s="19" t="s">
        <v>85</v>
      </c>
      <c r="W3" s="19" t="s">
        <v>124</v>
      </c>
      <c r="X3" s="19" t="s">
        <v>10</v>
      </c>
      <c r="Y3" s="19" t="s">
        <v>87</v>
      </c>
      <c r="Z3" s="19" t="s">
        <v>32</v>
      </c>
      <c r="AA3" s="19" t="s">
        <v>125</v>
      </c>
      <c r="AB3" s="19" t="s">
        <v>33</v>
      </c>
      <c r="AC3" s="21" t="s">
        <v>120</v>
      </c>
      <c r="AD3" s="19" t="s">
        <v>119</v>
      </c>
    </row>
    <row r="4" spans="1:30" x14ac:dyDescent="0.25">
      <c r="A4" s="8">
        <v>12</v>
      </c>
      <c r="B4" s="8">
        <v>0.5</v>
      </c>
      <c r="C4" s="8">
        <v>1</v>
      </c>
      <c r="D4" s="8">
        <v>3.7</v>
      </c>
      <c r="E4" s="8">
        <v>0.2</v>
      </c>
      <c r="F4" s="7">
        <v>1.56</v>
      </c>
      <c r="G4" s="8">
        <v>2.75</v>
      </c>
      <c r="H4" s="8">
        <v>9.8400000000000001E-2</v>
      </c>
      <c r="I4" s="8">
        <v>11</v>
      </c>
      <c r="J4" s="8">
        <v>20</v>
      </c>
      <c r="K4" s="7">
        <v>2.2999999999999998</v>
      </c>
      <c r="L4" s="1">
        <v>100</v>
      </c>
      <c r="M4" s="16">
        <v>0</v>
      </c>
      <c r="N4" s="1">
        <v>4700</v>
      </c>
      <c r="O4" s="6">
        <f>H4/(G4-F4)^2</f>
        <v>6.9486618176682446E-2</v>
      </c>
      <c r="P4" s="7">
        <f>2*O4*(K4-F4)</f>
        <v>0.10284019490148999</v>
      </c>
      <c r="Q4" s="7">
        <f>O4*(K4-F4)^2</f>
        <v>3.8050872113551286E-2</v>
      </c>
      <c r="R4" s="7">
        <f>O4*(K4+B4-F4)^2</f>
        <v>0.10684262410846689</v>
      </c>
      <c r="S4" s="1">
        <f>-P4*L4</f>
        <v>-10.284019490148999</v>
      </c>
      <c r="T4" s="1">
        <f>1/(2*PI()*D4*1000000*I4*0.000000000001*(-S4))</f>
        <v>380.24440404401389</v>
      </c>
      <c r="U4" s="1">
        <f>1/(2*PI()*D4*1000000*J4*0.000000000001)</f>
        <v>2150.7424742148019</v>
      </c>
      <c r="V4" s="1">
        <f>1/(2*PI()*D4*1000000*(I4*(-S4)+J4)*0.000000000001)</f>
        <v>323.11814706940072</v>
      </c>
      <c r="W4" s="1">
        <f>1/(1/T4+1/U4+1/N4)</f>
        <v>302.33318165375039</v>
      </c>
      <c r="X4" s="1">
        <f>M4+W4</f>
        <v>302.33318165375039</v>
      </c>
      <c r="Y4" s="5">
        <f>B4*X4/(C4+M4+X4)</f>
        <v>0.49835164752740191</v>
      </c>
      <c r="Z4" s="6">
        <f>-Y4*S4</f>
        <v>5.1250580561196655</v>
      </c>
      <c r="AA4" s="1">
        <f>Z4/B4</f>
        <v>10.250116112239331</v>
      </c>
      <c r="AB4" s="6">
        <f>Z4/SQRT(2)</f>
        <v>3.6239633054569604</v>
      </c>
      <c r="AC4" s="3">
        <f>(A4-Z4)</f>
        <v>6.8749419438803345</v>
      </c>
      <c r="AD4" s="7">
        <f>(Z4/2)^2/L4/0.001</f>
        <v>65.665550196492717</v>
      </c>
    </row>
    <row r="5" spans="1:30" x14ac:dyDescent="0.25">
      <c r="A5" s="8">
        <v>12</v>
      </c>
      <c r="B5" s="8">
        <v>0.5</v>
      </c>
      <c r="C5" s="8">
        <v>1</v>
      </c>
      <c r="D5" s="8">
        <v>7.1</v>
      </c>
      <c r="E5" s="8">
        <v>0.2</v>
      </c>
      <c r="F5" s="7">
        <v>1.56</v>
      </c>
      <c r="G5" s="8">
        <v>2.75</v>
      </c>
      <c r="H5" s="8">
        <v>9.8400000000000001E-2</v>
      </c>
      <c r="I5" s="8">
        <v>11</v>
      </c>
      <c r="J5" s="8">
        <v>20</v>
      </c>
      <c r="K5" s="7">
        <v>2.2999999999999998</v>
      </c>
      <c r="L5" s="1">
        <v>100</v>
      </c>
      <c r="M5" s="16">
        <v>0</v>
      </c>
      <c r="N5" s="1">
        <v>4700</v>
      </c>
      <c r="O5" s="6">
        <f>H5/(G5-F5)^2</f>
        <v>6.9486618176682446E-2</v>
      </c>
      <c r="P5" s="7">
        <f>2*O5*(K5-F5)</f>
        <v>0.10284019490148999</v>
      </c>
      <c r="Q5" s="7">
        <f>O5*(K5-F5)^2</f>
        <v>3.8050872113551286E-2</v>
      </c>
      <c r="R5" s="7">
        <f t="shared" ref="R5:R7" si="0">O5*(K5+B5-F5)^2</f>
        <v>0.10684262410846689</v>
      </c>
      <c r="S5" s="1">
        <f>-P5*L5</f>
        <v>-10.284019490148999</v>
      </c>
      <c r="T5" s="1">
        <f>1/(2*PI()*D5*1000000*I5*0.000000000001*(-S5))</f>
        <v>198.15553450181011</v>
      </c>
      <c r="U5" s="1">
        <f>1/(2*PI()*D5*1000000*J5*0.000000000001)</f>
        <v>1120.8094583936293</v>
      </c>
      <c r="V5" s="1">
        <f>1/(2*PI()*D5*1000000*(I5*(-S5)+J5)*0.000000000001)</f>
        <v>168.3855132615187</v>
      </c>
      <c r="W5" s="1">
        <f t="shared" ref="W5:W7" si="1">1/(1/T5+1/U5+1/N5)</f>
        <v>162.56147138991477</v>
      </c>
      <c r="X5" s="1">
        <f t="shared" ref="X5:X7" si="2">M5+W5</f>
        <v>162.56147138991477</v>
      </c>
      <c r="Y5" s="5">
        <f>B5*X5/(C5+M5+X5)</f>
        <v>0.49694304535321737</v>
      </c>
      <c r="Z5" s="6">
        <f>-Y5*S5</f>
        <v>5.1105719639064855</v>
      </c>
      <c r="AA5" s="1">
        <f>Z5/B5</f>
        <v>10.221143927812971</v>
      </c>
      <c r="AB5" s="6">
        <f>Z5/SQRT(2)</f>
        <v>3.6137200914201273</v>
      </c>
      <c r="AC5" s="3">
        <f>(A5-Z5)</f>
        <v>6.8894280360935145</v>
      </c>
      <c r="AD5" s="7">
        <f>(Z5/2)^2/L5/0.001</f>
        <v>65.294864495667468</v>
      </c>
    </row>
    <row r="6" spans="1:30" x14ac:dyDescent="0.25">
      <c r="A6" s="8">
        <v>12</v>
      </c>
      <c r="B6" s="8">
        <v>0.5</v>
      </c>
      <c r="C6" s="8">
        <v>1</v>
      </c>
      <c r="D6" s="8">
        <v>14.1</v>
      </c>
      <c r="E6" s="8">
        <v>0.2</v>
      </c>
      <c r="F6" s="7">
        <v>1.56</v>
      </c>
      <c r="G6" s="8">
        <v>2.75</v>
      </c>
      <c r="H6" s="8">
        <v>9.8400000000000001E-2</v>
      </c>
      <c r="I6" s="8">
        <v>11</v>
      </c>
      <c r="J6" s="8">
        <v>20</v>
      </c>
      <c r="K6" s="7">
        <v>2.2999999999999998</v>
      </c>
      <c r="L6" s="1">
        <v>100</v>
      </c>
      <c r="M6" s="16">
        <v>0</v>
      </c>
      <c r="N6" s="1">
        <v>4700</v>
      </c>
      <c r="O6" s="6">
        <f>H6/(G6-F6)^2</f>
        <v>6.9486618176682446E-2</v>
      </c>
      <c r="P6" s="7">
        <f>2*O6*(K6-F6)</f>
        <v>0.10284019490148999</v>
      </c>
      <c r="Q6" s="7">
        <f>O6*(K6-F6)^2</f>
        <v>3.8050872113551286E-2</v>
      </c>
      <c r="R6" s="7">
        <f t="shared" si="0"/>
        <v>0.10684262410846689</v>
      </c>
      <c r="S6" s="1">
        <f>-P6*L6</f>
        <v>-10.284019490148999</v>
      </c>
      <c r="T6" s="1">
        <f>1/(2*PI()*D6*1000000*I6*0.000000000001*(-S6))</f>
        <v>99.780446451266073</v>
      </c>
      <c r="U6" s="1">
        <f>1/(2*PI()*D6*1000000*J6*0.000000000001)</f>
        <v>564.37923082232385</v>
      </c>
      <c r="V6" s="1">
        <f>1/(2*PI()*D6*1000000*(I6*(-S6)+J6)*0.000000000001)</f>
        <v>84.789868379913656</v>
      </c>
      <c r="W6" s="1">
        <f t="shared" si="1"/>
        <v>83.287331805132524</v>
      </c>
      <c r="X6" s="1">
        <f t="shared" si="2"/>
        <v>83.287331805132524</v>
      </c>
      <c r="Y6" s="5">
        <f>B6*X6/(C6+M6+X6)</f>
        <v>0.49406791045235632</v>
      </c>
      <c r="Z6" s="6">
        <f>-Y6*S6</f>
        <v>5.0810040205492228</v>
      </c>
      <c r="AA6" s="1">
        <f>Z6/B6</f>
        <v>10.162008041098446</v>
      </c>
      <c r="AB6" s="6">
        <f>Z6/SQRT(2)</f>
        <v>3.5928123981664672</v>
      </c>
      <c r="AC6" s="3">
        <f>(A6-Z6)</f>
        <v>6.9189959794507772</v>
      </c>
      <c r="AD6" s="7">
        <f>(Z6/2)^2/L6/0.001</f>
        <v>64.541504642093415</v>
      </c>
    </row>
    <row r="7" spans="1:30" x14ac:dyDescent="0.25">
      <c r="A7" s="8">
        <v>12</v>
      </c>
      <c r="B7" s="8">
        <v>0.5</v>
      </c>
      <c r="C7" s="8">
        <v>1</v>
      </c>
      <c r="D7" s="8">
        <v>28.7</v>
      </c>
      <c r="E7" s="8">
        <v>0.2</v>
      </c>
      <c r="F7" s="7">
        <v>1.56</v>
      </c>
      <c r="G7" s="8">
        <v>2.75</v>
      </c>
      <c r="H7" s="8">
        <v>9.8400000000000001E-2</v>
      </c>
      <c r="I7" s="8">
        <v>11</v>
      </c>
      <c r="J7" s="8">
        <v>20</v>
      </c>
      <c r="K7" s="7">
        <v>2.2999999999999998</v>
      </c>
      <c r="L7" s="1">
        <v>100</v>
      </c>
      <c r="M7" s="16">
        <v>0</v>
      </c>
      <c r="N7" s="1">
        <v>4700</v>
      </c>
      <c r="O7" s="6">
        <f>H7/(G7-F7)^2</f>
        <v>6.9486618176682446E-2</v>
      </c>
      <c r="P7" s="7">
        <f>2*O7*(K7-F7)</f>
        <v>0.10284019490148999</v>
      </c>
      <c r="Q7" s="7">
        <f>O7*(K7-F7)^2</f>
        <v>3.8050872113551286E-2</v>
      </c>
      <c r="R7" s="7">
        <f t="shared" si="0"/>
        <v>0.10684262410846689</v>
      </c>
      <c r="S7" s="1">
        <f>-P7*L7</f>
        <v>-10.284019490148999</v>
      </c>
      <c r="T7" s="1">
        <f>1/(2*PI()*D7*1000000*I7*0.000000000001*(-S7))</f>
        <v>49.021055573618533</v>
      </c>
      <c r="U7" s="1">
        <f>1/(2*PI()*D7*1000000*J7*0.000000000001)</f>
        <v>277.27342002072356</v>
      </c>
      <c r="V7" s="1">
        <f>1/(2*PI()*D7*1000000*(I7*(-S7)+J7)*0.000000000001)</f>
        <v>41.65634648629905</v>
      </c>
      <c r="W7" s="1">
        <f t="shared" si="1"/>
        <v>41.29038761543476</v>
      </c>
      <c r="X7" s="1">
        <f t="shared" si="2"/>
        <v>41.29038761543476</v>
      </c>
      <c r="Y7" s="5">
        <f>B7*X7/(C7+M7+X7)</f>
        <v>0.48817698233114526</v>
      </c>
      <c r="Z7" s="6">
        <f>-Y7*S7</f>
        <v>5.020421600935622</v>
      </c>
      <c r="AA7" s="1">
        <f>Z7/B7</f>
        <v>10.040843201871244</v>
      </c>
      <c r="AB7" s="6">
        <f>Z7/SQRT(2)</f>
        <v>3.549974158437001</v>
      </c>
      <c r="AC7" s="3">
        <f>(A7-Z7)</f>
        <v>6.979578399064378</v>
      </c>
      <c r="AD7" s="7">
        <f>(Z7/2)^2/L7/0.001</f>
        <v>63.011582627852491</v>
      </c>
    </row>
    <row r="9" spans="1:30" x14ac:dyDescent="0.25">
      <c r="A9" t="s">
        <v>126</v>
      </c>
    </row>
    <row r="10" spans="1:30" ht="45" x14ac:dyDescent="0.25">
      <c r="A10" s="20" t="s">
        <v>52</v>
      </c>
      <c r="B10" s="20" t="s">
        <v>51</v>
      </c>
      <c r="C10" s="20" t="s">
        <v>10</v>
      </c>
      <c r="D10" s="20" t="s">
        <v>50</v>
      </c>
      <c r="E10" s="20" t="s">
        <v>115</v>
      </c>
      <c r="F10" s="20" t="s">
        <v>112</v>
      </c>
      <c r="G10" s="20" t="s">
        <v>113</v>
      </c>
      <c r="H10" s="20" t="s">
        <v>114</v>
      </c>
      <c r="I10" s="20" t="s">
        <v>83</v>
      </c>
      <c r="J10" s="20" t="s">
        <v>84</v>
      </c>
      <c r="K10" s="20" t="s">
        <v>117</v>
      </c>
      <c r="L10" s="20" t="s">
        <v>38</v>
      </c>
      <c r="M10" s="20" t="s">
        <v>123</v>
      </c>
      <c r="N10" s="20" t="s">
        <v>90</v>
      </c>
      <c r="O10" s="19" t="s">
        <v>116</v>
      </c>
      <c r="P10" s="19" t="s">
        <v>71</v>
      </c>
      <c r="Q10" s="19" t="s">
        <v>118</v>
      </c>
      <c r="R10" s="19" t="s">
        <v>144</v>
      </c>
      <c r="S10" s="19" t="s">
        <v>79</v>
      </c>
      <c r="T10" s="19" t="s">
        <v>88</v>
      </c>
      <c r="U10" s="19" t="s">
        <v>86</v>
      </c>
      <c r="V10" s="19" t="s">
        <v>85</v>
      </c>
      <c r="W10" s="19" t="s">
        <v>124</v>
      </c>
      <c r="X10" s="19" t="s">
        <v>10</v>
      </c>
      <c r="Y10" s="19" t="s">
        <v>87</v>
      </c>
      <c r="Z10" s="19" t="s">
        <v>32</v>
      </c>
      <c r="AA10" s="19" t="s">
        <v>125</v>
      </c>
      <c r="AB10" s="19" t="s">
        <v>33</v>
      </c>
      <c r="AC10" s="21" t="s">
        <v>120</v>
      </c>
      <c r="AD10" s="19" t="s">
        <v>119</v>
      </c>
    </row>
    <row r="11" spans="1:30" x14ac:dyDescent="0.25">
      <c r="A11" s="8">
        <v>12</v>
      </c>
      <c r="B11" s="8">
        <v>0.5</v>
      </c>
      <c r="C11" s="8">
        <v>1</v>
      </c>
      <c r="D11" s="8">
        <v>3.7</v>
      </c>
      <c r="E11" s="8">
        <v>0.5</v>
      </c>
      <c r="F11" s="7">
        <v>2</v>
      </c>
      <c r="G11" s="8">
        <v>4</v>
      </c>
      <c r="H11" s="8">
        <v>0.20069999999999999</v>
      </c>
      <c r="I11" s="8">
        <v>17</v>
      </c>
      <c r="J11" s="8">
        <v>24</v>
      </c>
      <c r="K11" s="7">
        <v>3</v>
      </c>
      <c r="L11" s="1">
        <v>100</v>
      </c>
      <c r="M11" s="16">
        <v>0</v>
      </c>
      <c r="N11" s="1">
        <v>4700</v>
      </c>
      <c r="O11" s="6">
        <f>H11/(G11-F11)^2</f>
        <v>5.0174999999999997E-2</v>
      </c>
      <c r="P11" s="7">
        <f>2*O11*(K11-F11)</f>
        <v>0.10034999999999999</v>
      </c>
      <c r="Q11" s="7">
        <f>O11*(K11-F11)^2</f>
        <v>5.0174999999999997E-2</v>
      </c>
      <c r="R11" s="7">
        <f>O11*(K11+B11-F11)^2</f>
        <v>0.11289374999999999</v>
      </c>
      <c r="S11" s="1">
        <f>-P11*L11</f>
        <v>-10.035</v>
      </c>
      <c r="T11" s="1">
        <f>1/(2*PI()*D11*1000000*I11*0.000000000001*(-S11))</f>
        <v>252.14601532457596</v>
      </c>
      <c r="U11" s="1">
        <f>1/(2*PI()*D11*1000000*J11*0.000000000001)</f>
        <v>1792.2853951790012</v>
      </c>
      <c r="V11" s="1">
        <f>1/(2*PI()*D11*1000000*(I11*(-S11)+J11)*0.000000000001)</f>
        <v>221.04807155526115</v>
      </c>
      <c r="W11" s="1">
        <f>1/(1/T11+1/U11+1/N11)</f>
        <v>211.11883509428557</v>
      </c>
      <c r="X11" s="1">
        <f>M11+W11</f>
        <v>211.11883509428557</v>
      </c>
      <c r="Y11" s="5">
        <f>B11*X11/(C11+M11+X11)</f>
        <v>0.49764283072845583</v>
      </c>
      <c r="Z11" s="6">
        <f>-Y11*S11</f>
        <v>4.9938458063600546</v>
      </c>
      <c r="AA11" s="1">
        <f>Z11/B11</f>
        <v>9.9876916127201092</v>
      </c>
      <c r="AB11" s="6">
        <f>Z11/SQRT(2)</f>
        <v>3.531182233877197</v>
      </c>
      <c r="AC11" s="3">
        <f>(A11-Z11)</f>
        <v>7.0061541936399454</v>
      </c>
      <c r="AD11" s="7">
        <f>(Z11/2)^2/L11/0.001</f>
        <v>62.346239844249766</v>
      </c>
    </row>
    <row r="12" spans="1:30" x14ac:dyDescent="0.25">
      <c r="A12" s="8">
        <v>12</v>
      </c>
      <c r="B12" s="8">
        <v>0.5</v>
      </c>
      <c r="C12" s="8">
        <v>1</v>
      </c>
      <c r="D12" s="8">
        <v>7.1</v>
      </c>
      <c r="E12" s="8">
        <v>0.5</v>
      </c>
      <c r="F12" s="7">
        <v>2</v>
      </c>
      <c r="G12" s="8">
        <v>4</v>
      </c>
      <c r="H12" s="8">
        <v>0.20069999999999999</v>
      </c>
      <c r="I12" s="8">
        <v>17</v>
      </c>
      <c r="J12" s="8">
        <v>24</v>
      </c>
      <c r="K12" s="7">
        <v>3</v>
      </c>
      <c r="L12" s="1">
        <v>100</v>
      </c>
      <c r="M12" s="16">
        <v>0</v>
      </c>
      <c r="N12" s="1">
        <v>4700</v>
      </c>
      <c r="O12" s="6">
        <f>H12/(G12-F12)^2</f>
        <v>5.0174999999999997E-2</v>
      </c>
      <c r="P12" s="7">
        <f>2*O12*(K12-F12)</f>
        <v>0.10034999999999999</v>
      </c>
      <c r="Q12" s="7">
        <f>O12*(K12-F12)^2</f>
        <v>5.0174999999999997E-2</v>
      </c>
      <c r="R12" s="7">
        <f t="shared" ref="R12:R14" si="3">O12*(K12+B12-F12)^2</f>
        <v>0.11289374999999999</v>
      </c>
      <c r="S12" s="1">
        <f>-P12*L12</f>
        <v>-10.035</v>
      </c>
      <c r="T12" s="1">
        <f>1/(2*PI()*D12*1000000*I12*0.000000000001*(-S12))</f>
        <v>131.40003615506072</v>
      </c>
      <c r="U12" s="1">
        <f>1/(2*PI()*D12*1000000*J12*0.000000000001)</f>
        <v>934.00788199469116</v>
      </c>
      <c r="V12" s="1">
        <f>1/(2*PI()*D12*1000000*(I12*(-S12)+J12)*0.000000000001)</f>
        <v>115.19406545837553</v>
      </c>
      <c r="W12" s="1">
        <f t="shared" ref="W12:W14" si="4">1/(1/T12+1/U12+1/N12)</f>
        <v>112.43827357617123</v>
      </c>
      <c r="X12" s="1">
        <f t="shared" ref="X12:X14" si="5">M12+W12</f>
        <v>112.43827357617123</v>
      </c>
      <c r="Y12" s="5">
        <f>B12*X12/(C12+M12+X12)</f>
        <v>0.49559231655915265</v>
      </c>
      <c r="Z12" s="6">
        <f>-Y12*S12</f>
        <v>4.9732688966710965</v>
      </c>
      <c r="AA12" s="1">
        <f>Z12/B12</f>
        <v>9.946537793342193</v>
      </c>
      <c r="AB12" s="6">
        <f>Z12/SQRT(2)</f>
        <v>3.5166321615002714</v>
      </c>
      <c r="AC12" s="3">
        <f>(A12-Z12)</f>
        <v>7.0267311033289035</v>
      </c>
      <c r="AD12" s="7">
        <f>(Z12/2)^2/L12/0.001</f>
        <v>61.833508796490364</v>
      </c>
    </row>
    <row r="13" spans="1:30" x14ac:dyDescent="0.25">
      <c r="A13" s="8">
        <v>12</v>
      </c>
      <c r="B13" s="8">
        <v>0.5</v>
      </c>
      <c r="C13" s="8">
        <v>1</v>
      </c>
      <c r="D13" s="8">
        <v>14.1</v>
      </c>
      <c r="E13" s="8">
        <v>0.5</v>
      </c>
      <c r="F13" s="7">
        <v>2</v>
      </c>
      <c r="G13" s="8">
        <v>4</v>
      </c>
      <c r="H13" s="8">
        <v>0.20069999999999999</v>
      </c>
      <c r="I13" s="8">
        <v>17</v>
      </c>
      <c r="J13" s="8">
        <v>24</v>
      </c>
      <c r="K13" s="7">
        <v>3</v>
      </c>
      <c r="L13" s="1">
        <v>100</v>
      </c>
      <c r="M13" s="16">
        <v>0</v>
      </c>
      <c r="N13" s="1">
        <v>4700</v>
      </c>
      <c r="O13" s="6">
        <f>H13/(G13-F13)^2</f>
        <v>5.0174999999999997E-2</v>
      </c>
      <c r="P13" s="7">
        <f>2*O13*(K13-F13)</f>
        <v>0.10034999999999999</v>
      </c>
      <c r="Q13" s="7">
        <f>O13*(K13-F13)^2</f>
        <v>5.0174999999999997E-2</v>
      </c>
      <c r="R13" s="7">
        <f t="shared" si="3"/>
        <v>0.11289374999999999</v>
      </c>
      <c r="S13" s="1">
        <f>-P13*L13</f>
        <v>-10.035</v>
      </c>
      <c r="T13" s="1">
        <f>1/(2*PI()*D13*1000000*I13*0.000000000001*(-S13))</f>
        <v>66.165975652548312</v>
      </c>
      <c r="U13" s="1">
        <f>1/(2*PI()*D13*1000000*J13*0.000000000001)</f>
        <v>470.31602568526989</v>
      </c>
      <c r="V13" s="1">
        <f>1/(2*PI()*D13*1000000*(I13*(-S13)+J13)*0.000000000001)</f>
        <v>58.005522323011782</v>
      </c>
      <c r="W13" s="1">
        <f t="shared" si="4"/>
        <v>57.29836874696408</v>
      </c>
      <c r="X13" s="1">
        <f t="shared" si="5"/>
        <v>57.29836874696408</v>
      </c>
      <c r="Y13" s="5">
        <f>B13*X13/(C13+M13+X13)</f>
        <v>0.49142343069374411</v>
      </c>
      <c r="Z13" s="6">
        <f>-Y13*S13</f>
        <v>4.9314341270117223</v>
      </c>
      <c r="AA13" s="1">
        <f>Z13/B13</f>
        <v>9.8628682540234447</v>
      </c>
      <c r="AB13" s="6">
        <f>Z13/SQRT(2)</f>
        <v>3.4870505121847506</v>
      </c>
      <c r="AC13" s="3">
        <f>(A13-Z13)</f>
        <v>7.0685658729882777</v>
      </c>
      <c r="AD13" s="7">
        <f>(Z13/2)^2/L13/0.001</f>
        <v>60.79760637263967</v>
      </c>
    </row>
    <row r="14" spans="1:30" x14ac:dyDescent="0.25">
      <c r="A14" s="8">
        <v>12</v>
      </c>
      <c r="B14" s="8">
        <v>0.5</v>
      </c>
      <c r="C14" s="8">
        <v>1</v>
      </c>
      <c r="D14" s="8">
        <v>28.7</v>
      </c>
      <c r="E14" s="8">
        <v>0.5</v>
      </c>
      <c r="F14" s="7">
        <v>2</v>
      </c>
      <c r="G14" s="8">
        <v>4</v>
      </c>
      <c r="H14" s="8">
        <v>0.20069999999999999</v>
      </c>
      <c r="I14" s="8">
        <v>17</v>
      </c>
      <c r="J14" s="8">
        <v>24</v>
      </c>
      <c r="K14" s="7">
        <v>3</v>
      </c>
      <c r="L14" s="1">
        <v>100</v>
      </c>
      <c r="M14" s="16">
        <v>0</v>
      </c>
      <c r="N14" s="1">
        <v>4700</v>
      </c>
      <c r="O14" s="6">
        <f>H14/(G14-F14)^2</f>
        <v>5.0174999999999997E-2</v>
      </c>
      <c r="P14" s="7">
        <f>2*O14*(K14-F14)</f>
        <v>0.10034999999999999</v>
      </c>
      <c r="Q14" s="7">
        <f>O14*(K14-F14)^2</f>
        <v>5.0174999999999997E-2</v>
      </c>
      <c r="R14" s="7">
        <f t="shared" si="3"/>
        <v>0.11289374999999999</v>
      </c>
      <c r="S14" s="1">
        <f>-P14*L14</f>
        <v>-10.035</v>
      </c>
      <c r="T14" s="1">
        <f>1/(2*PI()*D14*1000000*I14*0.000000000001*(-S14))</f>
        <v>32.506629153342544</v>
      </c>
      <c r="U14" s="1">
        <f>1/(2*PI()*D14*1000000*J14*0.000000000001)</f>
        <v>231.06118335060299</v>
      </c>
      <c r="V14" s="1">
        <f>1/(2*PI()*D14*1000000*(I14*(-S14)+J14)*0.000000000001)</f>
        <v>28.497486576810669</v>
      </c>
      <c r="W14" s="1">
        <f t="shared" si="4"/>
        <v>28.325739263102474</v>
      </c>
      <c r="X14" s="1">
        <f t="shared" si="5"/>
        <v>28.325739263102474</v>
      </c>
      <c r="Y14" s="5">
        <f>B14*X14/(C14+M14+X14)</f>
        <v>0.4829501314352509</v>
      </c>
      <c r="Z14" s="6">
        <f>-Y14*S14</f>
        <v>4.8464045689527424</v>
      </c>
      <c r="AA14" s="1">
        <f>Z14/B14</f>
        <v>9.6928091379054848</v>
      </c>
      <c r="AB14" s="6">
        <f>Z14/SQRT(2)</f>
        <v>3.4269255350799508</v>
      </c>
      <c r="AC14" s="3">
        <f>(A14-Z14)</f>
        <v>7.1535954310472576</v>
      </c>
      <c r="AD14" s="7">
        <f>(Z14/2)^2/L14/0.001</f>
        <v>58.71909311491504</v>
      </c>
    </row>
    <row r="16" spans="1:30" x14ac:dyDescent="0.25">
      <c r="A16" t="s">
        <v>121</v>
      </c>
    </row>
    <row r="17" spans="1:32" ht="45" x14ac:dyDescent="0.25">
      <c r="A17" s="20" t="s">
        <v>52</v>
      </c>
      <c r="B17" s="20" t="s">
        <v>51</v>
      </c>
      <c r="C17" s="20" t="s">
        <v>10</v>
      </c>
      <c r="D17" s="20" t="s">
        <v>50</v>
      </c>
      <c r="E17" s="20" t="s">
        <v>115</v>
      </c>
      <c r="F17" s="20" t="s">
        <v>112</v>
      </c>
      <c r="G17" s="20" t="s">
        <v>113</v>
      </c>
      <c r="H17" s="20" t="s">
        <v>114</v>
      </c>
      <c r="I17" s="20" t="s">
        <v>83</v>
      </c>
      <c r="J17" s="20" t="s">
        <v>84</v>
      </c>
      <c r="K17" s="20" t="s">
        <v>117</v>
      </c>
      <c r="L17" s="20" t="s">
        <v>38</v>
      </c>
      <c r="M17" s="20" t="s">
        <v>123</v>
      </c>
      <c r="N17" s="20" t="s">
        <v>122</v>
      </c>
      <c r="O17" s="19" t="s">
        <v>116</v>
      </c>
      <c r="P17" s="19" t="s">
        <v>71</v>
      </c>
      <c r="Q17" s="19" t="s">
        <v>118</v>
      </c>
      <c r="R17" s="19" t="s">
        <v>144</v>
      </c>
      <c r="S17" s="19" t="s">
        <v>79</v>
      </c>
      <c r="T17" s="19" t="s">
        <v>88</v>
      </c>
      <c r="U17" s="19" t="s">
        <v>86</v>
      </c>
      <c r="V17" s="19" t="s">
        <v>85</v>
      </c>
      <c r="W17" s="19" t="s">
        <v>124</v>
      </c>
      <c r="X17" s="19" t="s">
        <v>10</v>
      </c>
      <c r="Y17" s="19" t="s">
        <v>87</v>
      </c>
      <c r="Z17" s="19" t="s">
        <v>32</v>
      </c>
      <c r="AA17" s="19" t="s">
        <v>125</v>
      </c>
      <c r="AB17" s="19" t="s">
        <v>33</v>
      </c>
      <c r="AC17" s="21" t="s">
        <v>120</v>
      </c>
      <c r="AD17" s="19" t="s">
        <v>119</v>
      </c>
      <c r="AE17" s="18"/>
      <c r="AF17" s="18"/>
    </row>
    <row r="18" spans="1:32" x14ac:dyDescent="0.25">
      <c r="A18" s="8">
        <v>12</v>
      </c>
      <c r="B18" s="8">
        <v>1.5</v>
      </c>
      <c r="C18" s="8">
        <v>1</v>
      </c>
      <c r="D18" s="8">
        <v>3.7</v>
      </c>
      <c r="E18" s="8">
        <v>5</v>
      </c>
      <c r="F18" s="7">
        <v>3.13</v>
      </c>
      <c r="G18" s="8">
        <v>5</v>
      </c>
      <c r="H18" s="8">
        <v>0.73919999999999997</v>
      </c>
      <c r="I18" s="8">
        <v>2</v>
      </c>
      <c r="J18" s="8">
        <v>40</v>
      </c>
      <c r="K18" s="7">
        <v>4.5</v>
      </c>
      <c r="L18" s="16">
        <v>33</v>
      </c>
      <c r="M18" s="16">
        <v>1</v>
      </c>
      <c r="N18" s="1">
        <v>10000</v>
      </c>
      <c r="O18" s="6">
        <f>H18/(G18-F18)^2</f>
        <v>0.2113872286882667</v>
      </c>
      <c r="P18" s="7">
        <f>2*O18*(K18-F18)</f>
        <v>0.57920100660585083</v>
      </c>
      <c r="Q18" s="7">
        <f>O18*(K18-F18)^2</f>
        <v>0.39675268952500781</v>
      </c>
      <c r="R18" s="7">
        <f>O18*(K18+B18-F18)^2</f>
        <v>1.741175463982384</v>
      </c>
      <c r="S18" s="1">
        <f>-P18*L18</f>
        <v>-19.113633217993076</v>
      </c>
      <c r="T18" s="1">
        <f>1/(2*PI()*D18*1000000*I18*0.000000000001*(-S18))</f>
        <v>1125.2400052283879</v>
      </c>
      <c r="U18" s="1">
        <f>1/(2*PI()*D18*1000000*J18*0.000000000001)</f>
        <v>1075.3712371074009</v>
      </c>
      <c r="V18" s="1">
        <f>1/(2*PI()*D18*1000000*(I18*(-S18)+J18)*0.000000000001)</f>
        <v>549.87028748467571</v>
      </c>
      <c r="W18" s="1">
        <f>1/(1/T18+1/U18+1/N18)</f>
        <v>521.21047226238181</v>
      </c>
      <c r="X18" s="1">
        <f>M18+W18</f>
        <v>522.21047226238181</v>
      </c>
      <c r="Y18" s="5">
        <f>B18*X18/(C18+M18+X18)</f>
        <v>1.4942771078436252</v>
      </c>
      <c r="Z18" s="6">
        <f>-Y18*S18</f>
        <v>28.561064565366536</v>
      </c>
      <c r="AA18" s="1">
        <f>Z18/B18</f>
        <v>19.040709710244357</v>
      </c>
      <c r="AB18" s="6">
        <f>Z18/SQRT(2)</f>
        <v>20.195722432077488</v>
      </c>
      <c r="AC18" s="3">
        <f>(A18-Z18)</f>
        <v>-16.561064565366536</v>
      </c>
      <c r="AD18" s="7">
        <f>(Z18/2)^2/L18/0.001</f>
        <v>6179.8061295987573</v>
      </c>
    </row>
    <row r="19" spans="1:32" x14ac:dyDescent="0.25">
      <c r="A19" s="8">
        <v>12</v>
      </c>
      <c r="B19" s="8">
        <v>0.90200000000000002</v>
      </c>
      <c r="C19" s="8">
        <v>1</v>
      </c>
      <c r="D19" s="8">
        <v>7.1</v>
      </c>
      <c r="E19" s="8">
        <v>5</v>
      </c>
      <c r="F19" s="7">
        <v>3.13</v>
      </c>
      <c r="G19" s="8">
        <v>5</v>
      </c>
      <c r="H19" s="8">
        <v>0.73919999999999997</v>
      </c>
      <c r="I19" s="8">
        <v>2</v>
      </c>
      <c r="J19" s="8">
        <v>40</v>
      </c>
      <c r="K19" s="7">
        <v>4.5</v>
      </c>
      <c r="L19" s="16">
        <v>25</v>
      </c>
      <c r="M19" s="16">
        <v>56</v>
      </c>
      <c r="N19" s="1">
        <v>10000</v>
      </c>
      <c r="O19" s="6">
        <f>H19/(G19-F19)^2</f>
        <v>0.2113872286882667</v>
      </c>
      <c r="P19" s="7">
        <f>2*O19*(K19-F19)</f>
        <v>0.57920100660585083</v>
      </c>
      <c r="Q19" s="7">
        <f>O19*(K19-F19)^2</f>
        <v>0.39675268952500781</v>
      </c>
      <c r="R19" s="7">
        <f t="shared" ref="R19:R22" si="6">O19*(K19+B19-F19)^2</f>
        <v>1.0911774922931741</v>
      </c>
      <c r="S19" s="1">
        <f>-P19*L19</f>
        <v>-14.480025165146271</v>
      </c>
      <c r="T19" s="1">
        <f>1/(2*PI()*D19*1000000*I19*0.000000000001*(-S19))</f>
        <v>774.03833599090808</v>
      </c>
      <c r="U19" s="1">
        <f>1/(2*PI()*D19*1000000*J19*0.000000000001)</f>
        <v>560.40472919681463</v>
      </c>
      <c r="V19" s="1">
        <f>1/(2*PI()*D19*1000000*(I19*(-S19)+J19)*0.000000000001)</f>
        <v>325.06051054933289</v>
      </c>
      <c r="W19" s="1">
        <f t="shared" ref="W19:W22" si="7">1/(1/T19+1/U19+1/N19)</f>
        <v>314.82673657671228</v>
      </c>
      <c r="X19" s="1">
        <f t="shared" ref="X19:X22" si="8">M19+W19</f>
        <v>370.82673657671228</v>
      </c>
      <c r="Y19" s="5">
        <f>B19*X19/(C19+M19+X19)</f>
        <v>0.78182518247598787</v>
      </c>
      <c r="Z19" s="6">
        <f>-Y19*S19</f>
        <v>11.320848316997379</v>
      </c>
      <c r="AA19" s="1">
        <f>Z19/B19</f>
        <v>12.550829619731019</v>
      </c>
      <c r="AB19" s="6">
        <f>Z19/SQRT(2)</f>
        <v>8.0050486137331607</v>
      </c>
      <c r="AC19" s="3">
        <f>(A19-Z19)</f>
        <v>0.67915168300262074</v>
      </c>
      <c r="AD19" s="7">
        <f>(Z19/2)^2/L19/0.001</f>
        <v>1281.6160661646238</v>
      </c>
    </row>
    <row r="20" spans="1:32" x14ac:dyDescent="0.25">
      <c r="A20" s="8">
        <v>12</v>
      </c>
      <c r="B20" s="8">
        <v>0.90200000000000002</v>
      </c>
      <c r="C20" s="8">
        <v>1</v>
      </c>
      <c r="D20" s="8">
        <v>14.1</v>
      </c>
      <c r="E20" s="8">
        <v>5</v>
      </c>
      <c r="F20" s="7">
        <v>3.13</v>
      </c>
      <c r="G20" s="8">
        <v>5</v>
      </c>
      <c r="H20" s="8">
        <v>0.73919999999999997</v>
      </c>
      <c r="I20" s="8">
        <v>2</v>
      </c>
      <c r="J20" s="8">
        <v>40</v>
      </c>
      <c r="K20" s="7">
        <v>4.5</v>
      </c>
      <c r="L20" s="16">
        <v>25</v>
      </c>
      <c r="M20" s="16">
        <v>56</v>
      </c>
      <c r="N20" s="1">
        <v>10000</v>
      </c>
      <c r="O20" s="6">
        <f>H20/(G20-F20)^2</f>
        <v>0.2113872286882667</v>
      </c>
      <c r="P20" s="7">
        <f>2*O20*(K20-F20)</f>
        <v>0.57920100660585083</v>
      </c>
      <c r="Q20" s="7">
        <f>O20*(K20-F20)^2</f>
        <v>0.39675268952500781</v>
      </c>
      <c r="R20" s="7">
        <f t="shared" si="6"/>
        <v>1.0911774922931741</v>
      </c>
      <c r="S20" s="1">
        <f>-P20*L20</f>
        <v>-14.480025165146271</v>
      </c>
      <c r="T20" s="1">
        <f>1/(2*PI()*D20*1000000*I20*0.000000000001*(-S20))</f>
        <v>389.76398478974795</v>
      </c>
      <c r="U20" s="1">
        <f>1/(2*PI()*D20*1000000*J20*0.000000000001)</f>
        <v>282.18961541116192</v>
      </c>
      <c r="V20" s="1">
        <f>1/(2*PI()*D20*1000000*(I20*(-S20)+J20)*0.000000000001)</f>
        <v>163.68295212058601</v>
      </c>
      <c r="W20" s="1">
        <f t="shared" si="7"/>
        <v>161.0468890968649</v>
      </c>
      <c r="X20" s="1">
        <f t="shared" si="8"/>
        <v>217.0468890968649</v>
      </c>
      <c r="Y20" s="5">
        <f>B20*X20/(C20+M20+X20)</f>
        <v>0.71438976961410727</v>
      </c>
      <c r="Z20" s="6">
        <f>-Y20*S20</f>
        <v>10.34438184173532</v>
      </c>
      <c r="AA20" s="1">
        <f>Z20/B20</f>
        <v>11.468272551812992</v>
      </c>
      <c r="AB20" s="6">
        <f>Z20/SQRT(2)</f>
        <v>7.314582547474032</v>
      </c>
      <c r="AC20" s="3">
        <f>(A20-Z20)</f>
        <v>1.6556181582646801</v>
      </c>
      <c r="AD20" s="7">
        <f>(Z20/2)^2/L20/0.001</f>
        <v>1070.0623568762342</v>
      </c>
    </row>
    <row r="21" spans="1:32" x14ac:dyDescent="0.25">
      <c r="A21" s="8">
        <v>12</v>
      </c>
      <c r="B21" s="8">
        <v>2.2599999999999998</v>
      </c>
      <c r="C21" s="8">
        <v>1</v>
      </c>
      <c r="D21" s="8">
        <v>28.7</v>
      </c>
      <c r="E21" s="8">
        <v>5</v>
      </c>
      <c r="F21" s="7">
        <v>3.13</v>
      </c>
      <c r="G21" s="8">
        <v>5</v>
      </c>
      <c r="H21" s="8">
        <v>0.73919999999999997</v>
      </c>
      <c r="I21" s="8">
        <v>2</v>
      </c>
      <c r="J21" s="8">
        <v>40</v>
      </c>
      <c r="K21" s="7">
        <v>4.5</v>
      </c>
      <c r="L21" s="16">
        <v>12.5</v>
      </c>
      <c r="M21" s="16">
        <v>56</v>
      </c>
      <c r="N21" s="1">
        <v>10000</v>
      </c>
      <c r="O21" s="6">
        <f>H21/(G21-F21)^2</f>
        <v>0.2113872286882667</v>
      </c>
      <c r="P21" s="7">
        <f>2*O21*(K21-F21)</f>
        <v>0.57920100660585083</v>
      </c>
      <c r="Q21" s="7">
        <f>O21*(K21-F21)^2</f>
        <v>0.39675268952500781</v>
      </c>
      <c r="R21" s="7">
        <f t="shared" si="6"/>
        <v>2.7854283737024215</v>
      </c>
      <c r="S21" s="1">
        <f>-P21*L21</f>
        <v>-7.2400125825731356</v>
      </c>
      <c r="T21" s="1">
        <f>1/(2*PI()*D21*1000000*I21*0.000000000001*(-S21))</f>
        <v>382.97367146588476</v>
      </c>
      <c r="U21" s="1">
        <f>1/(2*PI()*D21*1000000*J21*0.000000000001)</f>
        <v>138.63671001036178</v>
      </c>
      <c r="V21" s="1">
        <f>1/(2*PI()*D21*1000000*(I21*(-S21)+J21)*0.000000000001)</f>
        <v>101.78902053742441</v>
      </c>
      <c r="W21" s="1">
        <f t="shared" si="7"/>
        <v>100.76336016371199</v>
      </c>
      <c r="X21" s="1">
        <f t="shared" si="8"/>
        <v>156.76336016371198</v>
      </c>
      <c r="Y21" s="5">
        <f>B21*X21/(C21+M21+X21)</f>
        <v>1.6573709998694703</v>
      </c>
      <c r="Z21" s="6">
        <f>-Y21*S21</f>
        <v>11.999386893046784</v>
      </c>
      <c r="AA21" s="1">
        <f>Z21/B21</f>
        <v>5.309463227011852</v>
      </c>
      <c r="AB21" s="6">
        <f>Z21/SQRT(2)</f>
        <v>8.4848478421543589</v>
      </c>
      <c r="AC21" s="3">
        <f>(A21-Z21)</f>
        <v>6.1310695321559194E-4</v>
      </c>
      <c r="AD21" s="7">
        <f>(Z21/2)^2/L21/0.001</f>
        <v>2879.7057161804591</v>
      </c>
    </row>
    <row r="22" spans="1:32" x14ac:dyDescent="0.25">
      <c r="A22" s="8">
        <v>12</v>
      </c>
      <c r="B22" s="8">
        <v>0.90200000000000002</v>
      </c>
      <c r="C22" s="8">
        <v>1</v>
      </c>
      <c r="D22" s="8">
        <v>28.7</v>
      </c>
      <c r="E22" s="8">
        <v>5</v>
      </c>
      <c r="F22" s="7">
        <v>3.13</v>
      </c>
      <c r="G22" s="8">
        <v>5</v>
      </c>
      <c r="H22" s="8">
        <v>0.73919999999999997</v>
      </c>
      <c r="I22" s="8">
        <v>2</v>
      </c>
      <c r="J22" s="8">
        <v>40</v>
      </c>
      <c r="K22" s="7">
        <v>4.5</v>
      </c>
      <c r="L22" s="16">
        <v>25</v>
      </c>
      <c r="M22" s="16">
        <v>56</v>
      </c>
      <c r="N22" s="1">
        <v>10000</v>
      </c>
      <c r="O22" s="6">
        <f>H22/(G22-F22)^2</f>
        <v>0.2113872286882667</v>
      </c>
      <c r="P22" s="7">
        <f>2*O22*(K22-F22)</f>
        <v>0.57920100660585083</v>
      </c>
      <c r="Q22" s="7">
        <f>O22*(K22-F22)^2</f>
        <v>0.39675268952500781</v>
      </c>
      <c r="R22" s="7">
        <f t="shared" si="6"/>
        <v>1.0911774922931741</v>
      </c>
      <c r="S22" s="1">
        <f>-P22*L22</f>
        <v>-14.480025165146271</v>
      </c>
      <c r="T22" s="1">
        <f>1/(2*PI()*D22*1000000*I22*0.000000000001*(-S22))</f>
        <v>191.48683573294238</v>
      </c>
      <c r="U22" s="1">
        <f>1/(2*PI()*D22*1000000*J22*0.000000000001)</f>
        <v>138.63671001036178</v>
      </c>
      <c r="V22" s="1">
        <f>1/(2*PI()*D22*1000000*(I22*(-S22)+J22)*0.000000000001)</f>
        <v>80.415666372831467</v>
      </c>
      <c r="W22" s="1">
        <f t="shared" si="7"/>
        <v>79.774157171999732</v>
      </c>
      <c r="X22" s="1">
        <f t="shared" si="8"/>
        <v>135.77415717199972</v>
      </c>
      <c r="Y22" s="5">
        <f>B22*X22/(C22+M22+X22)</f>
        <v>0.63529412637957139</v>
      </c>
      <c r="Z22" s="6">
        <f>-Y22*S22</f>
        <v>9.1990749372458094</v>
      </c>
      <c r="AA22" s="1">
        <f>Z22/B22</f>
        <v>10.198530972556329</v>
      </c>
      <c r="AB22" s="6">
        <f>Z22/SQRT(2)</f>
        <v>6.5047282687697257</v>
      </c>
      <c r="AC22" s="3">
        <f>(A22-Z22)</f>
        <v>2.8009250627541906</v>
      </c>
      <c r="AD22" s="7">
        <f>(Z22/2)^2/L22/0.001</f>
        <v>846.22979701063991</v>
      </c>
    </row>
    <row r="26" spans="1:32" x14ac:dyDescent="0.25">
      <c r="B26" s="63" t="s">
        <v>154</v>
      </c>
      <c r="C26" s="64"/>
      <c r="D26" s="64"/>
      <c r="E26" s="64"/>
      <c r="F26" s="65"/>
    </row>
    <row r="27" spans="1:32" x14ac:dyDescent="0.25">
      <c r="B27" s="61" t="s">
        <v>72</v>
      </c>
      <c r="C27" s="37" t="s">
        <v>145</v>
      </c>
      <c r="D27" s="38" t="s">
        <v>146</v>
      </c>
      <c r="E27" s="37" t="s">
        <v>147</v>
      </c>
      <c r="F27" s="37" t="s">
        <v>148</v>
      </c>
    </row>
    <row r="28" spans="1:32" x14ac:dyDescent="0.25">
      <c r="B28" s="62"/>
      <c r="C28" s="8">
        <v>0.69738999999999995</v>
      </c>
      <c r="D28" s="39">
        <v>1.6309800000000001</v>
      </c>
      <c r="E28" s="8">
        <v>1.6368199999999999</v>
      </c>
      <c r="F28" s="8">
        <v>0.446162</v>
      </c>
    </row>
    <row r="29" spans="1:32" x14ac:dyDescent="0.25">
      <c r="B29" s="8" t="s">
        <v>149</v>
      </c>
      <c r="C29" s="8">
        <v>66</v>
      </c>
      <c r="D29" s="39">
        <v>66</v>
      </c>
      <c r="E29" s="8">
        <v>66</v>
      </c>
      <c r="F29" s="8">
        <v>66</v>
      </c>
    </row>
    <row r="30" spans="1:32" x14ac:dyDescent="0.25">
      <c r="B30" s="8" t="s">
        <v>152</v>
      </c>
      <c r="C30" s="1">
        <f>0.5*C29*0.000001*C28*C28/0.000001</f>
        <v>16.049642799299995</v>
      </c>
      <c r="D30" s="40">
        <f t="shared" ref="D30:F30" si="9">0.5*D29*0.000001*D28*D28/0.000001</f>
        <v>87.78316009320001</v>
      </c>
      <c r="E30" s="1">
        <f t="shared" si="9"/>
        <v>88.412930509199995</v>
      </c>
      <c r="F30" s="1">
        <f t="shared" si="9"/>
        <v>6.5689974980519992</v>
      </c>
    </row>
    <row r="31" spans="1:32" x14ac:dyDescent="0.25">
      <c r="B31" s="8" t="s">
        <v>151</v>
      </c>
      <c r="C31" s="8">
        <v>40</v>
      </c>
      <c r="D31" s="39">
        <v>40</v>
      </c>
      <c r="E31" s="8">
        <v>40</v>
      </c>
      <c r="F31" s="8">
        <v>40</v>
      </c>
    </row>
    <row r="32" spans="1:32" x14ac:dyDescent="0.25">
      <c r="B32" s="8" t="s">
        <v>150</v>
      </c>
      <c r="C32" s="1">
        <f>2*C30*0.000001/C31/C31/0.000000001</f>
        <v>20.062053499124993</v>
      </c>
      <c r="D32" s="40">
        <f t="shared" ref="D32:F32" si="10">2*D30*0.000001/D31/D31/0.000000001</f>
        <v>109.7289501165</v>
      </c>
      <c r="E32" s="1">
        <f t="shared" si="10"/>
        <v>110.51616313649998</v>
      </c>
      <c r="F32" s="1">
        <f t="shared" si="10"/>
        <v>8.2112468725649972</v>
      </c>
    </row>
    <row r="33" spans="2:6" x14ac:dyDescent="0.25">
      <c r="B33" s="8" t="s">
        <v>153</v>
      </c>
      <c r="C33" s="1">
        <f>C31/C28</f>
        <v>57.356715754455905</v>
      </c>
      <c r="D33" s="40">
        <f t="shared" ref="D33:F33" si="11">D31/D28</f>
        <v>24.525132129149345</v>
      </c>
      <c r="E33" s="1">
        <f t="shared" si="11"/>
        <v>24.437629061228481</v>
      </c>
      <c r="F33" s="1">
        <f t="shared" si="11"/>
        <v>89.653533918173224</v>
      </c>
    </row>
    <row r="36" spans="2:6" x14ac:dyDescent="0.25">
      <c r="B36" s="63" t="s">
        <v>155</v>
      </c>
      <c r="C36" s="64"/>
      <c r="D36" s="64"/>
      <c r="E36" s="64"/>
      <c r="F36" s="65"/>
    </row>
    <row r="37" spans="2:6" x14ac:dyDescent="0.25">
      <c r="B37" s="61" t="s">
        <v>72</v>
      </c>
      <c r="C37" s="37" t="s">
        <v>145</v>
      </c>
      <c r="D37" s="38" t="s">
        <v>146</v>
      </c>
      <c r="E37" s="38" t="s">
        <v>147</v>
      </c>
      <c r="F37" s="37" t="s">
        <v>148</v>
      </c>
    </row>
    <row r="38" spans="2:6" x14ac:dyDescent="0.25">
      <c r="B38" s="62"/>
      <c r="C38" s="8">
        <v>0.58062100000000005</v>
      </c>
      <c r="D38" s="39">
        <v>0.88659900000000003</v>
      </c>
      <c r="E38" s="39">
        <v>0.88426400000000005</v>
      </c>
      <c r="F38" s="8">
        <v>0.44855400000000001</v>
      </c>
    </row>
    <row r="39" spans="2:6" x14ac:dyDescent="0.25">
      <c r="B39" s="8" t="s">
        <v>149</v>
      </c>
      <c r="C39" s="8">
        <v>66</v>
      </c>
      <c r="D39" s="40">
        <v>66</v>
      </c>
      <c r="E39" s="39">
        <v>66</v>
      </c>
      <c r="F39" s="8">
        <v>66</v>
      </c>
    </row>
    <row r="40" spans="2:6" x14ac:dyDescent="0.25">
      <c r="B40" s="8" t="s">
        <v>152</v>
      </c>
      <c r="C40" s="1">
        <f>0.5*C39*0.000001*C38*C38/0.000001</f>
        <v>11.124984606153001</v>
      </c>
      <c r="D40" s="40">
        <f t="shared" ref="D40" si="12">0.5*D39*0.000001*D38*D38/0.000001</f>
        <v>25.939906964432996</v>
      </c>
      <c r="E40" s="40">
        <f t="shared" ref="E40" si="13">0.5*E39*0.000001*E38*E38/0.000001</f>
        <v>25.803453115968004</v>
      </c>
      <c r="F40" s="1">
        <f t="shared" ref="F40" si="14">0.5*F39*0.000001*F38*F38/0.000001</f>
        <v>6.6396228002279996</v>
      </c>
    </row>
    <row r="41" spans="2:6" x14ac:dyDescent="0.25">
      <c r="B41" s="8" t="s">
        <v>151</v>
      </c>
      <c r="C41" s="1">
        <f>SQRT(2*C40*0.000001/C42/0.000000001)</f>
        <v>14.239806741958823</v>
      </c>
      <c r="D41" s="40">
        <f t="shared" ref="D41:F41" si="15">SQRT(2*D40*0.000001/D42/0.000000001)</f>
        <v>21.743957620571678</v>
      </c>
      <c r="E41" s="40">
        <f t="shared" si="15"/>
        <v>21.686691437050118</v>
      </c>
      <c r="F41" s="1">
        <f t="shared" si="15"/>
        <v>11.000846117058455</v>
      </c>
    </row>
    <row r="42" spans="2:6" x14ac:dyDescent="0.25">
      <c r="B42" s="8" t="s">
        <v>150</v>
      </c>
      <c r="C42" s="1">
        <v>109.7289501165</v>
      </c>
      <c r="D42" s="40">
        <v>109.7289501165</v>
      </c>
      <c r="E42" s="40">
        <v>109.7289501165</v>
      </c>
      <c r="F42" s="1">
        <v>109.7289501165</v>
      </c>
    </row>
    <row r="43" spans="2:6" x14ac:dyDescent="0.25">
      <c r="B43" s="8" t="s">
        <v>153</v>
      </c>
      <c r="C43" s="1">
        <v>24.525132129149345</v>
      </c>
      <c r="D43" s="40">
        <v>24.525132129149345</v>
      </c>
      <c r="E43" s="40">
        <v>24.525132129149345</v>
      </c>
      <c r="F43" s="1">
        <v>24.525132129149345</v>
      </c>
    </row>
    <row r="46" spans="2:6" x14ac:dyDescent="0.25">
      <c r="B46" s="63" t="s">
        <v>155</v>
      </c>
      <c r="C46" s="64"/>
      <c r="D46" s="64"/>
      <c r="E46" s="64"/>
      <c r="F46" s="65"/>
    </row>
    <row r="47" spans="2:6" x14ac:dyDescent="0.25">
      <c r="B47" s="61" t="s">
        <v>72</v>
      </c>
      <c r="C47" s="37" t="s">
        <v>145</v>
      </c>
      <c r="D47" s="37" t="s">
        <v>146</v>
      </c>
      <c r="E47" s="37" t="s">
        <v>147</v>
      </c>
      <c r="F47" s="37" t="s">
        <v>148</v>
      </c>
    </row>
    <row r="48" spans="2:6" x14ac:dyDescent="0.25">
      <c r="B48" s="62"/>
      <c r="C48" s="8">
        <v>0.58062100000000005</v>
      </c>
      <c r="D48" s="8">
        <v>0.88659900000000003</v>
      </c>
      <c r="E48" s="8">
        <v>0.88426400000000005</v>
      </c>
      <c r="F48" s="8">
        <v>0.44855400000000001</v>
      </c>
    </row>
    <row r="49" spans="1:35" x14ac:dyDescent="0.25">
      <c r="B49" s="8" t="s">
        <v>149</v>
      </c>
      <c r="C49" s="8">
        <v>66</v>
      </c>
      <c r="D49" s="8">
        <v>66</v>
      </c>
      <c r="E49" s="8">
        <v>66</v>
      </c>
      <c r="F49" s="8">
        <v>66</v>
      </c>
    </row>
    <row r="50" spans="1:35" x14ac:dyDescent="0.25">
      <c r="B50" s="8" t="s">
        <v>156</v>
      </c>
      <c r="C50" s="8">
        <v>7.06</v>
      </c>
      <c r="D50" s="8">
        <v>7.06</v>
      </c>
      <c r="E50" s="8">
        <v>7.06</v>
      </c>
      <c r="F50" s="8">
        <v>7.06</v>
      </c>
    </row>
    <row r="51" spans="1:35" x14ac:dyDescent="0.25">
      <c r="B51" s="8" t="s">
        <v>158</v>
      </c>
      <c r="C51" s="3">
        <v>0.4</v>
      </c>
      <c r="D51" s="3">
        <f t="shared" ref="D51:F51" si="16">D49*0.000001/D50/0.000001</f>
        <v>9.3484419263456093</v>
      </c>
      <c r="E51" s="3">
        <f t="shared" si="16"/>
        <v>9.3484419263456093</v>
      </c>
      <c r="F51" s="3">
        <f t="shared" si="16"/>
        <v>9.3484419263456093</v>
      </c>
    </row>
    <row r="52" spans="1:35" x14ac:dyDescent="0.25">
      <c r="B52" s="8" t="s">
        <v>160</v>
      </c>
      <c r="C52" s="3">
        <f>1/3700000/0.000001</f>
        <v>0.27027027027027029</v>
      </c>
      <c r="D52" s="3">
        <f t="shared" ref="D52:F52" si="17">1/3700000/0.000001</f>
        <v>0.27027027027027029</v>
      </c>
      <c r="E52" s="3">
        <f t="shared" si="17"/>
        <v>0.27027027027027029</v>
      </c>
      <c r="F52" s="3">
        <f t="shared" si="17"/>
        <v>0.27027027027027029</v>
      </c>
      <c r="H52" s="41"/>
    </row>
    <row r="53" spans="1:35" x14ac:dyDescent="0.25">
      <c r="B53" s="8" t="s">
        <v>159</v>
      </c>
      <c r="C53" s="3">
        <f>1.7*(1-EXP(-C52/C51))</f>
        <v>0.83501872926443999</v>
      </c>
      <c r="D53" s="3"/>
      <c r="E53" s="3"/>
      <c r="F53" s="3"/>
    </row>
    <row r="54" spans="1:35" x14ac:dyDescent="0.25">
      <c r="B54" s="8" t="s">
        <v>152</v>
      </c>
      <c r="C54" s="1">
        <f>0.5*C49*0.000001*C48*C48/0.000001</f>
        <v>11.124984606153001</v>
      </c>
      <c r="D54" s="1">
        <f t="shared" ref="D54" si="18">0.5*D49*0.000001*D48*D48/0.000001</f>
        <v>25.939906964432996</v>
      </c>
      <c r="E54" s="1">
        <f t="shared" ref="E54" si="19">0.5*E49*0.000001*E48*E48/0.000001</f>
        <v>25.803453115968004</v>
      </c>
      <c r="F54" s="1">
        <f t="shared" ref="F54" si="20">0.5*F49*0.000001*F48*F48/0.000001</f>
        <v>6.6396228002279996</v>
      </c>
    </row>
    <row r="55" spans="1:35" x14ac:dyDescent="0.25">
      <c r="B55" s="8" t="s">
        <v>151</v>
      </c>
      <c r="C55" s="1">
        <f>SQRT(2*C54*0.000001/C56/0.000000001)</f>
        <v>14.239806741958823</v>
      </c>
      <c r="D55" s="1">
        <f t="shared" ref="D55" si="21">SQRT(2*D54*0.000001/D56/0.000000001)</f>
        <v>21.743957620571678</v>
      </c>
      <c r="E55" s="1">
        <f t="shared" ref="E55" si="22">SQRT(2*E54*0.000001/E56/0.000000001)</f>
        <v>21.686691437050118</v>
      </c>
      <c r="F55" s="1">
        <f t="shared" ref="F55" si="23">SQRT(2*F54*0.000001/F56/0.000000001)</f>
        <v>11.000846117058455</v>
      </c>
    </row>
    <row r="56" spans="1:35" x14ac:dyDescent="0.25">
      <c r="B56" s="8" t="s">
        <v>150</v>
      </c>
      <c r="C56" s="1">
        <v>109.7289501165</v>
      </c>
      <c r="D56" s="1">
        <v>109.7289501165</v>
      </c>
      <c r="E56" s="1">
        <v>109.7289501165</v>
      </c>
      <c r="F56" s="1">
        <v>109.7289501165</v>
      </c>
    </row>
    <row r="57" spans="1:35" x14ac:dyDescent="0.25">
      <c r="B57" s="8" t="s">
        <v>153</v>
      </c>
      <c r="C57" s="1">
        <v>24.525132129149345</v>
      </c>
      <c r="D57" s="1">
        <v>24.525132129149345</v>
      </c>
      <c r="E57" s="1">
        <v>24.525132129149345</v>
      </c>
      <c r="F57" s="1">
        <v>24.525132129149345</v>
      </c>
    </row>
    <row r="60" spans="1:35" x14ac:dyDescent="0.25">
      <c r="A60" t="s">
        <v>121</v>
      </c>
    </row>
    <row r="61" spans="1:35" ht="45" x14ac:dyDescent="0.25">
      <c r="A61" s="20" t="s">
        <v>52</v>
      </c>
      <c r="B61" s="20" t="s">
        <v>50</v>
      </c>
      <c r="C61" s="20" t="s">
        <v>161</v>
      </c>
      <c r="D61" s="20" t="s">
        <v>51</v>
      </c>
      <c r="E61" s="42" t="s">
        <v>162</v>
      </c>
      <c r="G61" s="20" t="s">
        <v>10</v>
      </c>
      <c r="H61" s="20" t="s">
        <v>115</v>
      </c>
      <c r="I61" s="20" t="s">
        <v>112</v>
      </c>
      <c r="J61" s="20" t="s">
        <v>113</v>
      </c>
      <c r="K61" s="20" t="s">
        <v>114</v>
      </c>
      <c r="L61" s="20" t="s">
        <v>83</v>
      </c>
      <c r="M61" s="20" t="s">
        <v>84</v>
      </c>
      <c r="N61" s="20" t="s">
        <v>117</v>
      </c>
      <c r="O61" s="20" t="s">
        <v>38</v>
      </c>
      <c r="P61" s="20" t="s">
        <v>123</v>
      </c>
      <c r="Q61" s="20" t="s">
        <v>122</v>
      </c>
      <c r="R61" s="19" t="s">
        <v>116</v>
      </c>
      <c r="S61" s="19" t="s">
        <v>71</v>
      </c>
      <c r="T61" s="19" t="s">
        <v>118</v>
      </c>
      <c r="U61" s="19" t="s">
        <v>144</v>
      </c>
      <c r="V61" s="19" t="s">
        <v>79</v>
      </c>
      <c r="W61" s="19" t="s">
        <v>88</v>
      </c>
      <c r="X61" s="19" t="s">
        <v>86</v>
      </c>
      <c r="Y61" s="19" t="s">
        <v>85</v>
      </c>
      <c r="Z61" s="19" t="s">
        <v>124</v>
      </c>
      <c r="AA61" s="19" t="s">
        <v>10</v>
      </c>
      <c r="AB61" s="19" t="s">
        <v>87</v>
      </c>
      <c r="AC61" s="19" t="s">
        <v>32</v>
      </c>
      <c r="AD61" s="19" t="s">
        <v>125</v>
      </c>
      <c r="AE61" s="19" t="s">
        <v>33</v>
      </c>
      <c r="AF61" s="21" t="s">
        <v>120</v>
      </c>
      <c r="AG61" s="19" t="s">
        <v>119</v>
      </c>
      <c r="AH61" s="18"/>
      <c r="AI61" s="18"/>
    </row>
    <row r="62" spans="1:35" x14ac:dyDescent="0.25">
      <c r="A62" s="8">
        <v>12</v>
      </c>
      <c r="B62" s="8">
        <v>3.7</v>
      </c>
      <c r="C62" s="8"/>
      <c r="D62" s="8">
        <v>1.5</v>
      </c>
      <c r="G62" s="8">
        <v>1</v>
      </c>
      <c r="H62" s="8">
        <v>5</v>
      </c>
      <c r="I62" s="7">
        <v>3.13</v>
      </c>
      <c r="J62" s="8">
        <v>5</v>
      </c>
      <c r="K62" s="8">
        <v>0.73919999999999997</v>
      </c>
      <c r="L62" s="8">
        <v>2</v>
      </c>
      <c r="M62" s="8">
        <v>40</v>
      </c>
      <c r="N62" s="7">
        <v>4.5</v>
      </c>
      <c r="O62" s="16">
        <v>33</v>
      </c>
      <c r="P62" s="16">
        <v>1</v>
      </c>
      <c r="Q62" s="1">
        <v>10000</v>
      </c>
      <c r="R62" s="6">
        <f>K62/(J62-I62)^2</f>
        <v>0.2113872286882667</v>
      </c>
      <c r="S62" s="7">
        <f>2*R62*(N62-I62)</f>
        <v>0.57920100660585083</v>
      </c>
      <c r="T62" s="7">
        <f>R62*(N62-I62)^2</f>
        <v>0.39675268952500781</v>
      </c>
      <c r="U62" s="7">
        <f>R62*(N62+D62-I62)^2</f>
        <v>1.741175463982384</v>
      </c>
      <c r="V62" s="1">
        <f>-S62*O62</f>
        <v>-19.113633217993076</v>
      </c>
      <c r="W62" s="1">
        <f>1/(2*PI()*B62*1000000*L62*0.000000000001*(-V62))</f>
        <v>1125.2400052283879</v>
      </c>
      <c r="X62" s="1">
        <f>1/(2*PI()*B62*1000000*M62*0.000000000001)</f>
        <v>1075.3712371074009</v>
      </c>
      <c r="Y62" s="1">
        <f>1/(2*PI()*B62*1000000*(L62*(-V62)+M62)*0.000000000001)</f>
        <v>549.87028748467571</v>
      </c>
      <c r="Z62" s="1">
        <f>1/(1/W62+1/X62+1/Q62)</f>
        <v>521.21047226238181</v>
      </c>
      <c r="AA62" s="1">
        <f>P62+Z62</f>
        <v>522.21047226238181</v>
      </c>
      <c r="AB62" s="5">
        <f>D62*AA62/(G62+P62+AA62)</f>
        <v>1.4942771078436252</v>
      </c>
      <c r="AC62" s="6">
        <f>-AB62*V62</f>
        <v>28.561064565366536</v>
      </c>
      <c r="AD62" s="1">
        <f>AC62/D62</f>
        <v>19.040709710244357</v>
      </c>
      <c r="AE62" s="6">
        <f>AC62/SQRT(2)</f>
        <v>20.195722432077488</v>
      </c>
      <c r="AF62" s="3">
        <f>(A62-AC62)</f>
        <v>-16.561064565366536</v>
      </c>
      <c r="AG62" s="7">
        <f>(AC62/2)^2/O62/0.001</f>
        <v>6179.8061295987573</v>
      </c>
    </row>
  </sheetData>
  <mergeCells count="6">
    <mergeCell ref="B47:B48"/>
    <mergeCell ref="B26:F26"/>
    <mergeCell ref="B27:B28"/>
    <mergeCell ref="B36:F36"/>
    <mergeCell ref="B37:B38"/>
    <mergeCell ref="B46:F46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6A16-C942-4D73-8744-13E70EBA2781}">
  <dimension ref="B1:Y5390"/>
  <sheetViews>
    <sheetView topLeftCell="F22" workbookViewId="0">
      <selection activeCell="AA38" sqref="AA38"/>
    </sheetView>
  </sheetViews>
  <sheetFormatPr defaultRowHeight="15" x14ac:dyDescent="0.25"/>
  <cols>
    <col min="5" max="5" width="11" bestFit="1" customWidth="1"/>
    <col min="6" max="6" width="12.7109375" bestFit="1" customWidth="1"/>
    <col min="7" max="7" width="5.85546875" bestFit="1" customWidth="1"/>
    <col min="8" max="9" width="12" bestFit="1" customWidth="1"/>
    <col min="10" max="11" width="5.42578125" customWidth="1"/>
    <col min="12" max="12" width="5.5703125" customWidth="1"/>
    <col min="13" max="15" width="9.140625" customWidth="1"/>
    <col min="16" max="16" width="7.5703125" bestFit="1" customWidth="1"/>
    <col min="17" max="17" width="7.28515625" customWidth="1"/>
    <col min="18" max="18" width="7" customWidth="1"/>
    <col min="19" max="19" width="6.42578125" customWidth="1"/>
    <col min="20" max="20" width="2" customWidth="1"/>
    <col min="22" max="22" width="9.140625" style="30"/>
  </cols>
  <sheetData>
    <row r="1" spans="2:23" x14ac:dyDescent="0.25">
      <c r="B1" t="s">
        <v>98</v>
      </c>
      <c r="C1" s="43">
        <v>30000000</v>
      </c>
      <c r="D1" s="43"/>
      <c r="K1" t="s">
        <v>153</v>
      </c>
      <c r="L1">
        <f>1/(1/7 +1/25)</f>
        <v>5.46875</v>
      </c>
      <c r="Q1" t="s">
        <v>167</v>
      </c>
      <c r="R1">
        <f>1/(2*PI()*R4*0.000000001*B4)</f>
        <v>4.822877063390768E-2</v>
      </c>
    </row>
    <row r="3" spans="2:23" x14ac:dyDescent="0.25">
      <c r="B3" s="8" t="s">
        <v>98</v>
      </c>
      <c r="C3" s="8" t="s">
        <v>163</v>
      </c>
      <c r="D3" s="8" t="s">
        <v>165</v>
      </c>
      <c r="E3" s="8" t="s">
        <v>136</v>
      </c>
      <c r="F3" s="8" t="s">
        <v>164</v>
      </c>
      <c r="G3" s="8" t="s">
        <v>166</v>
      </c>
      <c r="H3" s="8" t="s">
        <v>116</v>
      </c>
      <c r="I3" s="8" t="s">
        <v>72</v>
      </c>
      <c r="J3" s="8" t="s">
        <v>149</v>
      </c>
      <c r="K3" s="8" t="s">
        <v>4</v>
      </c>
      <c r="L3" s="8" t="s">
        <v>157</v>
      </c>
      <c r="M3" s="8" t="s">
        <v>168</v>
      </c>
      <c r="N3" s="8" t="s">
        <v>72</v>
      </c>
      <c r="O3" s="8"/>
      <c r="P3" s="8" t="s">
        <v>152</v>
      </c>
      <c r="Q3" s="8" t="s">
        <v>151</v>
      </c>
      <c r="R3" s="8" t="s">
        <v>150</v>
      </c>
      <c r="S3" s="8" t="s">
        <v>153</v>
      </c>
      <c r="T3" s="8"/>
      <c r="U3" s="8" t="s">
        <v>136</v>
      </c>
      <c r="V3" s="45" t="s">
        <v>169</v>
      </c>
    </row>
    <row r="4" spans="2:23" x14ac:dyDescent="0.25">
      <c r="B4" s="44">
        <f>$C$1</f>
        <v>30000000</v>
      </c>
      <c r="C4" s="44">
        <v>1.5</v>
      </c>
      <c r="D4" s="44">
        <v>4.5</v>
      </c>
      <c r="E4" s="44">
        <v>0</v>
      </c>
      <c r="F4" s="44">
        <f>D4+C4*SIN(E4*2*PI()/90)</f>
        <v>4.5</v>
      </c>
      <c r="G4" s="8">
        <v>3.13</v>
      </c>
      <c r="H4" s="8">
        <v>0.2113872286882667</v>
      </c>
      <c r="I4" s="8">
        <f>H4*(F4-G4)^2</f>
        <v>0.39675268952500781</v>
      </c>
      <c r="J4" s="8">
        <v>66</v>
      </c>
      <c r="K4" s="8">
        <f>E4*1/B4/0.000001</f>
        <v>0</v>
      </c>
      <c r="L4" s="8">
        <f>J4*0.000001/$L$1/0.000001</f>
        <v>12.068571428571428</v>
      </c>
      <c r="M4" s="8"/>
      <c r="N4" s="8"/>
      <c r="O4" s="8"/>
      <c r="P4" s="7">
        <f>0.5*J4*0.000001*I4^2/0.000001</f>
        <v>5.1946189892957984</v>
      </c>
      <c r="Q4" s="3">
        <f>SQRT(2*(P4*0.000001)/(R4*0.000000001))</f>
        <v>9.7184164341314538</v>
      </c>
      <c r="R4" s="8">
        <v>110</v>
      </c>
      <c r="S4" s="8">
        <v>25</v>
      </c>
      <c r="T4" s="8"/>
      <c r="U4" s="3">
        <f>K4</f>
        <v>0</v>
      </c>
      <c r="V4" s="46">
        <f>U4/L4</f>
        <v>0</v>
      </c>
      <c r="W4">
        <f>V4*1.7</f>
        <v>0</v>
      </c>
    </row>
    <row r="5" spans="2:23" x14ac:dyDescent="0.25">
      <c r="B5" s="44">
        <f>$C$1</f>
        <v>30000000</v>
      </c>
      <c r="C5" s="44">
        <v>1.5</v>
      </c>
      <c r="D5" s="44">
        <v>4.5</v>
      </c>
      <c r="E5" s="44">
        <f>E4+1</f>
        <v>1</v>
      </c>
      <c r="F5" s="44">
        <f t="shared" ref="F5:F68" si="0">D5+C5*SIN(E5*2*PI()/90)</f>
        <v>4.604634710616188</v>
      </c>
      <c r="G5" s="8">
        <v>3.13</v>
      </c>
      <c r="H5" s="8">
        <v>0.2113872286882667</v>
      </c>
      <c r="I5" s="8">
        <f t="shared" ref="I5:I68" si="1">H5*(F5-G5)^2</f>
        <v>0.45967157596563307</v>
      </c>
      <c r="J5" s="8">
        <v>66</v>
      </c>
      <c r="K5" s="8">
        <f t="shared" ref="K5" si="2">E5*1/B5/0.000001</f>
        <v>3.3333333333333333E-2</v>
      </c>
      <c r="L5" s="8">
        <f t="shared" ref="L5:L68" si="3">J5*0.000001/$L$1/0.000001</f>
        <v>12.068571428571428</v>
      </c>
      <c r="M5" s="8">
        <f>I4*(1-EXP(-K5/L5))</f>
        <v>1.0943169800037354E-3</v>
      </c>
      <c r="N5" s="8">
        <f>(I5-I4-M5)</f>
        <v>6.182456946062153E-2</v>
      </c>
      <c r="O5" s="8">
        <f>N4+N5</f>
        <v>6.182456946062153E-2</v>
      </c>
      <c r="P5" s="7">
        <f>IF(O5&gt;0,0.5*J5*0.000001*(O5)^2/0.000001,-0.5*J5*0.000001*(O5)^2/0.000001)</f>
        <v>0.12613515383671012</v>
      </c>
      <c r="Q5" s="3">
        <f t="shared" ref="Q5:Q68" si="4">SQRT(2*(P5*0.000001)/(R5*0.000000001))</f>
        <v>1.5143864874577855</v>
      </c>
      <c r="R5" s="8">
        <v>110</v>
      </c>
      <c r="S5" s="8">
        <v>25</v>
      </c>
      <c r="T5" s="8"/>
      <c r="U5" s="3">
        <f>K5</f>
        <v>3.3333333333333333E-2</v>
      </c>
      <c r="V5" s="46">
        <f t="shared" ref="V5:V68" si="5">U5/L5</f>
        <v>2.7619949494949495E-3</v>
      </c>
      <c r="W5">
        <f t="shared" ref="W5:W48" si="6">V5*1.7</f>
        <v>4.695391414141414E-3</v>
      </c>
    </row>
    <row r="6" spans="2:23" x14ac:dyDescent="0.25">
      <c r="B6" s="44">
        <f t="shared" ref="B6:B69" si="7">$C$1</f>
        <v>30000000</v>
      </c>
      <c r="C6" s="44">
        <v>1.5</v>
      </c>
      <c r="D6" s="44">
        <v>4.5</v>
      </c>
      <c r="E6" s="44">
        <f t="shared" ref="E6:E69" si="8">E5+1</f>
        <v>2</v>
      </c>
      <c r="F6" s="44">
        <f t="shared" si="0"/>
        <v>4.708759651440098</v>
      </c>
      <c r="G6" s="8">
        <v>3.13</v>
      </c>
      <c r="H6" s="8">
        <v>0.2113872286882667</v>
      </c>
      <c r="I6" s="8">
        <f t="shared" si="1"/>
        <v>0.52687887035994163</v>
      </c>
      <c r="J6" s="8">
        <v>66</v>
      </c>
      <c r="K6" s="8">
        <f>K5</f>
        <v>3.3333333333333333E-2</v>
      </c>
      <c r="L6" s="8">
        <f t="shared" si="3"/>
        <v>12.068571428571428</v>
      </c>
      <c r="M6" s="8">
        <f t="shared" ref="M6:M7" si="9">I5*(1-EXP(-K6/L6))</f>
        <v>1.2678588553652712E-3</v>
      </c>
      <c r="N6" s="8">
        <f t="shared" ref="N6:N69" si="10">(I6-I5-M6)</f>
        <v>6.5939435538943283E-2</v>
      </c>
      <c r="O6" s="8">
        <f>O5+N6</f>
        <v>0.12776400499956481</v>
      </c>
      <c r="P6" s="7">
        <f t="shared" ref="P6:P69" si="11">IF(O6&gt;0,0.5*J6*0.000001*(O6)^2/0.000001,-0.5*J6*0.000001*(O6)^2/0.000001)</f>
        <v>0.53868015212645104</v>
      </c>
      <c r="Q6" s="3">
        <f t="shared" si="4"/>
        <v>3.1295661974333266</v>
      </c>
      <c r="R6" s="8">
        <v>110</v>
      </c>
      <c r="S6" s="8">
        <v>25</v>
      </c>
      <c r="T6" s="8"/>
      <c r="U6" s="3">
        <f>U5+K6</f>
        <v>6.6666666666666666E-2</v>
      </c>
      <c r="V6" s="46">
        <f t="shared" si="5"/>
        <v>5.523989898989899E-3</v>
      </c>
      <c r="W6">
        <f t="shared" si="6"/>
        <v>9.390782828282828E-3</v>
      </c>
    </row>
    <row r="7" spans="2:23" x14ac:dyDescent="0.25">
      <c r="B7" s="44">
        <f t="shared" si="7"/>
        <v>30000000</v>
      </c>
      <c r="C7" s="44">
        <v>1.5</v>
      </c>
      <c r="D7" s="44">
        <v>4.5</v>
      </c>
      <c r="E7" s="44">
        <f t="shared" si="8"/>
        <v>3</v>
      </c>
      <c r="F7" s="44">
        <f t="shared" si="0"/>
        <v>4.8118675362266394</v>
      </c>
      <c r="G7" s="8">
        <v>3.13</v>
      </c>
      <c r="H7" s="8">
        <v>0.2113872286882667</v>
      </c>
      <c r="I7" s="8">
        <f t="shared" si="1"/>
        <v>0.59794648981616239</v>
      </c>
      <c r="J7" s="8">
        <v>66</v>
      </c>
      <c r="K7" s="8">
        <f t="shared" ref="K7:K70" si="12">K6</f>
        <v>3.3333333333333333E-2</v>
      </c>
      <c r="L7" s="8">
        <f t="shared" si="3"/>
        <v>12.068571428571428</v>
      </c>
      <c r="M7" s="8">
        <f t="shared" si="9"/>
        <v>1.4532289495764815E-3</v>
      </c>
      <c r="N7" s="8">
        <f t="shared" si="10"/>
        <v>6.9614390506644266E-2</v>
      </c>
      <c r="O7" s="8">
        <f t="shared" ref="O7" si="13">O6+N7</f>
        <v>0.19737839550620906</v>
      </c>
      <c r="P7" s="7">
        <f t="shared" si="11"/>
        <v>1.2856216234159812</v>
      </c>
      <c r="Q7" s="3">
        <f t="shared" si="4"/>
        <v>4.8347635523946035</v>
      </c>
      <c r="R7" s="8">
        <v>110</v>
      </c>
      <c r="S7" s="8">
        <v>25</v>
      </c>
      <c r="T7" s="8"/>
      <c r="U7" s="3">
        <f t="shared" ref="U7:U70" si="14">U6+K7</f>
        <v>0.1</v>
      </c>
      <c r="V7" s="46">
        <f t="shared" si="5"/>
        <v>8.2859848484848498E-3</v>
      </c>
      <c r="W7">
        <f t="shared" si="6"/>
        <v>1.4086174242424244E-2</v>
      </c>
    </row>
    <row r="8" spans="2:23" x14ac:dyDescent="0.25">
      <c r="B8" s="44">
        <f t="shared" si="7"/>
        <v>30000000</v>
      </c>
      <c r="C8" s="44">
        <v>1.5</v>
      </c>
      <c r="D8" s="44">
        <v>4.5</v>
      </c>
      <c r="E8" s="44">
        <f t="shared" si="8"/>
        <v>4</v>
      </c>
      <c r="F8" s="44">
        <f t="shared" si="0"/>
        <v>4.9134560337254989</v>
      </c>
      <c r="G8" s="8">
        <v>3.13</v>
      </c>
      <c r="H8" s="8">
        <v>0.2113872286882667</v>
      </c>
      <c r="I8" s="8">
        <f t="shared" si="1"/>
        <v>0.6723626187744034</v>
      </c>
      <c r="J8" s="8">
        <v>66</v>
      </c>
      <c r="K8" s="8">
        <f t="shared" si="12"/>
        <v>3.3333333333333333E-2</v>
      </c>
      <c r="L8" s="8">
        <f t="shared" si="3"/>
        <v>12.068571428571428</v>
      </c>
      <c r="M8" s="8">
        <f t="shared" ref="M8:M71" si="15">I7*(1-EXP(-K8/L8))</f>
        <v>1.6492465311900883E-3</v>
      </c>
      <c r="N8" s="8">
        <f t="shared" si="10"/>
        <v>7.2766882427050927E-2</v>
      </c>
      <c r="O8" s="8">
        <f t="shared" ref="O8:O71" si="16">O7+N8</f>
        <v>0.27014527793325999</v>
      </c>
      <c r="P8" s="7">
        <f t="shared" si="11"/>
        <v>2.4082895492580629</v>
      </c>
      <c r="Q8" s="3">
        <f t="shared" si="4"/>
        <v>6.6171808735883104</v>
      </c>
      <c r="R8" s="8">
        <v>110</v>
      </c>
      <c r="S8" s="8">
        <v>25</v>
      </c>
      <c r="T8" s="8"/>
      <c r="U8" s="3">
        <f t="shared" si="14"/>
        <v>0.13333333333333333</v>
      </c>
      <c r="V8" s="46">
        <f t="shared" si="5"/>
        <v>1.1047979797979798E-2</v>
      </c>
      <c r="W8">
        <f t="shared" si="6"/>
        <v>1.8781565656565656E-2</v>
      </c>
    </row>
    <row r="9" spans="2:23" x14ac:dyDescent="0.25">
      <c r="B9" s="44">
        <f t="shared" si="7"/>
        <v>30000000</v>
      </c>
      <c r="C9" s="44">
        <v>1.5</v>
      </c>
      <c r="D9" s="44">
        <v>4.5</v>
      </c>
      <c r="E9" s="44">
        <f t="shared" si="8"/>
        <v>5</v>
      </c>
      <c r="F9" s="44">
        <f t="shared" si="0"/>
        <v>5.0130302149885031</v>
      </c>
      <c r="G9" s="8">
        <v>3.13</v>
      </c>
      <c r="H9" s="8">
        <v>0.2113872286882667</v>
      </c>
      <c r="I9" s="8">
        <f t="shared" si="1"/>
        <v>0.74953742537152668</v>
      </c>
      <c r="J9" s="8">
        <v>66</v>
      </c>
      <c r="K9" s="8">
        <f t="shared" si="12"/>
        <v>3.3333333333333333E-2</v>
      </c>
      <c r="L9" s="8">
        <f t="shared" si="3"/>
        <v>12.068571428571428</v>
      </c>
      <c r="M9" s="8">
        <f t="shared" si="15"/>
        <v>1.8544999186407053E-3</v>
      </c>
      <c r="N9" s="8">
        <f t="shared" si="10"/>
        <v>7.5320306678482579E-2</v>
      </c>
      <c r="O9" s="8">
        <f t="shared" si="16"/>
        <v>0.34546558461174259</v>
      </c>
      <c r="P9" s="7">
        <f t="shared" si="11"/>
        <v>3.9384335149873912</v>
      </c>
      <c r="Q9" s="3">
        <f t="shared" si="4"/>
        <v>8.4621440599105746</v>
      </c>
      <c r="R9" s="8">
        <v>110</v>
      </c>
      <c r="S9" s="8">
        <v>25</v>
      </c>
      <c r="T9" s="8"/>
      <c r="U9" s="3">
        <f t="shared" si="14"/>
        <v>0.16666666666666666</v>
      </c>
      <c r="V9" s="46">
        <f t="shared" si="5"/>
        <v>1.3809974747474748E-2</v>
      </c>
      <c r="W9">
        <f t="shared" si="6"/>
        <v>2.3476957070707072E-2</v>
      </c>
    </row>
    <row r="10" spans="2:23" x14ac:dyDescent="0.25">
      <c r="B10" s="44">
        <f t="shared" si="7"/>
        <v>30000000</v>
      </c>
      <c r="C10" s="44">
        <v>1.5</v>
      </c>
      <c r="D10" s="44">
        <v>4.5</v>
      </c>
      <c r="E10" s="44">
        <f t="shared" si="8"/>
        <v>6</v>
      </c>
      <c r="F10" s="44">
        <f t="shared" si="0"/>
        <v>5.1101049646137007</v>
      </c>
      <c r="G10" s="8">
        <v>3.13</v>
      </c>
      <c r="H10" s="8">
        <v>0.2113872286882667</v>
      </c>
      <c r="I10" s="8">
        <f t="shared" si="1"/>
        <v>0.82881035886650456</v>
      </c>
      <c r="J10" s="8">
        <v>66</v>
      </c>
      <c r="K10" s="8">
        <f t="shared" si="12"/>
        <v>3.3333333333333333E-2</v>
      </c>
      <c r="L10" s="8">
        <f t="shared" si="3"/>
        <v>12.068571428571428</v>
      </c>
      <c r="M10" s="8">
        <f t="shared" si="15"/>
        <v>2.0673622470318356E-3</v>
      </c>
      <c r="N10" s="8">
        <f t="shared" si="10"/>
        <v>7.7205571247946053E-2</v>
      </c>
      <c r="O10" s="8">
        <f t="shared" si="16"/>
        <v>0.42267115585968862</v>
      </c>
      <c r="P10" s="7">
        <f t="shared" si="11"/>
        <v>5.895479897860251</v>
      </c>
      <c r="Q10" s="3">
        <f t="shared" si="4"/>
        <v>10.353286608486172</v>
      </c>
      <c r="R10" s="8">
        <v>110</v>
      </c>
      <c r="S10" s="8">
        <v>25</v>
      </c>
      <c r="T10" s="8"/>
      <c r="U10" s="3">
        <f t="shared" si="14"/>
        <v>0.19999999999999998</v>
      </c>
      <c r="V10" s="46">
        <f t="shared" si="5"/>
        <v>1.6571969696969696E-2</v>
      </c>
      <c r="W10">
        <f t="shared" si="6"/>
        <v>2.8172348484848484E-2</v>
      </c>
    </row>
    <row r="11" spans="2:23" x14ac:dyDescent="0.25">
      <c r="B11" s="44">
        <f t="shared" si="7"/>
        <v>30000000</v>
      </c>
      <c r="C11" s="44">
        <v>1.5</v>
      </c>
      <c r="D11" s="44">
        <v>4.5</v>
      </c>
      <c r="E11" s="44">
        <f t="shared" si="8"/>
        <v>7</v>
      </c>
      <c r="F11" s="44">
        <f t="shared" si="0"/>
        <v>5.2042073441788359</v>
      </c>
      <c r="G11" s="8">
        <v>3.13</v>
      </c>
      <c r="H11" s="8">
        <v>0.2113872286882667</v>
      </c>
      <c r="I11" s="8">
        <f t="shared" si="1"/>
        <v>0.90945890646924243</v>
      </c>
      <c r="J11" s="8">
        <v>66</v>
      </c>
      <c r="K11" s="8">
        <f t="shared" si="12"/>
        <v>3.3333333333333333E-2</v>
      </c>
      <c r="L11" s="8">
        <f t="shared" si="3"/>
        <v>12.068571428571428</v>
      </c>
      <c r="M11" s="8">
        <f t="shared" si="15"/>
        <v>2.2860115957788292E-3</v>
      </c>
      <c r="N11" s="8">
        <f t="shared" si="10"/>
        <v>7.8362536006959041E-2</v>
      </c>
      <c r="O11" s="8">
        <f t="shared" si="16"/>
        <v>0.5010336918666477</v>
      </c>
      <c r="P11" s="7">
        <f t="shared" si="11"/>
        <v>8.2841470927222538</v>
      </c>
      <c r="Q11" s="3">
        <f t="shared" si="4"/>
        <v>12.272768890161409</v>
      </c>
      <c r="R11" s="8">
        <v>110</v>
      </c>
      <c r="S11" s="8">
        <v>25</v>
      </c>
      <c r="T11" s="8"/>
      <c r="U11" s="3">
        <f t="shared" si="14"/>
        <v>0.23333333333333331</v>
      </c>
      <c r="V11" s="46">
        <f t="shared" si="5"/>
        <v>1.9333964646464644E-2</v>
      </c>
      <c r="W11">
        <f t="shared" si="6"/>
        <v>3.2867739898989896E-2</v>
      </c>
    </row>
    <row r="12" spans="2:23" x14ac:dyDescent="0.25">
      <c r="B12" s="44">
        <f t="shared" si="7"/>
        <v>30000000</v>
      </c>
      <c r="C12" s="44">
        <v>1.5</v>
      </c>
      <c r="D12" s="44">
        <v>4.5</v>
      </c>
      <c r="E12" s="44">
        <f t="shared" si="8"/>
        <v>8</v>
      </c>
      <c r="F12" s="44">
        <f t="shared" si="0"/>
        <v>5.2948788963498075</v>
      </c>
      <c r="G12" s="8">
        <v>3.13</v>
      </c>
      <c r="H12" s="8">
        <v>0.2113872286882667</v>
      </c>
      <c r="I12" s="8">
        <f t="shared" si="1"/>
        <v>0.99070865910614359</v>
      </c>
      <c r="J12" s="8">
        <v>66</v>
      </c>
      <c r="K12" s="8">
        <f t="shared" si="12"/>
        <v>3.3333333333333333E-2</v>
      </c>
      <c r="L12" s="8">
        <f t="shared" si="3"/>
        <v>12.068571428571428</v>
      </c>
      <c r="M12" s="8">
        <f t="shared" si="15"/>
        <v>2.5084551415553544E-3</v>
      </c>
      <c r="N12" s="8">
        <f t="shared" si="10"/>
        <v>7.8741297495345794E-2</v>
      </c>
      <c r="O12" s="8">
        <f t="shared" si="16"/>
        <v>0.57977498936199345</v>
      </c>
      <c r="P12" s="7">
        <f t="shared" si="11"/>
        <v>11.092588263560085</v>
      </c>
      <c r="Q12" s="3">
        <f t="shared" si="4"/>
        <v>14.201528895644289</v>
      </c>
      <c r="R12" s="8">
        <v>110</v>
      </c>
      <c r="S12" s="8">
        <v>25</v>
      </c>
      <c r="T12" s="8"/>
      <c r="U12" s="3">
        <f t="shared" si="14"/>
        <v>0.26666666666666666</v>
      </c>
      <c r="V12" s="46">
        <f t="shared" si="5"/>
        <v>2.2095959595959596E-2</v>
      </c>
      <c r="W12">
        <f t="shared" si="6"/>
        <v>3.7563131313131312E-2</v>
      </c>
    </row>
    <row r="13" spans="2:23" x14ac:dyDescent="0.25">
      <c r="B13" s="44">
        <f t="shared" si="7"/>
        <v>30000000</v>
      </c>
      <c r="C13" s="44">
        <v>1.5</v>
      </c>
      <c r="D13" s="44">
        <v>4.5</v>
      </c>
      <c r="E13" s="44">
        <f t="shared" si="8"/>
        <v>9</v>
      </c>
      <c r="F13" s="44">
        <f t="shared" si="0"/>
        <v>5.38167787843871</v>
      </c>
      <c r="G13" s="8">
        <v>3.13</v>
      </c>
      <c r="H13" s="8">
        <v>0.2113872286882667</v>
      </c>
      <c r="I13" s="8">
        <f t="shared" si="1"/>
        <v>1.0717445096773097</v>
      </c>
      <c r="J13" s="8">
        <v>66</v>
      </c>
      <c r="K13" s="8">
        <f t="shared" si="12"/>
        <v>3.3333333333333333E-2</v>
      </c>
      <c r="L13" s="8">
        <f t="shared" si="3"/>
        <v>12.068571428571428</v>
      </c>
      <c r="M13" s="8">
        <f t="shared" si="15"/>
        <v>2.7325569215284427E-3</v>
      </c>
      <c r="N13" s="8">
        <f t="shared" si="10"/>
        <v>7.8303293649637687E-2</v>
      </c>
      <c r="O13" s="8">
        <f t="shared" si="16"/>
        <v>0.65807828301163118</v>
      </c>
      <c r="P13" s="7">
        <f t="shared" si="11"/>
        <v>14.291211876860705</v>
      </c>
      <c r="Q13" s="3">
        <f t="shared" si="4"/>
        <v>16.119560041853557</v>
      </c>
      <c r="R13" s="8">
        <v>110</v>
      </c>
      <c r="S13" s="8">
        <v>25</v>
      </c>
      <c r="T13" s="8"/>
      <c r="U13" s="3">
        <f t="shared" si="14"/>
        <v>0.3</v>
      </c>
      <c r="V13" s="46">
        <f t="shared" si="5"/>
        <v>2.4857954545454548E-2</v>
      </c>
      <c r="W13">
        <f t="shared" si="6"/>
        <v>4.2258522727272728E-2</v>
      </c>
    </row>
    <row r="14" spans="2:23" x14ac:dyDescent="0.25">
      <c r="B14" s="44">
        <f t="shared" si="7"/>
        <v>30000000</v>
      </c>
      <c r="C14" s="44">
        <v>1.5</v>
      </c>
      <c r="D14" s="44">
        <v>4.5</v>
      </c>
      <c r="E14" s="44">
        <f t="shared" si="8"/>
        <v>10</v>
      </c>
      <c r="F14" s="44">
        <f t="shared" si="0"/>
        <v>5.4641814145298087</v>
      </c>
      <c r="G14" s="8">
        <v>3.13</v>
      </c>
      <c r="H14" s="8">
        <v>0.2113872286882667</v>
      </c>
      <c r="I14" s="8">
        <f t="shared" si="1"/>
        <v>1.1517227847213733</v>
      </c>
      <c r="J14" s="8">
        <v>66</v>
      </c>
      <c r="K14" s="8">
        <f t="shared" si="12"/>
        <v>3.3333333333333333E-2</v>
      </c>
      <c r="L14" s="8">
        <f t="shared" si="3"/>
        <v>12.068571428571428</v>
      </c>
      <c r="M14" s="8">
        <f t="shared" si="15"/>
        <v>2.9560687202140139E-3</v>
      </c>
      <c r="N14" s="8">
        <f t="shared" si="10"/>
        <v>7.702220632384961E-2</v>
      </c>
      <c r="O14" s="8">
        <f t="shared" si="16"/>
        <v>0.73510048933548078</v>
      </c>
      <c r="P14" s="7">
        <f t="shared" si="11"/>
        <v>17.832300070901685</v>
      </c>
      <c r="Q14" s="3">
        <f t="shared" si="4"/>
        <v>18.006211085421548</v>
      </c>
      <c r="R14" s="8">
        <v>110</v>
      </c>
      <c r="S14" s="8">
        <v>25</v>
      </c>
      <c r="T14" s="8"/>
      <c r="U14" s="3">
        <f t="shared" si="14"/>
        <v>0.33333333333333331</v>
      </c>
      <c r="V14" s="46">
        <f t="shared" si="5"/>
        <v>2.7619949494949496E-2</v>
      </c>
      <c r="W14">
        <f t="shared" si="6"/>
        <v>4.6953914141414144E-2</v>
      </c>
    </row>
    <row r="15" spans="2:23" x14ac:dyDescent="0.25">
      <c r="B15" s="44">
        <f t="shared" si="7"/>
        <v>30000000</v>
      </c>
      <c r="C15" s="44">
        <v>1.5</v>
      </c>
      <c r="D15" s="44">
        <v>4.5</v>
      </c>
      <c r="E15" s="44">
        <f t="shared" si="8"/>
        <v>11</v>
      </c>
      <c r="F15" s="44">
        <f t="shared" si="0"/>
        <v>5.5419875556884959</v>
      </c>
      <c r="G15" s="8">
        <v>3.13</v>
      </c>
      <c r="H15" s="8">
        <v>0.2113872286882667</v>
      </c>
      <c r="I15" s="8">
        <f t="shared" si="1"/>
        <v>1.2297840915479781</v>
      </c>
      <c r="J15" s="8">
        <v>66</v>
      </c>
      <c r="K15" s="8">
        <f t="shared" si="12"/>
        <v>3.3333333333333333E-2</v>
      </c>
      <c r="L15" s="8">
        <f t="shared" si="3"/>
        <v>12.068571428571428</v>
      </c>
      <c r="M15" s="8">
        <f t="shared" si="15"/>
        <v>3.1766635308425406E-3</v>
      </c>
      <c r="N15" s="8">
        <f t="shared" si="10"/>
        <v>7.4884643295762179E-2</v>
      </c>
      <c r="O15" s="8">
        <f t="shared" si="16"/>
        <v>0.80998513263124294</v>
      </c>
      <c r="P15" s="7">
        <f t="shared" si="11"/>
        <v>21.650505197760523</v>
      </c>
      <c r="Q15" s="3">
        <f t="shared" si="4"/>
        <v>19.840502741871017</v>
      </c>
      <c r="R15" s="8">
        <v>110</v>
      </c>
      <c r="S15" s="8">
        <v>25</v>
      </c>
      <c r="T15" s="8"/>
      <c r="U15" s="3">
        <f t="shared" si="14"/>
        <v>0.36666666666666664</v>
      </c>
      <c r="V15" s="46">
        <f t="shared" si="5"/>
        <v>3.0381944444444444E-2</v>
      </c>
      <c r="W15">
        <f t="shared" si="6"/>
        <v>5.1649305555555552E-2</v>
      </c>
    </row>
    <row r="16" spans="2:23" x14ac:dyDescent="0.25">
      <c r="B16" s="44">
        <f t="shared" si="7"/>
        <v>30000000</v>
      </c>
      <c r="C16" s="44">
        <v>1.5</v>
      </c>
      <c r="D16" s="44">
        <v>4.5</v>
      </c>
      <c r="E16" s="44">
        <f t="shared" si="8"/>
        <v>12</v>
      </c>
      <c r="F16" s="44">
        <f t="shared" si="0"/>
        <v>5.614717238216091</v>
      </c>
      <c r="G16" s="8">
        <v>3.13</v>
      </c>
      <c r="H16" s="8">
        <v>0.2113872286882667</v>
      </c>
      <c r="I16" s="8">
        <f t="shared" si="1"/>
        <v>1.3050666481953033</v>
      </c>
      <c r="J16" s="8">
        <v>66</v>
      </c>
      <c r="K16" s="8">
        <f t="shared" si="12"/>
        <v>3.3333333333333333E-2</v>
      </c>
      <c r="L16" s="8">
        <f t="shared" si="3"/>
        <v>12.068571428571428</v>
      </c>
      <c r="M16" s="8">
        <f t="shared" si="15"/>
        <v>3.3919709901162371E-3</v>
      </c>
      <c r="N16" s="8">
        <f t="shared" si="10"/>
        <v>7.1890585657208961E-2</v>
      </c>
      <c r="O16" s="8">
        <f t="shared" si="16"/>
        <v>0.8818757182884519</v>
      </c>
      <c r="P16" s="7">
        <f t="shared" si="11"/>
        <v>25.664257822723506</v>
      </c>
      <c r="Q16" s="3">
        <f t="shared" si="4"/>
        <v>21.601455263571104</v>
      </c>
      <c r="R16" s="8">
        <v>110</v>
      </c>
      <c r="S16" s="8">
        <v>25</v>
      </c>
      <c r="T16" s="8"/>
      <c r="U16" s="3">
        <f t="shared" si="14"/>
        <v>0.39999999999999997</v>
      </c>
      <c r="V16" s="46">
        <f t="shared" si="5"/>
        <v>3.3143939393939392E-2</v>
      </c>
      <c r="W16">
        <f t="shared" si="6"/>
        <v>5.6344696969696968E-2</v>
      </c>
    </row>
    <row r="17" spans="2:25" x14ac:dyDescent="0.25">
      <c r="B17" s="44">
        <f t="shared" si="7"/>
        <v>30000000</v>
      </c>
      <c r="C17" s="44">
        <v>1.5</v>
      </c>
      <c r="D17" s="44">
        <v>4.5</v>
      </c>
      <c r="E17" s="44">
        <f t="shared" si="8"/>
        <v>13</v>
      </c>
      <c r="F17" s="44">
        <f t="shared" si="0"/>
        <v>5.6820161304100836</v>
      </c>
      <c r="G17" s="8">
        <v>3.13</v>
      </c>
      <c r="H17" s="8">
        <v>0.2113872286882667</v>
      </c>
      <c r="I17" s="8">
        <f t="shared" si="1"/>
        <v>1.3767198533107354</v>
      </c>
      <c r="J17" s="8">
        <v>66</v>
      </c>
      <c r="K17" s="8">
        <f t="shared" si="12"/>
        <v>3.3333333333333333E-2</v>
      </c>
      <c r="L17" s="8">
        <f t="shared" si="3"/>
        <v>12.068571428571428</v>
      </c>
      <c r="M17" s="8">
        <f t="shared" si="15"/>
        <v>3.5996141446866317E-3</v>
      </c>
      <c r="N17" s="8">
        <f t="shared" si="10"/>
        <v>6.8053590970745537E-2</v>
      </c>
      <c r="O17" s="8">
        <f t="shared" si="16"/>
        <v>0.94992930925919739</v>
      </c>
      <c r="P17" s="7">
        <f t="shared" si="11"/>
        <v>29.778067855458641</v>
      </c>
      <c r="Q17" s="3">
        <f t="shared" si="4"/>
        <v>23.268420993995132</v>
      </c>
      <c r="R17" s="8">
        <v>110</v>
      </c>
      <c r="S17" s="8">
        <v>25</v>
      </c>
      <c r="T17" s="8"/>
      <c r="U17" s="3">
        <f t="shared" si="14"/>
        <v>0.43333333333333329</v>
      </c>
      <c r="V17" s="46">
        <f t="shared" si="5"/>
        <v>3.5905934343434344E-2</v>
      </c>
      <c r="W17">
        <f t="shared" si="6"/>
        <v>6.1040088383838384E-2</v>
      </c>
    </row>
    <row r="18" spans="2:25" x14ac:dyDescent="0.25">
      <c r="B18" s="44">
        <f t="shared" si="7"/>
        <v>30000000</v>
      </c>
      <c r="C18" s="44">
        <v>1.5</v>
      </c>
      <c r="D18" s="44">
        <v>4.5</v>
      </c>
      <c r="E18" s="44">
        <f t="shared" si="8"/>
        <v>14</v>
      </c>
      <c r="F18" s="44">
        <f t="shared" si="0"/>
        <v>5.7435563588325627</v>
      </c>
      <c r="G18" s="8">
        <v>3.13</v>
      </c>
      <c r="H18" s="8">
        <v>0.2113872286882667</v>
      </c>
      <c r="I18" s="8">
        <f t="shared" si="1"/>
        <v>1.4439178474405945</v>
      </c>
      <c r="J18" s="8">
        <v>66</v>
      </c>
      <c r="K18" s="8">
        <f t="shared" si="12"/>
        <v>3.3333333333333333E-2</v>
      </c>
      <c r="L18" s="8">
        <f t="shared" si="3"/>
        <v>12.068571428571428</v>
      </c>
      <c r="M18" s="8">
        <f t="shared" si="15"/>
        <v>3.797246879384365E-3</v>
      </c>
      <c r="N18" s="8">
        <f t="shared" si="10"/>
        <v>6.340074725047469E-2</v>
      </c>
      <c r="O18" s="8">
        <f t="shared" si="16"/>
        <v>1.0133300565096721</v>
      </c>
      <c r="P18" s="7">
        <f t="shared" si="11"/>
        <v>33.88564751305455</v>
      </c>
      <c r="Q18" s="3">
        <f t="shared" si="4"/>
        <v>24.821415794743398</v>
      </c>
      <c r="R18" s="8">
        <v>110</v>
      </c>
      <c r="S18" s="8">
        <v>25</v>
      </c>
      <c r="T18" s="8"/>
      <c r="U18" s="3">
        <f t="shared" si="14"/>
        <v>0.46666666666666662</v>
      </c>
      <c r="V18" s="46">
        <f t="shared" si="5"/>
        <v>3.8667929292929289E-2</v>
      </c>
      <c r="W18">
        <f t="shared" si="6"/>
        <v>6.5735479797979793E-2</v>
      </c>
    </row>
    <row r="19" spans="2:25" x14ac:dyDescent="0.25">
      <c r="B19" s="44">
        <f t="shared" si="7"/>
        <v>30000000</v>
      </c>
      <c r="C19" s="44">
        <v>1.5</v>
      </c>
      <c r="D19" s="44">
        <v>4.5</v>
      </c>
      <c r="E19" s="44">
        <f t="shared" si="8"/>
        <v>15</v>
      </c>
      <c r="F19" s="44">
        <f t="shared" si="0"/>
        <v>5.799038105676658</v>
      </c>
      <c r="G19" s="8">
        <v>3.13</v>
      </c>
      <c r="H19" s="8">
        <v>0.2113872286882667</v>
      </c>
      <c r="I19" s="8">
        <f t="shared" si="1"/>
        <v>1.5058728163637358</v>
      </c>
      <c r="J19" s="8">
        <v>66</v>
      </c>
      <c r="K19" s="8">
        <f t="shared" si="12"/>
        <v>3.3333333333333333E-2</v>
      </c>
      <c r="L19" s="8">
        <f t="shared" si="3"/>
        <v>12.068571428571428</v>
      </c>
      <c r="M19" s="8">
        <f t="shared" si="15"/>
        <v>3.9825913217535732E-3</v>
      </c>
      <c r="N19" s="8">
        <f t="shared" si="10"/>
        <v>5.7972377601387765E-2</v>
      </c>
      <c r="O19" s="8">
        <f t="shared" si="16"/>
        <v>1.07130243411106</v>
      </c>
      <c r="P19" s="7">
        <f t="shared" si="11"/>
        <v>37.873733875965307</v>
      </c>
      <c r="Q19" s="3">
        <f t="shared" si="4"/>
        <v>26.241443237736927</v>
      </c>
      <c r="R19" s="8">
        <v>110</v>
      </c>
      <c r="S19" s="8">
        <v>25</v>
      </c>
      <c r="T19" s="8"/>
      <c r="U19" s="3">
        <f t="shared" si="14"/>
        <v>0.49999999999999994</v>
      </c>
      <c r="V19" s="46">
        <f t="shared" si="5"/>
        <v>4.142992424242424E-2</v>
      </c>
      <c r="W19">
        <f t="shared" si="6"/>
        <v>7.0430871212121202E-2</v>
      </c>
    </row>
    <row r="20" spans="2:25" x14ac:dyDescent="0.25">
      <c r="B20" s="44">
        <f t="shared" si="7"/>
        <v>30000000</v>
      </c>
      <c r="C20" s="44">
        <v>1.5</v>
      </c>
      <c r="D20" s="44">
        <v>4.5</v>
      </c>
      <c r="E20" s="44">
        <f t="shared" si="8"/>
        <v>16</v>
      </c>
      <c r="F20" s="44">
        <f t="shared" si="0"/>
        <v>5.8481910694487507</v>
      </c>
      <c r="G20" s="8">
        <v>3.13</v>
      </c>
      <c r="H20" s="8">
        <v>0.2113872286882667</v>
      </c>
      <c r="I20" s="8">
        <f t="shared" si="1"/>
        <v>1.561847791035166</v>
      </c>
      <c r="J20" s="8">
        <v>66</v>
      </c>
      <c r="K20" s="8">
        <f t="shared" si="12"/>
        <v>3.3333333333333333E-2</v>
      </c>
      <c r="L20" s="8">
        <f t="shared" si="3"/>
        <v>12.068571428571428</v>
      </c>
      <c r="M20" s="8">
        <f t="shared" si="15"/>
        <v>4.1534745350957827E-3</v>
      </c>
      <c r="N20" s="8">
        <f t="shared" si="10"/>
        <v>5.1821500136334415E-2</v>
      </c>
      <c r="O20" s="8">
        <f t="shared" si="16"/>
        <v>1.1231239342473944</v>
      </c>
      <c r="P20" s="7">
        <f t="shared" si="11"/>
        <v>41.626443265418395</v>
      </c>
      <c r="Q20" s="3">
        <f t="shared" si="4"/>
        <v>27.51080556813281</v>
      </c>
      <c r="R20" s="8">
        <v>110</v>
      </c>
      <c r="S20" s="8">
        <v>25</v>
      </c>
      <c r="T20" s="8"/>
      <c r="U20" s="3">
        <f t="shared" si="14"/>
        <v>0.53333333333333333</v>
      </c>
      <c r="V20" s="46">
        <f t="shared" si="5"/>
        <v>4.4191919191919192E-2</v>
      </c>
      <c r="W20">
        <f t="shared" si="6"/>
        <v>7.5126262626262624E-2</v>
      </c>
    </row>
    <row r="21" spans="2:25" x14ac:dyDescent="0.25">
      <c r="B21" s="44">
        <f t="shared" si="7"/>
        <v>30000000</v>
      </c>
      <c r="C21" s="44">
        <v>1.5</v>
      </c>
      <c r="D21" s="44">
        <v>4.5</v>
      </c>
      <c r="E21" s="44">
        <f t="shared" si="8"/>
        <v>17</v>
      </c>
      <c r="F21" s="44">
        <f t="shared" si="0"/>
        <v>5.8907757818501807</v>
      </c>
      <c r="G21" s="8">
        <v>3.13</v>
      </c>
      <c r="H21" s="8">
        <v>0.2113872286882667</v>
      </c>
      <c r="I21" s="8">
        <f t="shared" si="1"/>
        <v>1.6111687073485748</v>
      </c>
      <c r="J21" s="8">
        <v>66</v>
      </c>
      <c r="K21" s="8">
        <f t="shared" si="12"/>
        <v>3.3333333333333333E-2</v>
      </c>
      <c r="L21" s="8">
        <f t="shared" si="3"/>
        <v>12.068571428571428</v>
      </c>
      <c r="M21" s="8">
        <f t="shared" si="15"/>
        <v>4.307863823071521E-3</v>
      </c>
      <c r="N21" s="8">
        <f t="shared" si="10"/>
        <v>4.5013052490337213E-2</v>
      </c>
      <c r="O21" s="8">
        <f t="shared" si="16"/>
        <v>1.1681369867377316</v>
      </c>
      <c r="P21" s="7">
        <f t="shared" si="11"/>
        <v>45.029952652895339</v>
      </c>
      <c r="Q21" s="3">
        <f t="shared" si="4"/>
        <v>28.613395671797225</v>
      </c>
      <c r="R21" s="8">
        <v>110</v>
      </c>
      <c r="S21" s="8">
        <v>25</v>
      </c>
      <c r="T21" s="8"/>
      <c r="U21" s="3">
        <f t="shared" si="14"/>
        <v>0.56666666666666665</v>
      </c>
      <c r="V21" s="46">
        <f t="shared" si="5"/>
        <v>4.6953914141414144E-2</v>
      </c>
      <c r="W21">
        <f t="shared" si="6"/>
        <v>7.9821654040404047E-2</v>
      </c>
    </row>
    <row r="22" spans="2:25" x14ac:dyDescent="0.25">
      <c r="B22" s="44">
        <f t="shared" si="7"/>
        <v>30000000</v>
      </c>
      <c r="C22" s="44">
        <v>1.5</v>
      </c>
      <c r="D22" s="44">
        <v>4.5</v>
      </c>
      <c r="E22" s="44">
        <f t="shared" si="8"/>
        <v>18</v>
      </c>
      <c r="F22" s="44">
        <f t="shared" si="0"/>
        <v>5.9265847744427305</v>
      </c>
      <c r="G22" s="8">
        <v>3.13</v>
      </c>
      <c r="H22" s="8">
        <v>0.2113872286882667</v>
      </c>
      <c r="I22" s="8">
        <f t="shared" si="1"/>
        <v>1.6532355021180782</v>
      </c>
      <c r="J22" s="8">
        <v>66</v>
      </c>
      <c r="K22" s="8">
        <f t="shared" si="12"/>
        <v>3.3333333333333333E-2</v>
      </c>
      <c r="L22" s="8">
        <f t="shared" si="3"/>
        <v>12.068571428571428</v>
      </c>
      <c r="M22" s="8">
        <f t="shared" si="15"/>
        <v>4.4438999927461928E-3</v>
      </c>
      <c r="N22" s="8">
        <f t="shared" si="10"/>
        <v>3.7622894776757287E-2</v>
      </c>
      <c r="O22" s="8">
        <f t="shared" si="16"/>
        <v>1.205759881514489</v>
      </c>
      <c r="P22" s="7">
        <f t="shared" si="11"/>
        <v>47.977277431704536</v>
      </c>
      <c r="Q22" s="3">
        <f t="shared" si="4"/>
        <v>29.534964620292008</v>
      </c>
      <c r="R22" s="8">
        <v>110</v>
      </c>
      <c r="S22" s="8">
        <v>25</v>
      </c>
      <c r="T22" s="8"/>
      <c r="U22" s="3">
        <f t="shared" si="14"/>
        <v>0.6</v>
      </c>
      <c r="V22" s="46">
        <f t="shared" si="5"/>
        <v>4.9715909090909095E-2</v>
      </c>
      <c r="W22">
        <f t="shared" si="6"/>
        <v>8.4517045454545456E-2</v>
      </c>
    </row>
    <row r="23" spans="2:25" x14ac:dyDescent="0.25">
      <c r="B23" s="44">
        <f t="shared" si="7"/>
        <v>30000000</v>
      </c>
      <c r="C23" s="44">
        <v>1.5</v>
      </c>
      <c r="D23" s="44">
        <v>4.5</v>
      </c>
      <c r="E23" s="44">
        <f t="shared" si="8"/>
        <v>19</v>
      </c>
      <c r="F23" s="44">
        <f t="shared" si="0"/>
        <v>5.9554435894139948</v>
      </c>
      <c r="G23" s="8">
        <v>3.13</v>
      </c>
      <c r="H23" s="8">
        <v>0.2113872286882667</v>
      </c>
      <c r="I23" s="8">
        <f t="shared" si="1"/>
        <v>1.6875320391687789</v>
      </c>
      <c r="J23" s="8">
        <v>66</v>
      </c>
      <c r="K23" s="8">
        <f t="shared" si="12"/>
        <v>3.3333333333333333E-2</v>
      </c>
      <c r="L23" s="8">
        <f t="shared" si="3"/>
        <v>12.068571428571428</v>
      </c>
      <c r="M23" s="8">
        <f t="shared" si="15"/>
        <v>4.5599279593510622E-3</v>
      </c>
      <c r="N23" s="8">
        <f t="shared" si="10"/>
        <v>2.9736609091349619E-2</v>
      </c>
      <c r="O23" s="8">
        <f t="shared" si="16"/>
        <v>1.2354964906058385</v>
      </c>
      <c r="P23" s="7">
        <f t="shared" si="11"/>
        <v>50.372902083878316</v>
      </c>
      <c r="Q23" s="3">
        <f t="shared" si="4"/>
        <v>30.263359809836146</v>
      </c>
      <c r="R23" s="8">
        <v>110</v>
      </c>
      <c r="S23" s="8">
        <v>25</v>
      </c>
      <c r="T23" s="8"/>
      <c r="U23" s="3">
        <f t="shared" si="14"/>
        <v>0.6333333333333333</v>
      </c>
      <c r="V23" s="46">
        <f t="shared" si="5"/>
        <v>5.247790404040404E-2</v>
      </c>
      <c r="W23">
        <f t="shared" si="6"/>
        <v>8.9212436868686865E-2</v>
      </c>
    </row>
    <row r="24" spans="2:25" x14ac:dyDescent="0.25">
      <c r="B24" s="44">
        <f t="shared" si="7"/>
        <v>30000000</v>
      </c>
      <c r="C24" s="44">
        <v>1.5</v>
      </c>
      <c r="D24" s="44">
        <v>4.5</v>
      </c>
      <c r="E24" s="44">
        <f t="shared" si="8"/>
        <v>20</v>
      </c>
      <c r="F24" s="44">
        <f t="shared" si="0"/>
        <v>5.9772116295183118</v>
      </c>
      <c r="G24" s="8">
        <v>3.13</v>
      </c>
      <c r="H24" s="8">
        <v>0.2113872286882667</v>
      </c>
      <c r="I24" s="8">
        <f t="shared" si="1"/>
        <v>1.7136346808787739</v>
      </c>
      <c r="J24" s="8">
        <v>66</v>
      </c>
      <c r="K24" s="8">
        <f t="shared" si="12"/>
        <v>3.3333333333333333E-2</v>
      </c>
      <c r="L24" s="8">
        <f t="shared" si="3"/>
        <v>12.068571428571428</v>
      </c>
      <c r="M24" s="8">
        <f t="shared" si="15"/>
        <v>4.6545241242689148E-3</v>
      </c>
      <c r="N24" s="8">
        <f t="shared" si="10"/>
        <v>2.1448117585726074E-2</v>
      </c>
      <c r="O24" s="8">
        <f t="shared" si="16"/>
        <v>1.2569446081915647</v>
      </c>
      <c r="P24" s="7">
        <f t="shared" si="11"/>
        <v>52.137021686040924</v>
      </c>
      <c r="Q24" s="3">
        <f t="shared" si="4"/>
        <v>30.788729250118582</v>
      </c>
      <c r="R24" s="8">
        <v>110</v>
      </c>
      <c r="S24" s="8">
        <v>25</v>
      </c>
      <c r="T24" s="8"/>
      <c r="U24" s="3">
        <f t="shared" si="14"/>
        <v>0.66666666666666663</v>
      </c>
      <c r="V24" s="46">
        <f t="shared" si="5"/>
        <v>5.5239898989898992E-2</v>
      </c>
      <c r="W24">
        <f t="shared" si="6"/>
        <v>9.3907828282828287E-2</v>
      </c>
    </row>
    <row r="25" spans="2:25" x14ac:dyDescent="0.25">
      <c r="B25" s="44">
        <f t="shared" si="7"/>
        <v>30000000</v>
      </c>
      <c r="C25" s="44">
        <v>1.5</v>
      </c>
      <c r="D25" s="44">
        <v>4.5</v>
      </c>
      <c r="E25" s="44">
        <f t="shared" si="8"/>
        <v>21</v>
      </c>
      <c r="F25" s="44">
        <f t="shared" si="0"/>
        <v>5.9917828430524098</v>
      </c>
      <c r="G25" s="8">
        <v>3.13</v>
      </c>
      <c r="H25" s="8">
        <v>0.2113872286882667</v>
      </c>
      <c r="I25" s="8">
        <f t="shared" si="1"/>
        <v>1.7312193455206975</v>
      </c>
      <c r="J25" s="8">
        <v>66</v>
      </c>
      <c r="K25" s="8">
        <f t="shared" si="12"/>
        <v>3.3333333333333333E-2</v>
      </c>
      <c r="L25" s="8">
        <f t="shared" si="3"/>
        <v>12.068571428571428</v>
      </c>
      <c r="M25" s="8">
        <f t="shared" si="15"/>
        <v>4.726520016925367E-3</v>
      </c>
      <c r="N25" s="8">
        <f t="shared" si="10"/>
        <v>1.2858144624998175E-2</v>
      </c>
      <c r="O25" s="8">
        <f t="shared" si="16"/>
        <v>1.269802752816563</v>
      </c>
      <c r="P25" s="7">
        <f t="shared" si="11"/>
        <v>53.209168024997204</v>
      </c>
      <c r="Q25" s="3">
        <f t="shared" si="4"/>
        <v>31.10368818382014</v>
      </c>
      <c r="R25" s="8">
        <v>110</v>
      </c>
      <c r="S25" s="8">
        <v>25</v>
      </c>
      <c r="T25" s="8"/>
      <c r="U25" s="3">
        <f t="shared" si="14"/>
        <v>0.7</v>
      </c>
      <c r="V25" s="46">
        <f t="shared" si="5"/>
        <v>5.8001893939393943E-2</v>
      </c>
      <c r="W25">
        <f t="shared" si="6"/>
        <v>9.8603219696969696E-2</v>
      </c>
    </row>
    <row r="26" spans="2:25" x14ac:dyDescent="0.25">
      <c r="B26" s="47">
        <f t="shared" si="7"/>
        <v>30000000</v>
      </c>
      <c r="C26" s="47">
        <v>1.5</v>
      </c>
      <c r="D26" s="47">
        <v>4.5</v>
      </c>
      <c r="E26" s="47">
        <f t="shared" si="8"/>
        <v>22</v>
      </c>
      <c r="F26" s="47">
        <f t="shared" si="0"/>
        <v>5.9990862405286434</v>
      </c>
      <c r="G26" s="47">
        <v>3.13</v>
      </c>
      <c r="H26" s="47">
        <v>0.2113872286882667</v>
      </c>
      <c r="I26" s="47">
        <f t="shared" si="1"/>
        <v>1.7400669188288791</v>
      </c>
      <c r="J26" s="47">
        <v>66</v>
      </c>
      <c r="K26" s="47">
        <f t="shared" si="12"/>
        <v>3.3333333333333333E-2</v>
      </c>
      <c r="L26" s="47">
        <f t="shared" si="3"/>
        <v>12.068571428571428</v>
      </c>
      <c r="M26" s="47">
        <f t="shared" si="15"/>
        <v>4.7750217602364614E-3</v>
      </c>
      <c r="N26" s="47">
        <f t="shared" si="10"/>
        <v>4.0725515479451829E-3</v>
      </c>
      <c r="O26" s="47">
        <f t="shared" si="16"/>
        <v>1.2738753043645081</v>
      </c>
      <c r="P26" s="48">
        <f t="shared" si="11"/>
        <v>53.551023605302348</v>
      </c>
      <c r="Q26" s="49">
        <f t="shared" si="4"/>
        <v>31.203444916256615</v>
      </c>
      <c r="R26" s="47">
        <v>110</v>
      </c>
      <c r="S26" s="47">
        <v>25</v>
      </c>
      <c r="T26" s="47"/>
      <c r="U26" s="49">
        <f t="shared" si="14"/>
        <v>0.73333333333333328</v>
      </c>
      <c r="V26" s="50">
        <f t="shared" si="5"/>
        <v>6.0763888888888888E-2</v>
      </c>
      <c r="W26">
        <f t="shared" si="6"/>
        <v>0.1032986111111111</v>
      </c>
      <c r="Y26">
        <f>1.7*0.707</f>
        <v>1.2019</v>
      </c>
    </row>
    <row r="27" spans="2:25" x14ac:dyDescent="0.25">
      <c r="B27" s="47">
        <f t="shared" si="7"/>
        <v>30000000</v>
      </c>
      <c r="C27" s="47">
        <v>1.5</v>
      </c>
      <c r="D27" s="47">
        <v>4.5</v>
      </c>
      <c r="E27" s="47">
        <f t="shared" si="8"/>
        <v>23</v>
      </c>
      <c r="F27" s="47">
        <f t="shared" si="0"/>
        <v>5.9990862405286434</v>
      </c>
      <c r="G27" s="47">
        <v>3.13</v>
      </c>
      <c r="H27" s="47">
        <v>0.2113872286882667</v>
      </c>
      <c r="I27" s="47">
        <f t="shared" si="1"/>
        <v>1.7400669188288791</v>
      </c>
      <c r="J27" s="47">
        <v>66</v>
      </c>
      <c r="K27" s="47">
        <f t="shared" si="12"/>
        <v>3.3333333333333333E-2</v>
      </c>
      <c r="L27" s="47">
        <f t="shared" si="3"/>
        <v>12.068571428571428</v>
      </c>
      <c r="M27" s="47">
        <f t="shared" si="15"/>
        <v>4.7994249967074284E-3</v>
      </c>
      <c r="N27" s="47">
        <f t="shared" si="10"/>
        <v>-4.7994249967074284E-3</v>
      </c>
      <c r="O27" s="47">
        <f t="shared" si="16"/>
        <v>1.2690758793678008</v>
      </c>
      <c r="P27" s="48">
        <f t="shared" si="11"/>
        <v>53.148268390574167</v>
      </c>
      <c r="Q27" s="49">
        <f t="shared" si="4"/>
        <v>31.085883493249693</v>
      </c>
      <c r="R27" s="47">
        <v>110</v>
      </c>
      <c r="S27" s="47">
        <v>25</v>
      </c>
      <c r="T27" s="47"/>
      <c r="U27" s="49">
        <f t="shared" si="14"/>
        <v>0.76666666666666661</v>
      </c>
      <c r="V27" s="50">
        <f t="shared" si="5"/>
        <v>6.352588383838384E-2</v>
      </c>
      <c r="W27">
        <f t="shared" si="6"/>
        <v>0.10799400252525253</v>
      </c>
    </row>
    <row r="28" spans="2:25" x14ac:dyDescent="0.25">
      <c r="B28" s="44">
        <f t="shared" si="7"/>
        <v>30000000</v>
      </c>
      <c r="C28" s="44">
        <v>1.5</v>
      </c>
      <c r="D28" s="44">
        <v>4.5</v>
      </c>
      <c r="E28" s="44">
        <f t="shared" si="8"/>
        <v>24</v>
      </c>
      <c r="F28" s="44">
        <f t="shared" si="0"/>
        <v>5.9917828430524098</v>
      </c>
      <c r="G28" s="8">
        <v>3.13</v>
      </c>
      <c r="H28" s="8">
        <v>0.2113872286882667</v>
      </c>
      <c r="I28" s="8">
        <f t="shared" si="1"/>
        <v>1.7312193455206975</v>
      </c>
      <c r="J28" s="8">
        <v>66</v>
      </c>
      <c r="K28" s="8">
        <f t="shared" si="12"/>
        <v>3.3333333333333333E-2</v>
      </c>
      <c r="L28" s="8">
        <f t="shared" si="3"/>
        <v>12.068571428571428</v>
      </c>
      <c r="M28" s="8">
        <f t="shared" si="15"/>
        <v>4.7994249967074284E-3</v>
      </c>
      <c r="N28" s="8">
        <f t="shared" si="10"/>
        <v>-1.3646998304889073E-2</v>
      </c>
      <c r="O28" s="8">
        <f t="shared" si="16"/>
        <v>1.2554288810629117</v>
      </c>
      <c r="P28" s="7">
        <f t="shared" si="11"/>
        <v>52.011355288426856</v>
      </c>
      <c r="Q28" s="3">
        <f t="shared" si="4"/>
        <v>30.751601669573645</v>
      </c>
      <c r="R28" s="8">
        <v>110</v>
      </c>
      <c r="S28" s="8">
        <v>25</v>
      </c>
      <c r="T28" s="8"/>
      <c r="U28" s="3">
        <f t="shared" si="14"/>
        <v>0.79999999999999993</v>
      </c>
      <c r="V28" s="46">
        <f t="shared" si="5"/>
        <v>6.6287878787878785E-2</v>
      </c>
      <c r="W28">
        <f t="shared" si="6"/>
        <v>0.11268939393939394</v>
      </c>
    </row>
    <row r="29" spans="2:25" x14ac:dyDescent="0.25">
      <c r="B29" s="44">
        <f t="shared" si="7"/>
        <v>30000000</v>
      </c>
      <c r="C29" s="44">
        <v>1.5</v>
      </c>
      <c r="D29" s="44">
        <v>4.5</v>
      </c>
      <c r="E29" s="44">
        <f t="shared" si="8"/>
        <v>25</v>
      </c>
      <c r="F29" s="44">
        <f t="shared" si="0"/>
        <v>5.9772116295183118</v>
      </c>
      <c r="G29" s="8">
        <v>3.13</v>
      </c>
      <c r="H29" s="8">
        <v>0.2113872286882667</v>
      </c>
      <c r="I29" s="8">
        <f t="shared" si="1"/>
        <v>1.7136346808787739</v>
      </c>
      <c r="J29" s="8">
        <v>66</v>
      </c>
      <c r="K29" s="8">
        <f t="shared" si="12"/>
        <v>3.3333333333333333E-2</v>
      </c>
      <c r="L29" s="8">
        <f t="shared" si="3"/>
        <v>12.068571428571428</v>
      </c>
      <c r="M29" s="8">
        <f t="shared" si="15"/>
        <v>4.7750217602364614E-3</v>
      </c>
      <c r="N29" s="8">
        <f t="shared" si="10"/>
        <v>-2.2359686402160003E-2</v>
      </c>
      <c r="O29" s="8">
        <f t="shared" si="16"/>
        <v>1.2330691946607517</v>
      </c>
      <c r="P29" s="7">
        <f t="shared" si="11"/>
        <v>50.175168081103379</v>
      </c>
      <c r="Q29" s="3">
        <f t="shared" si="4"/>
        <v>30.20390344463425</v>
      </c>
      <c r="R29" s="8">
        <v>110</v>
      </c>
      <c r="S29" s="8">
        <v>25</v>
      </c>
      <c r="T29" s="8"/>
      <c r="U29" s="3">
        <f t="shared" si="14"/>
        <v>0.83333333333333326</v>
      </c>
      <c r="V29" s="46">
        <f t="shared" si="5"/>
        <v>6.9049873737373743E-2</v>
      </c>
      <c r="W29">
        <f t="shared" si="6"/>
        <v>0.11738478535353536</v>
      </c>
    </row>
    <row r="30" spans="2:25" x14ac:dyDescent="0.25">
      <c r="B30" s="44">
        <f t="shared" si="7"/>
        <v>30000000</v>
      </c>
      <c r="C30" s="44">
        <v>1.5</v>
      </c>
      <c r="D30" s="44">
        <v>4.5</v>
      </c>
      <c r="E30" s="44">
        <f t="shared" si="8"/>
        <v>26</v>
      </c>
      <c r="F30" s="44">
        <f t="shared" si="0"/>
        <v>5.9554435894139948</v>
      </c>
      <c r="G30" s="8">
        <v>3.13</v>
      </c>
      <c r="H30" s="8">
        <v>0.2113872286882667</v>
      </c>
      <c r="I30" s="8">
        <f t="shared" si="1"/>
        <v>1.6875320391687789</v>
      </c>
      <c r="J30" s="8">
        <v>66</v>
      </c>
      <c r="K30" s="8">
        <f t="shared" si="12"/>
        <v>3.3333333333333333E-2</v>
      </c>
      <c r="L30" s="8">
        <f t="shared" si="3"/>
        <v>12.068571428571428</v>
      </c>
      <c r="M30" s="8">
        <f t="shared" si="15"/>
        <v>4.726520016925367E-3</v>
      </c>
      <c r="N30" s="8">
        <f t="shared" si="10"/>
        <v>-3.0829161726920358E-2</v>
      </c>
      <c r="O30" s="8">
        <f t="shared" si="16"/>
        <v>1.2022400329338314</v>
      </c>
      <c r="P30" s="7">
        <f t="shared" si="11"/>
        <v>47.697576194028414</v>
      </c>
      <c r="Q30" s="3">
        <f t="shared" si="4"/>
        <v>29.448746290347298</v>
      </c>
      <c r="R30" s="8">
        <v>110</v>
      </c>
      <c r="S30" s="8">
        <v>25</v>
      </c>
      <c r="T30" s="8"/>
      <c r="U30" s="3">
        <f t="shared" si="14"/>
        <v>0.86666666666666659</v>
      </c>
      <c r="V30" s="46">
        <f t="shared" si="5"/>
        <v>7.1811868686868688E-2</v>
      </c>
      <c r="W30">
        <f t="shared" si="6"/>
        <v>0.12208017676767677</v>
      </c>
    </row>
    <row r="31" spans="2:25" x14ac:dyDescent="0.25">
      <c r="B31" s="44">
        <f t="shared" si="7"/>
        <v>30000000</v>
      </c>
      <c r="C31" s="44">
        <v>1.5</v>
      </c>
      <c r="D31" s="44">
        <v>4.5</v>
      </c>
      <c r="E31" s="44">
        <f t="shared" si="8"/>
        <v>27</v>
      </c>
      <c r="F31" s="44">
        <f t="shared" si="0"/>
        <v>5.9265847744427305</v>
      </c>
      <c r="G31" s="8">
        <v>3.13</v>
      </c>
      <c r="H31" s="8">
        <v>0.2113872286882667</v>
      </c>
      <c r="I31" s="8">
        <f t="shared" si="1"/>
        <v>1.6532355021180782</v>
      </c>
      <c r="J31" s="8">
        <v>66</v>
      </c>
      <c r="K31" s="8">
        <f t="shared" si="12"/>
        <v>3.3333333333333333E-2</v>
      </c>
      <c r="L31" s="8">
        <f t="shared" si="3"/>
        <v>12.068571428571428</v>
      </c>
      <c r="M31" s="8">
        <f t="shared" si="15"/>
        <v>4.6545241242689148E-3</v>
      </c>
      <c r="N31" s="8">
        <f t="shared" si="10"/>
        <v>-3.8951061174969596E-2</v>
      </c>
      <c r="O31" s="8">
        <f t="shared" si="16"/>
        <v>1.1632889717588619</v>
      </c>
      <c r="P31" s="7">
        <f t="shared" si="11"/>
        <v>44.656960649921075</v>
      </c>
      <c r="Q31" s="3">
        <f t="shared" si="4"/>
        <v>28.494644042161223</v>
      </c>
      <c r="R31" s="8">
        <v>110</v>
      </c>
      <c r="S31" s="8">
        <v>25</v>
      </c>
      <c r="T31" s="8"/>
      <c r="U31" s="3">
        <f t="shared" si="14"/>
        <v>0.89999999999999991</v>
      </c>
      <c r="V31" s="46">
        <f t="shared" si="5"/>
        <v>7.4573863636363633E-2</v>
      </c>
      <c r="W31">
        <f t="shared" si="6"/>
        <v>0.12677556818181818</v>
      </c>
    </row>
    <row r="32" spans="2:25" x14ac:dyDescent="0.25">
      <c r="B32" s="44">
        <f t="shared" si="7"/>
        <v>30000000</v>
      </c>
      <c r="C32" s="44">
        <v>1.5</v>
      </c>
      <c r="D32" s="44">
        <v>4.5</v>
      </c>
      <c r="E32" s="44">
        <f t="shared" si="8"/>
        <v>28</v>
      </c>
      <c r="F32" s="44">
        <f t="shared" si="0"/>
        <v>5.8907757818501807</v>
      </c>
      <c r="G32" s="8">
        <v>3.13</v>
      </c>
      <c r="H32" s="8">
        <v>0.2113872286882667</v>
      </c>
      <c r="I32" s="8">
        <f t="shared" si="1"/>
        <v>1.6111687073485748</v>
      </c>
      <c r="J32" s="8">
        <v>66</v>
      </c>
      <c r="K32" s="8">
        <f t="shared" si="12"/>
        <v>3.3333333333333333E-2</v>
      </c>
      <c r="L32" s="8">
        <f t="shared" si="3"/>
        <v>12.068571428571428</v>
      </c>
      <c r="M32" s="8">
        <f t="shared" si="15"/>
        <v>4.5599279593510622E-3</v>
      </c>
      <c r="N32" s="8">
        <f t="shared" si="10"/>
        <v>-4.6626722728854542E-2</v>
      </c>
      <c r="O32" s="8">
        <f t="shared" si="16"/>
        <v>1.1166622490300073</v>
      </c>
      <c r="P32" s="7">
        <f t="shared" si="11"/>
        <v>41.148841087488876</v>
      </c>
      <c r="Q32" s="3">
        <f t="shared" si="4"/>
        <v>27.352527251521973</v>
      </c>
      <c r="R32" s="8">
        <v>110</v>
      </c>
      <c r="S32" s="8">
        <v>25</v>
      </c>
      <c r="T32" s="8"/>
      <c r="U32" s="3">
        <f t="shared" si="14"/>
        <v>0.93333333333333324</v>
      </c>
      <c r="V32" s="46">
        <f t="shared" si="5"/>
        <v>7.7335858585858577E-2</v>
      </c>
      <c r="W32">
        <f t="shared" si="6"/>
        <v>0.13147095959595959</v>
      </c>
    </row>
    <row r="33" spans="2:23" x14ac:dyDescent="0.25">
      <c r="B33" s="44">
        <f t="shared" si="7"/>
        <v>30000000</v>
      </c>
      <c r="C33" s="44">
        <v>1.5</v>
      </c>
      <c r="D33" s="44">
        <v>4.5</v>
      </c>
      <c r="E33" s="44">
        <f t="shared" si="8"/>
        <v>29</v>
      </c>
      <c r="F33" s="44">
        <f t="shared" si="0"/>
        <v>5.8481910694487507</v>
      </c>
      <c r="G33" s="8">
        <v>3.13</v>
      </c>
      <c r="H33" s="8">
        <v>0.2113872286882667</v>
      </c>
      <c r="I33" s="8">
        <f t="shared" si="1"/>
        <v>1.561847791035166</v>
      </c>
      <c r="J33" s="8">
        <v>66</v>
      </c>
      <c r="K33" s="8">
        <f t="shared" si="12"/>
        <v>3.3333333333333333E-2</v>
      </c>
      <c r="L33" s="8">
        <f t="shared" si="3"/>
        <v>12.068571428571428</v>
      </c>
      <c r="M33" s="8">
        <f t="shared" si="15"/>
        <v>4.4438999927461928E-3</v>
      </c>
      <c r="N33" s="8">
        <f t="shared" si="10"/>
        <v>-5.3764816306154928E-2</v>
      </c>
      <c r="O33" s="8">
        <f t="shared" si="16"/>
        <v>1.0628974327238523</v>
      </c>
      <c r="P33" s="7">
        <f t="shared" si="11"/>
        <v>37.281781432201555</v>
      </c>
      <c r="Q33" s="3">
        <f t="shared" si="4"/>
        <v>26.035563590876492</v>
      </c>
      <c r="R33" s="8">
        <v>110</v>
      </c>
      <c r="S33" s="8">
        <v>25</v>
      </c>
      <c r="T33" s="8"/>
      <c r="U33" s="3">
        <f t="shared" si="14"/>
        <v>0.96666666666666656</v>
      </c>
      <c r="V33" s="46">
        <f t="shared" si="5"/>
        <v>8.0097853535353536E-2</v>
      </c>
      <c r="W33">
        <f t="shared" si="6"/>
        <v>0.13616635101010099</v>
      </c>
    </row>
    <row r="34" spans="2:23" x14ac:dyDescent="0.25">
      <c r="B34" s="44">
        <f t="shared" si="7"/>
        <v>30000000</v>
      </c>
      <c r="C34" s="44">
        <v>1.5</v>
      </c>
      <c r="D34" s="44">
        <v>4.5</v>
      </c>
      <c r="E34" s="44">
        <f t="shared" si="8"/>
        <v>30</v>
      </c>
      <c r="F34" s="44">
        <f t="shared" si="0"/>
        <v>5.799038105676658</v>
      </c>
      <c r="G34" s="8">
        <v>3.13</v>
      </c>
      <c r="H34" s="8">
        <v>0.2113872286882667</v>
      </c>
      <c r="I34" s="8">
        <f t="shared" si="1"/>
        <v>1.5058728163637358</v>
      </c>
      <c r="J34" s="8">
        <v>66</v>
      </c>
      <c r="K34" s="8">
        <f t="shared" si="12"/>
        <v>3.3333333333333333E-2</v>
      </c>
      <c r="L34" s="8">
        <f t="shared" si="3"/>
        <v>12.068571428571428</v>
      </c>
      <c r="M34" s="8">
        <f t="shared" si="15"/>
        <v>4.307863823071521E-3</v>
      </c>
      <c r="N34" s="8">
        <f t="shared" si="10"/>
        <v>-6.0282838494501723E-2</v>
      </c>
      <c r="O34" s="8">
        <f t="shared" si="16"/>
        <v>1.0026145942293505</v>
      </c>
      <c r="P34" s="7">
        <f t="shared" si="11"/>
        <v>33.172788810535607</v>
      </c>
      <c r="Q34" s="3">
        <f t="shared" si="4"/>
        <v>24.558941645295121</v>
      </c>
      <c r="R34" s="8">
        <v>110</v>
      </c>
      <c r="S34" s="8">
        <v>25</v>
      </c>
      <c r="T34" s="8"/>
      <c r="U34" s="3">
        <f t="shared" si="14"/>
        <v>0.99999999999999989</v>
      </c>
      <c r="V34" s="46">
        <f t="shared" si="5"/>
        <v>8.2859848484848481E-2</v>
      </c>
      <c r="W34">
        <f t="shared" si="6"/>
        <v>0.1408617424242424</v>
      </c>
    </row>
    <row r="35" spans="2:23" x14ac:dyDescent="0.25">
      <c r="B35" s="44">
        <f t="shared" si="7"/>
        <v>30000000</v>
      </c>
      <c r="C35" s="44">
        <v>1.5</v>
      </c>
      <c r="D35" s="44">
        <v>4.5</v>
      </c>
      <c r="E35" s="44">
        <f t="shared" si="8"/>
        <v>31</v>
      </c>
      <c r="F35" s="44">
        <f t="shared" si="0"/>
        <v>5.7435563588325627</v>
      </c>
      <c r="G35" s="8">
        <v>3.13</v>
      </c>
      <c r="H35" s="8">
        <v>0.2113872286882667</v>
      </c>
      <c r="I35" s="8">
        <f t="shared" si="1"/>
        <v>1.4439178474405945</v>
      </c>
      <c r="J35" s="8">
        <v>66</v>
      </c>
      <c r="K35" s="8">
        <f t="shared" si="12"/>
        <v>3.3333333333333333E-2</v>
      </c>
      <c r="L35" s="8">
        <f t="shared" si="3"/>
        <v>12.068571428571428</v>
      </c>
      <c r="M35" s="8">
        <f t="shared" si="15"/>
        <v>4.1534745350957827E-3</v>
      </c>
      <c r="N35" s="8">
        <f t="shared" si="10"/>
        <v>-6.6108443458237118E-2</v>
      </c>
      <c r="O35" s="8">
        <f t="shared" si="16"/>
        <v>0.93650615077111343</v>
      </c>
      <c r="P35" s="7">
        <f t="shared" si="11"/>
        <v>28.942444424260202</v>
      </c>
      <c r="Q35" s="3">
        <f t="shared" si="4"/>
        <v>22.939622103671987</v>
      </c>
      <c r="R35" s="8">
        <v>110</v>
      </c>
      <c r="S35" s="8">
        <v>25</v>
      </c>
      <c r="T35" s="8"/>
      <c r="U35" s="3">
        <f t="shared" si="14"/>
        <v>1.0333333333333332</v>
      </c>
      <c r="V35" s="46">
        <f t="shared" si="5"/>
        <v>8.5621843434343425E-2</v>
      </c>
      <c r="W35">
        <f t="shared" si="6"/>
        <v>0.14555713383838381</v>
      </c>
    </row>
    <row r="36" spans="2:23" x14ac:dyDescent="0.25">
      <c r="B36" s="44">
        <f t="shared" si="7"/>
        <v>30000000</v>
      </c>
      <c r="C36" s="44">
        <v>1.5</v>
      </c>
      <c r="D36" s="44">
        <v>4.5</v>
      </c>
      <c r="E36" s="44">
        <f t="shared" si="8"/>
        <v>32</v>
      </c>
      <c r="F36" s="44">
        <f t="shared" si="0"/>
        <v>5.6820161304100836</v>
      </c>
      <c r="G36" s="8">
        <v>3.13</v>
      </c>
      <c r="H36" s="8">
        <v>0.2113872286882667</v>
      </c>
      <c r="I36" s="8">
        <f t="shared" si="1"/>
        <v>1.3767198533107354</v>
      </c>
      <c r="J36" s="8">
        <v>66</v>
      </c>
      <c r="K36" s="8">
        <f t="shared" si="12"/>
        <v>3.3333333333333333E-2</v>
      </c>
      <c r="L36" s="8">
        <f t="shared" si="3"/>
        <v>12.068571428571428</v>
      </c>
      <c r="M36" s="8">
        <f t="shared" si="15"/>
        <v>3.9825913217535732E-3</v>
      </c>
      <c r="N36" s="8">
        <f t="shared" si="10"/>
        <v>-7.1180585451612627E-2</v>
      </c>
      <c r="O36" s="8">
        <f t="shared" si="16"/>
        <v>0.86532556531950078</v>
      </c>
      <c r="P36" s="7">
        <f t="shared" si="11"/>
        <v>24.710015021851948</v>
      </c>
      <c r="Q36" s="3">
        <f t="shared" si="4"/>
        <v>21.196060964181719</v>
      </c>
      <c r="R36" s="8">
        <v>110</v>
      </c>
      <c r="S36" s="8">
        <v>25</v>
      </c>
      <c r="T36" s="8"/>
      <c r="U36" s="3">
        <f t="shared" si="14"/>
        <v>1.0666666666666667</v>
      </c>
      <c r="V36" s="46">
        <f t="shared" si="5"/>
        <v>8.8383838383838384E-2</v>
      </c>
      <c r="W36">
        <f t="shared" si="6"/>
        <v>0.15025252525252525</v>
      </c>
    </row>
    <row r="37" spans="2:23" x14ac:dyDescent="0.25">
      <c r="B37" s="44">
        <f t="shared" si="7"/>
        <v>30000000</v>
      </c>
      <c r="C37" s="44">
        <v>1.5</v>
      </c>
      <c r="D37" s="44">
        <v>4.5</v>
      </c>
      <c r="E37" s="44">
        <f t="shared" si="8"/>
        <v>33</v>
      </c>
      <c r="F37" s="44">
        <f t="shared" si="0"/>
        <v>5.614717238216091</v>
      </c>
      <c r="G37" s="8">
        <v>3.13</v>
      </c>
      <c r="H37" s="8">
        <v>0.2113872286882667</v>
      </c>
      <c r="I37" s="8">
        <f t="shared" si="1"/>
        <v>1.3050666481953033</v>
      </c>
      <c r="J37" s="8">
        <v>66</v>
      </c>
      <c r="K37" s="8">
        <f t="shared" si="12"/>
        <v>3.3333333333333333E-2</v>
      </c>
      <c r="L37" s="8">
        <f t="shared" si="3"/>
        <v>12.068571428571428</v>
      </c>
      <c r="M37" s="8">
        <f t="shared" si="15"/>
        <v>3.797246879384365E-3</v>
      </c>
      <c r="N37" s="8">
        <f t="shared" si="10"/>
        <v>-7.5450451994816523E-2</v>
      </c>
      <c r="O37" s="8">
        <f t="shared" si="16"/>
        <v>0.7898751133246843</v>
      </c>
      <c r="P37" s="7">
        <f t="shared" si="11"/>
        <v>20.58878892343953</v>
      </c>
      <c r="Q37" s="3">
        <f t="shared" si="4"/>
        <v>19.347909881685144</v>
      </c>
      <c r="R37" s="8">
        <v>110</v>
      </c>
      <c r="S37" s="8">
        <v>25</v>
      </c>
      <c r="T37" s="8"/>
      <c r="U37" s="3">
        <f t="shared" si="14"/>
        <v>1.1000000000000001</v>
      </c>
      <c r="V37" s="46">
        <f t="shared" si="5"/>
        <v>9.1145833333333343E-2</v>
      </c>
      <c r="W37">
        <f t="shared" si="6"/>
        <v>0.15494791666666669</v>
      </c>
    </row>
    <row r="38" spans="2:23" x14ac:dyDescent="0.25">
      <c r="B38" s="44">
        <f t="shared" si="7"/>
        <v>30000000</v>
      </c>
      <c r="C38" s="44">
        <v>1.5</v>
      </c>
      <c r="D38" s="44">
        <v>4.5</v>
      </c>
      <c r="E38" s="44">
        <f t="shared" si="8"/>
        <v>34</v>
      </c>
      <c r="F38" s="44">
        <f t="shared" si="0"/>
        <v>5.5419875556884959</v>
      </c>
      <c r="G38" s="8">
        <v>3.13</v>
      </c>
      <c r="H38" s="8">
        <v>0.2113872286882667</v>
      </c>
      <c r="I38" s="8">
        <f t="shared" si="1"/>
        <v>1.2297840915479781</v>
      </c>
      <c r="J38" s="8">
        <v>66</v>
      </c>
      <c r="K38" s="8">
        <f t="shared" si="12"/>
        <v>3.3333333333333333E-2</v>
      </c>
      <c r="L38" s="8">
        <f t="shared" si="3"/>
        <v>12.068571428571428</v>
      </c>
      <c r="M38" s="8">
        <f t="shared" si="15"/>
        <v>3.5996141446866317E-3</v>
      </c>
      <c r="N38" s="8">
        <f t="shared" si="10"/>
        <v>-7.8882170792011819E-2</v>
      </c>
      <c r="O38" s="8">
        <f t="shared" si="16"/>
        <v>0.71099294253267242</v>
      </c>
      <c r="P38" s="7">
        <f t="shared" si="11"/>
        <v>16.681861822931847</v>
      </c>
      <c r="Q38" s="3">
        <f t="shared" si="4"/>
        <v>17.415699199250106</v>
      </c>
      <c r="R38" s="8">
        <v>110</v>
      </c>
      <c r="S38" s="8">
        <v>25</v>
      </c>
      <c r="T38" s="8"/>
      <c r="U38" s="3">
        <f t="shared" si="14"/>
        <v>1.1333333333333335</v>
      </c>
      <c r="V38" s="46">
        <f t="shared" si="5"/>
        <v>9.3907828282828301E-2</v>
      </c>
      <c r="W38">
        <f t="shared" si="6"/>
        <v>0.15964330808080809</v>
      </c>
    </row>
    <row r="39" spans="2:23" x14ac:dyDescent="0.25">
      <c r="B39" s="44">
        <f t="shared" si="7"/>
        <v>30000000</v>
      </c>
      <c r="C39" s="44">
        <v>1.5</v>
      </c>
      <c r="D39" s="44">
        <v>4.5</v>
      </c>
      <c r="E39" s="44">
        <f t="shared" si="8"/>
        <v>35</v>
      </c>
      <c r="F39" s="44">
        <f t="shared" si="0"/>
        <v>5.4641814145298095</v>
      </c>
      <c r="G39" s="8">
        <v>3.13</v>
      </c>
      <c r="H39" s="8">
        <v>0.2113872286882667</v>
      </c>
      <c r="I39" s="8">
        <f t="shared" si="1"/>
        <v>1.1517227847213742</v>
      </c>
      <c r="J39" s="8">
        <v>66</v>
      </c>
      <c r="K39" s="8">
        <f t="shared" si="12"/>
        <v>3.3333333333333333E-2</v>
      </c>
      <c r="L39" s="8">
        <f t="shared" si="3"/>
        <v>12.068571428571428</v>
      </c>
      <c r="M39" s="8">
        <f t="shared" si="15"/>
        <v>3.3919709901162371E-3</v>
      </c>
      <c r="N39" s="8">
        <f t="shared" si="10"/>
        <v>-8.1453277816720071E-2</v>
      </c>
      <c r="O39" s="8">
        <f t="shared" si="16"/>
        <v>0.62953966471595235</v>
      </c>
      <c r="P39" s="7">
        <f t="shared" si="11"/>
        <v>13.078566251872232</v>
      </c>
      <c r="Q39" s="3">
        <f t="shared" si="4"/>
        <v>15.420509513968861</v>
      </c>
      <c r="R39" s="8">
        <v>110</v>
      </c>
      <c r="S39" s="8">
        <v>25</v>
      </c>
      <c r="T39" s="8"/>
      <c r="U39" s="3">
        <f t="shared" si="14"/>
        <v>1.166666666666667</v>
      </c>
      <c r="V39" s="46">
        <f t="shared" si="5"/>
        <v>9.666982323232326E-2</v>
      </c>
      <c r="W39">
        <f t="shared" si="6"/>
        <v>0.16433869949494953</v>
      </c>
    </row>
    <row r="40" spans="2:23" x14ac:dyDescent="0.25">
      <c r="B40" s="44">
        <f t="shared" si="7"/>
        <v>30000000</v>
      </c>
      <c r="C40" s="44">
        <v>1.5</v>
      </c>
      <c r="D40" s="44">
        <v>4.5</v>
      </c>
      <c r="E40" s="44">
        <f t="shared" si="8"/>
        <v>36</v>
      </c>
      <c r="F40" s="44">
        <f t="shared" si="0"/>
        <v>5.38167787843871</v>
      </c>
      <c r="G40" s="8">
        <v>3.13</v>
      </c>
      <c r="H40" s="8">
        <v>0.2113872286882667</v>
      </c>
      <c r="I40" s="8">
        <f t="shared" si="1"/>
        <v>1.0717445096773097</v>
      </c>
      <c r="J40" s="8">
        <v>66</v>
      </c>
      <c r="K40" s="8">
        <f t="shared" si="12"/>
        <v>3.3333333333333333E-2</v>
      </c>
      <c r="L40" s="8">
        <f t="shared" si="3"/>
        <v>12.068571428571428</v>
      </c>
      <c r="M40" s="8">
        <f t="shared" si="15"/>
        <v>3.1766635308425432E-3</v>
      </c>
      <c r="N40" s="8">
        <f t="shared" si="10"/>
        <v>-8.3154938574907064E-2</v>
      </c>
      <c r="O40" s="8">
        <f t="shared" si="16"/>
        <v>0.54638472614104527</v>
      </c>
      <c r="P40" s="7">
        <f t="shared" si="11"/>
        <v>9.851696875687427</v>
      </c>
      <c r="Q40" s="3">
        <f t="shared" si="4"/>
        <v>13.383637822958862</v>
      </c>
      <c r="R40" s="8">
        <v>110</v>
      </c>
      <c r="S40" s="8">
        <v>25</v>
      </c>
      <c r="T40" s="8"/>
      <c r="U40" s="3">
        <f t="shared" si="14"/>
        <v>1.2000000000000004</v>
      </c>
      <c r="V40" s="46">
        <f t="shared" si="5"/>
        <v>9.9431818181818218E-2</v>
      </c>
      <c r="W40">
        <f t="shared" si="6"/>
        <v>0.16903409090909097</v>
      </c>
    </row>
    <row r="41" spans="2:23" x14ac:dyDescent="0.25">
      <c r="B41" s="44">
        <f t="shared" si="7"/>
        <v>30000000</v>
      </c>
      <c r="C41" s="44">
        <v>1.5</v>
      </c>
      <c r="D41" s="44">
        <v>4.5</v>
      </c>
      <c r="E41" s="44">
        <f t="shared" si="8"/>
        <v>37</v>
      </c>
      <c r="F41" s="44">
        <f t="shared" si="0"/>
        <v>5.2948788963498075</v>
      </c>
      <c r="G41" s="8">
        <v>3.13</v>
      </c>
      <c r="H41" s="8">
        <v>0.2113872286882667</v>
      </c>
      <c r="I41" s="8">
        <f t="shared" si="1"/>
        <v>0.99070865910614359</v>
      </c>
      <c r="J41" s="8">
        <v>66</v>
      </c>
      <c r="K41" s="8">
        <f t="shared" si="12"/>
        <v>3.3333333333333333E-2</v>
      </c>
      <c r="L41" s="8">
        <f t="shared" si="3"/>
        <v>12.068571428571428</v>
      </c>
      <c r="M41" s="8">
        <f t="shared" si="15"/>
        <v>2.9560687202140139E-3</v>
      </c>
      <c r="N41" s="8">
        <f t="shared" si="10"/>
        <v>-8.3991919291380154E-2</v>
      </c>
      <c r="O41" s="8">
        <f t="shared" si="16"/>
        <v>0.46239280684966511</v>
      </c>
      <c r="P41" s="7">
        <f t="shared" si="11"/>
        <v>7.0556345582682862</v>
      </c>
      <c r="Q41" s="3">
        <f t="shared" si="4"/>
        <v>11.32626437514978</v>
      </c>
      <c r="R41" s="8">
        <v>110</v>
      </c>
      <c r="S41" s="8">
        <v>25</v>
      </c>
      <c r="T41" s="8"/>
      <c r="U41" s="3">
        <f t="shared" si="14"/>
        <v>1.2333333333333338</v>
      </c>
      <c r="V41" s="46">
        <f t="shared" si="5"/>
        <v>0.10219381313131318</v>
      </c>
      <c r="W41">
        <f t="shared" si="6"/>
        <v>0.1737294823232324</v>
      </c>
    </row>
    <row r="42" spans="2:23" x14ac:dyDescent="0.25">
      <c r="B42" s="44">
        <f t="shared" si="7"/>
        <v>30000000</v>
      </c>
      <c r="C42" s="44">
        <v>1.5</v>
      </c>
      <c r="D42" s="44">
        <v>4.5</v>
      </c>
      <c r="E42" s="44">
        <f t="shared" si="8"/>
        <v>38</v>
      </c>
      <c r="F42" s="44">
        <f t="shared" si="0"/>
        <v>5.2042073441788368</v>
      </c>
      <c r="G42" s="8">
        <v>3.13</v>
      </c>
      <c r="H42" s="8">
        <v>0.2113872286882667</v>
      </c>
      <c r="I42" s="8">
        <f t="shared" si="1"/>
        <v>0.9094589064692431</v>
      </c>
      <c r="J42" s="8">
        <v>66</v>
      </c>
      <c r="K42" s="8">
        <f t="shared" si="12"/>
        <v>3.3333333333333333E-2</v>
      </c>
      <c r="L42" s="8">
        <f t="shared" si="3"/>
        <v>12.068571428571428</v>
      </c>
      <c r="M42" s="8">
        <f t="shared" si="15"/>
        <v>2.7325569215284427E-3</v>
      </c>
      <c r="N42" s="8">
        <f t="shared" si="10"/>
        <v>-8.3982309558428933E-2</v>
      </c>
      <c r="O42" s="8">
        <f t="shared" si="16"/>
        <v>0.37841049729123616</v>
      </c>
      <c r="P42" s="7">
        <f t="shared" si="11"/>
        <v>4.7254186471866211</v>
      </c>
      <c r="Q42" s="3">
        <f t="shared" si="4"/>
        <v>9.2691263167636446</v>
      </c>
      <c r="R42" s="8">
        <v>110</v>
      </c>
      <c r="S42" s="8">
        <v>25</v>
      </c>
      <c r="T42" s="8"/>
      <c r="U42" s="3">
        <f t="shared" si="14"/>
        <v>1.2666666666666673</v>
      </c>
      <c r="V42" s="46">
        <f t="shared" si="5"/>
        <v>0.10495580808080814</v>
      </c>
      <c r="W42">
        <f t="shared" si="6"/>
        <v>0.17842487373737381</v>
      </c>
    </row>
    <row r="43" spans="2:23" x14ac:dyDescent="0.25">
      <c r="B43" s="44">
        <f t="shared" si="7"/>
        <v>30000000</v>
      </c>
      <c r="C43" s="44">
        <v>1.5</v>
      </c>
      <c r="D43" s="44">
        <v>4.5</v>
      </c>
      <c r="E43" s="44">
        <f t="shared" si="8"/>
        <v>39</v>
      </c>
      <c r="F43" s="44">
        <f t="shared" si="0"/>
        <v>5.1101049646137007</v>
      </c>
      <c r="G43" s="8">
        <v>3.13</v>
      </c>
      <c r="H43" s="8">
        <v>0.2113872286882667</v>
      </c>
      <c r="I43" s="8">
        <f t="shared" si="1"/>
        <v>0.82881035886650456</v>
      </c>
      <c r="J43" s="8">
        <v>66</v>
      </c>
      <c r="K43" s="8">
        <f t="shared" si="12"/>
        <v>3.3333333333333333E-2</v>
      </c>
      <c r="L43" s="8">
        <f t="shared" si="3"/>
        <v>12.068571428571428</v>
      </c>
      <c r="M43" s="8">
        <f t="shared" si="15"/>
        <v>2.5084551415553566E-3</v>
      </c>
      <c r="N43" s="8">
        <f t="shared" si="10"/>
        <v>-8.3157002744293898E-2</v>
      </c>
      <c r="O43" s="8">
        <f t="shared" si="16"/>
        <v>0.29525349454694227</v>
      </c>
      <c r="P43" s="7">
        <f t="shared" si="11"/>
        <v>2.8767626593919817</v>
      </c>
      <c r="Q43" s="3">
        <f t="shared" si="4"/>
        <v>7.2322040641362406</v>
      </c>
      <c r="R43" s="8">
        <v>110</v>
      </c>
      <c r="S43" s="8">
        <v>25</v>
      </c>
      <c r="T43" s="8"/>
      <c r="U43" s="3">
        <f t="shared" si="14"/>
        <v>1.3000000000000007</v>
      </c>
      <c r="V43" s="46">
        <f t="shared" si="5"/>
        <v>0.10771780303030309</v>
      </c>
      <c r="W43">
        <f t="shared" si="6"/>
        <v>0.18312026515151525</v>
      </c>
    </row>
    <row r="44" spans="2:23" x14ac:dyDescent="0.25">
      <c r="B44" s="44">
        <f t="shared" si="7"/>
        <v>30000000</v>
      </c>
      <c r="C44" s="44">
        <v>1.5</v>
      </c>
      <c r="D44" s="44">
        <v>4.5</v>
      </c>
      <c r="E44" s="44">
        <f t="shared" si="8"/>
        <v>40</v>
      </c>
      <c r="F44" s="44">
        <f t="shared" si="0"/>
        <v>5.0130302149885031</v>
      </c>
      <c r="G44" s="8">
        <v>3.13</v>
      </c>
      <c r="H44" s="8">
        <v>0.2113872286882667</v>
      </c>
      <c r="I44" s="8">
        <f t="shared" si="1"/>
        <v>0.74953742537152668</v>
      </c>
      <c r="J44" s="8">
        <v>66</v>
      </c>
      <c r="K44" s="8">
        <f t="shared" si="12"/>
        <v>3.3333333333333333E-2</v>
      </c>
      <c r="L44" s="8">
        <f t="shared" si="3"/>
        <v>12.068571428571428</v>
      </c>
      <c r="M44" s="8">
        <f t="shared" si="15"/>
        <v>2.2860115957788292E-3</v>
      </c>
      <c r="N44" s="8">
        <f t="shared" si="10"/>
        <v>-8.1558945090756715E-2</v>
      </c>
      <c r="O44" s="8">
        <f t="shared" si="16"/>
        <v>0.21369454945618555</v>
      </c>
      <c r="P44" s="7">
        <f t="shared" si="11"/>
        <v>1.5069568954203103</v>
      </c>
      <c r="Q44" s="3">
        <f t="shared" si="4"/>
        <v>5.2344260698159903</v>
      </c>
      <c r="R44" s="8">
        <v>110</v>
      </c>
      <c r="S44" s="8">
        <v>25</v>
      </c>
      <c r="T44" s="8"/>
      <c r="U44" s="3">
        <f t="shared" si="14"/>
        <v>1.3333333333333341</v>
      </c>
      <c r="V44" s="46">
        <f t="shared" si="5"/>
        <v>0.11047979797979805</v>
      </c>
      <c r="W44">
        <f t="shared" si="6"/>
        <v>0.18781565656565669</v>
      </c>
    </row>
    <row r="45" spans="2:23" x14ac:dyDescent="0.25">
      <c r="B45" s="44">
        <f t="shared" si="7"/>
        <v>30000000</v>
      </c>
      <c r="C45" s="44">
        <v>1.5</v>
      </c>
      <c r="D45" s="44">
        <v>4.5</v>
      </c>
      <c r="E45" s="44">
        <f t="shared" si="8"/>
        <v>41</v>
      </c>
      <c r="F45" s="44">
        <f t="shared" si="0"/>
        <v>4.9134560337254998</v>
      </c>
      <c r="G45" s="8">
        <v>3.13</v>
      </c>
      <c r="H45" s="8">
        <v>0.2113872286882667</v>
      </c>
      <c r="I45" s="8">
        <f t="shared" si="1"/>
        <v>0.67236261877440406</v>
      </c>
      <c r="J45" s="8">
        <v>66</v>
      </c>
      <c r="K45" s="8">
        <f t="shared" si="12"/>
        <v>3.3333333333333333E-2</v>
      </c>
      <c r="L45" s="8">
        <f t="shared" si="3"/>
        <v>12.068571428571428</v>
      </c>
      <c r="M45" s="8">
        <f t="shared" si="15"/>
        <v>2.0673622470318356E-3</v>
      </c>
      <c r="N45" s="8">
        <f t="shared" si="10"/>
        <v>-7.9242168844154443E-2</v>
      </c>
      <c r="O45" s="8">
        <f t="shared" si="16"/>
        <v>0.1344523806120311</v>
      </c>
      <c r="P45" s="7">
        <f t="shared" si="11"/>
        <v>0.59655560752400172</v>
      </c>
      <c r="Q45" s="3">
        <f t="shared" si="4"/>
        <v>3.2933972720194999</v>
      </c>
      <c r="R45" s="8">
        <v>110</v>
      </c>
      <c r="S45" s="8">
        <v>25</v>
      </c>
      <c r="T45" s="8"/>
      <c r="U45" s="3">
        <f t="shared" si="14"/>
        <v>1.3666666666666676</v>
      </c>
      <c r="V45" s="46">
        <f t="shared" si="5"/>
        <v>0.11324179292929301</v>
      </c>
      <c r="W45">
        <f t="shared" si="6"/>
        <v>0.19251104797979812</v>
      </c>
    </row>
    <row r="46" spans="2:23" x14ac:dyDescent="0.25">
      <c r="B46" s="44">
        <f t="shared" si="7"/>
        <v>30000000</v>
      </c>
      <c r="C46" s="44">
        <v>1.5</v>
      </c>
      <c r="D46" s="44">
        <v>4.5</v>
      </c>
      <c r="E46" s="44">
        <f t="shared" si="8"/>
        <v>42</v>
      </c>
      <c r="F46" s="44">
        <f t="shared" si="0"/>
        <v>4.8118675362266394</v>
      </c>
      <c r="G46" s="8">
        <v>3.13</v>
      </c>
      <c r="H46" s="8">
        <v>0.2113872286882667</v>
      </c>
      <c r="I46" s="8">
        <f t="shared" si="1"/>
        <v>0.59794648981616239</v>
      </c>
      <c r="J46" s="8">
        <v>66</v>
      </c>
      <c r="K46" s="8">
        <f t="shared" si="12"/>
        <v>3.3333333333333333E-2</v>
      </c>
      <c r="L46" s="8">
        <f t="shared" si="3"/>
        <v>12.068571428571428</v>
      </c>
      <c r="M46" s="8">
        <f t="shared" si="15"/>
        <v>1.8544999186407072E-3</v>
      </c>
      <c r="N46" s="8">
        <f t="shared" si="10"/>
        <v>-7.6270628876882379E-2</v>
      </c>
      <c r="O46" s="8">
        <f t="shared" si="16"/>
        <v>5.8181751735148723E-2</v>
      </c>
      <c r="P46" s="7">
        <f t="shared" si="11"/>
        <v>0.11170883575402589</v>
      </c>
      <c r="Q46" s="3">
        <f t="shared" si="4"/>
        <v>1.4251560409240416</v>
      </c>
      <c r="R46" s="8">
        <v>110</v>
      </c>
      <c r="S46" s="8">
        <v>25</v>
      </c>
      <c r="T46" s="8"/>
      <c r="U46" s="3">
        <f t="shared" si="14"/>
        <v>1.400000000000001</v>
      </c>
      <c r="V46" s="46">
        <f t="shared" si="5"/>
        <v>0.11600378787878797</v>
      </c>
      <c r="W46">
        <f t="shared" si="6"/>
        <v>0.19720643939393953</v>
      </c>
    </row>
    <row r="47" spans="2:23" x14ac:dyDescent="0.25">
      <c r="B47" s="44">
        <f t="shared" si="7"/>
        <v>30000000</v>
      </c>
      <c r="C47" s="44">
        <v>1.5</v>
      </c>
      <c r="D47" s="44">
        <v>4.5</v>
      </c>
      <c r="E47" s="44">
        <f t="shared" si="8"/>
        <v>43</v>
      </c>
      <c r="F47" s="44">
        <f t="shared" si="0"/>
        <v>4.7087596514400989</v>
      </c>
      <c r="G47" s="8">
        <v>3.13</v>
      </c>
      <c r="H47" s="8">
        <v>0.2113872286882667</v>
      </c>
      <c r="I47" s="8">
        <f t="shared" si="1"/>
        <v>0.52687887035994219</v>
      </c>
      <c r="J47" s="8">
        <v>66</v>
      </c>
      <c r="K47" s="8">
        <f t="shared" si="12"/>
        <v>3.3333333333333333E-2</v>
      </c>
      <c r="L47" s="8">
        <f t="shared" si="3"/>
        <v>12.068571428571428</v>
      </c>
      <c r="M47" s="8">
        <f t="shared" si="15"/>
        <v>1.6492465311900883E-3</v>
      </c>
      <c r="N47" s="8">
        <f t="shared" si="10"/>
        <v>-7.2716865987410284E-2</v>
      </c>
      <c r="O47" s="8">
        <f t="shared" si="16"/>
        <v>-1.4535114252261561E-2</v>
      </c>
      <c r="P47" s="7">
        <f t="shared" si="11"/>
        <v>-6.9718950287678046E-3</v>
      </c>
      <c r="Q47" s="3" t="e">
        <f t="shared" si="4"/>
        <v>#NUM!</v>
      </c>
      <c r="R47" s="8">
        <v>110</v>
      </c>
      <c r="S47" s="8">
        <v>25</v>
      </c>
      <c r="T47" s="8"/>
      <c r="U47" s="3">
        <f t="shared" si="14"/>
        <v>1.4333333333333345</v>
      </c>
      <c r="V47" s="46">
        <f t="shared" si="5"/>
        <v>0.11876578282828293</v>
      </c>
      <c r="W47">
        <f t="shared" si="6"/>
        <v>0.20190183080808097</v>
      </c>
    </row>
    <row r="48" spans="2:23" x14ac:dyDescent="0.25">
      <c r="B48" s="44">
        <f t="shared" si="7"/>
        <v>30000000</v>
      </c>
      <c r="C48" s="44">
        <v>1.5</v>
      </c>
      <c r="D48" s="44">
        <v>4.5</v>
      </c>
      <c r="E48" s="44">
        <f t="shared" si="8"/>
        <v>44</v>
      </c>
      <c r="F48" s="44">
        <f t="shared" si="0"/>
        <v>4.604634710616188</v>
      </c>
      <c r="G48" s="8">
        <v>3.13</v>
      </c>
      <c r="H48" s="8">
        <v>0.2113872286882667</v>
      </c>
      <c r="I48" s="8">
        <f t="shared" si="1"/>
        <v>0.45967157596563307</v>
      </c>
      <c r="J48" s="8">
        <v>66</v>
      </c>
      <c r="K48" s="8">
        <f t="shared" si="12"/>
        <v>3.3333333333333333E-2</v>
      </c>
      <c r="L48" s="8">
        <f t="shared" si="3"/>
        <v>12.068571428571428</v>
      </c>
      <c r="M48" s="8">
        <f t="shared" si="15"/>
        <v>1.453228949576483E-3</v>
      </c>
      <c r="N48" s="8">
        <f t="shared" si="10"/>
        <v>-6.8660523343885602E-2</v>
      </c>
      <c r="O48" s="8">
        <f t="shared" si="16"/>
        <v>-8.3195637596147162E-2</v>
      </c>
      <c r="P48" s="7">
        <f t="shared" si="11"/>
        <v>-0.22840996579597198</v>
      </c>
      <c r="Q48" s="3" t="e">
        <f t="shared" si="4"/>
        <v>#NUM!</v>
      </c>
      <c r="R48" s="8">
        <v>110</v>
      </c>
      <c r="S48" s="8">
        <v>25</v>
      </c>
      <c r="T48" s="8"/>
      <c r="U48" s="3">
        <f t="shared" si="14"/>
        <v>1.4666666666666679</v>
      </c>
      <c r="V48" s="46">
        <f t="shared" si="5"/>
        <v>0.12152777777777789</v>
      </c>
      <c r="W48">
        <f t="shared" si="6"/>
        <v>0.2065972222222224</v>
      </c>
    </row>
    <row r="49" spans="2:25" x14ac:dyDescent="0.25">
      <c r="B49" s="47">
        <f t="shared" si="7"/>
        <v>30000000</v>
      </c>
      <c r="C49" s="47">
        <v>1.5</v>
      </c>
      <c r="D49" s="47">
        <v>4.5</v>
      </c>
      <c r="E49" s="47">
        <f t="shared" si="8"/>
        <v>45</v>
      </c>
      <c r="F49" s="47">
        <f t="shared" si="0"/>
        <v>4.5</v>
      </c>
      <c r="G49" s="47">
        <v>3.13</v>
      </c>
      <c r="H49" s="47">
        <v>0.2113872286882667</v>
      </c>
      <c r="I49" s="47">
        <f t="shared" si="1"/>
        <v>0.39675268952500781</v>
      </c>
      <c r="J49" s="47">
        <v>66</v>
      </c>
      <c r="K49" s="47">
        <f t="shared" si="12"/>
        <v>3.3333333333333333E-2</v>
      </c>
      <c r="L49" s="47">
        <f t="shared" si="3"/>
        <v>12.068571428571428</v>
      </c>
      <c r="M49" s="47">
        <f t="shared" si="15"/>
        <v>1.2678588553652712E-3</v>
      </c>
      <c r="N49" s="47">
        <f t="shared" si="10"/>
        <v>-6.4186745295990541E-2</v>
      </c>
      <c r="O49" s="47">
        <f t="shared" si="16"/>
        <v>-0.1473823828921377</v>
      </c>
      <c r="P49" s="48">
        <f t="shared" si="11"/>
        <v>-0.71681170396983462</v>
      </c>
      <c r="Q49" s="49" t="e">
        <f t="shared" si="4"/>
        <v>#NUM!</v>
      </c>
      <c r="R49" s="47">
        <v>110</v>
      </c>
      <c r="S49" s="47">
        <v>25</v>
      </c>
      <c r="T49" s="47"/>
      <c r="U49" s="49">
        <f t="shared" si="14"/>
        <v>1.5000000000000013</v>
      </c>
      <c r="V49" s="50">
        <f t="shared" si="5"/>
        <v>0.12428977272727285</v>
      </c>
      <c r="Y49">
        <f>AVERAGE(I4:I49)</f>
        <v>1.1702461361048062</v>
      </c>
    </row>
    <row r="50" spans="2:25" x14ac:dyDescent="0.25">
      <c r="B50" s="44">
        <f t="shared" si="7"/>
        <v>30000000</v>
      </c>
      <c r="C50" s="44">
        <v>1.5</v>
      </c>
      <c r="D50" s="44">
        <v>4.5</v>
      </c>
      <c r="E50" s="44">
        <f t="shared" si="8"/>
        <v>46</v>
      </c>
      <c r="F50" s="44">
        <f t="shared" si="0"/>
        <v>4.3953652893838129</v>
      </c>
      <c r="G50" s="8">
        <v>3.13</v>
      </c>
      <c r="H50" s="8">
        <v>0.2113872286882667</v>
      </c>
      <c r="I50" s="8">
        <f t="shared" si="1"/>
        <v>0.3384625165360175</v>
      </c>
      <c r="J50" s="8">
        <v>66</v>
      </c>
      <c r="K50" s="8">
        <f t="shared" si="12"/>
        <v>3.3333333333333333E-2</v>
      </c>
      <c r="L50" s="8">
        <f t="shared" si="3"/>
        <v>12.068571428571428</v>
      </c>
      <c r="M50" s="8">
        <f t="shared" si="15"/>
        <v>1.0943169800037354E-3</v>
      </c>
      <c r="N50" s="8">
        <f t="shared" si="10"/>
        <v>-5.9384489968994043E-2</v>
      </c>
      <c r="O50" s="8">
        <f t="shared" si="16"/>
        <v>-0.20676687286113174</v>
      </c>
      <c r="P50" s="7">
        <f t="shared" si="11"/>
        <v>-1.4108338105214566</v>
      </c>
      <c r="Q50" s="3" t="e">
        <f t="shared" si="4"/>
        <v>#NUM!</v>
      </c>
      <c r="R50" s="8">
        <v>110</v>
      </c>
      <c r="S50" s="8">
        <v>25</v>
      </c>
      <c r="T50" s="8"/>
      <c r="U50" s="3">
        <f t="shared" si="14"/>
        <v>1.5333333333333348</v>
      </c>
      <c r="V50" s="46">
        <f t="shared" si="5"/>
        <v>0.12705176767676782</v>
      </c>
    </row>
    <row r="51" spans="2:25" x14ac:dyDescent="0.25">
      <c r="B51" s="44">
        <f t="shared" si="7"/>
        <v>30000000</v>
      </c>
      <c r="C51" s="44">
        <v>1.5</v>
      </c>
      <c r="D51" s="44">
        <v>4.5</v>
      </c>
      <c r="E51" s="44">
        <f t="shared" si="8"/>
        <v>47</v>
      </c>
      <c r="F51" s="44">
        <f t="shared" si="0"/>
        <v>4.291240348559902</v>
      </c>
      <c r="G51" s="8">
        <v>3.13</v>
      </c>
      <c r="H51" s="8">
        <v>0.2113872286882667</v>
      </c>
      <c r="I51" s="8">
        <f t="shared" si="1"/>
        <v>0.28505126985435897</v>
      </c>
      <c r="J51" s="8">
        <v>66</v>
      </c>
      <c r="K51" s="8">
        <f t="shared" si="12"/>
        <v>3.3333333333333333E-2</v>
      </c>
      <c r="L51" s="8">
        <f t="shared" si="3"/>
        <v>12.068571428571428</v>
      </c>
      <c r="M51" s="8">
        <f t="shared" si="15"/>
        <v>9.3354194872272741E-4</v>
      </c>
      <c r="N51" s="8">
        <f t="shared" si="10"/>
        <v>-5.4344788630381259E-2</v>
      </c>
      <c r="O51" s="8">
        <f t="shared" si="16"/>
        <v>-0.26111166149151299</v>
      </c>
      <c r="P51" s="7">
        <f t="shared" si="11"/>
        <v>-2.2499168923063291</v>
      </c>
      <c r="Q51" s="3" t="e">
        <f t="shared" si="4"/>
        <v>#NUM!</v>
      </c>
      <c r="R51" s="8">
        <v>110</v>
      </c>
      <c r="S51" s="8">
        <v>25</v>
      </c>
      <c r="T51" s="8"/>
      <c r="U51" s="3">
        <f t="shared" si="14"/>
        <v>1.5666666666666682</v>
      </c>
      <c r="V51" s="46">
        <f t="shared" si="5"/>
        <v>0.12981376262626276</v>
      </c>
    </row>
    <row r="52" spans="2:25" x14ac:dyDescent="0.25">
      <c r="B52" s="44">
        <f t="shared" si="7"/>
        <v>30000000</v>
      </c>
      <c r="C52" s="44">
        <v>1.5</v>
      </c>
      <c r="D52" s="44">
        <v>4.5</v>
      </c>
      <c r="E52" s="44">
        <f t="shared" si="8"/>
        <v>48</v>
      </c>
      <c r="F52" s="44">
        <f t="shared" si="0"/>
        <v>4.1881324637733615</v>
      </c>
      <c r="G52" s="8">
        <v>3.13</v>
      </c>
      <c r="H52" s="8">
        <v>0.2113872286882667</v>
      </c>
      <c r="I52" s="8">
        <f t="shared" si="1"/>
        <v>0.23667850799585041</v>
      </c>
      <c r="J52" s="8">
        <v>66</v>
      </c>
      <c r="K52" s="8">
        <f t="shared" si="12"/>
        <v>3.3333333333333333E-2</v>
      </c>
      <c r="L52" s="8">
        <f t="shared" si="3"/>
        <v>12.068571428571428</v>
      </c>
      <c r="M52" s="8">
        <f t="shared" si="15"/>
        <v>7.8622389465513682E-4</v>
      </c>
      <c r="N52" s="8">
        <f t="shared" si="10"/>
        <v>-4.9158985753163693E-2</v>
      </c>
      <c r="O52" s="8">
        <f t="shared" si="16"/>
        <v>-0.31027064724467668</v>
      </c>
      <c r="P52" s="7">
        <f t="shared" si="11"/>
        <v>-3.1768398598738092</v>
      </c>
      <c r="Q52" s="3" t="e">
        <f t="shared" si="4"/>
        <v>#NUM!</v>
      </c>
      <c r="R52" s="8">
        <v>110</v>
      </c>
      <c r="S52" s="8">
        <v>25</v>
      </c>
      <c r="T52" s="8"/>
      <c r="U52" s="3">
        <f t="shared" si="14"/>
        <v>1.6000000000000016</v>
      </c>
      <c r="V52" s="46">
        <f t="shared" si="5"/>
        <v>0.13257575757575774</v>
      </c>
    </row>
    <row r="53" spans="2:25" x14ac:dyDescent="0.25">
      <c r="B53" s="44">
        <f t="shared" si="7"/>
        <v>30000000</v>
      </c>
      <c r="C53" s="44">
        <v>1.5</v>
      </c>
      <c r="D53" s="44">
        <v>4.5</v>
      </c>
      <c r="E53" s="44">
        <f t="shared" si="8"/>
        <v>49</v>
      </c>
      <c r="F53" s="44">
        <f t="shared" si="0"/>
        <v>4.0865439662745011</v>
      </c>
      <c r="G53" s="8">
        <v>3.13</v>
      </c>
      <c r="H53" s="8">
        <v>0.2113872286882667</v>
      </c>
      <c r="I53" s="8">
        <f t="shared" si="1"/>
        <v>0.1934143169322603</v>
      </c>
      <c r="J53" s="8">
        <v>66</v>
      </c>
      <c r="K53" s="8">
        <f t="shared" si="12"/>
        <v>3.3333333333333333E-2</v>
      </c>
      <c r="L53" s="8">
        <f t="shared" si="3"/>
        <v>12.068571428571428</v>
      </c>
      <c r="M53" s="8">
        <f t="shared" si="15"/>
        <v>6.5280290957040583E-4</v>
      </c>
      <c r="N53" s="8">
        <f t="shared" si="10"/>
        <v>-4.3916993973160519E-2</v>
      </c>
      <c r="O53" s="8">
        <f t="shared" si="16"/>
        <v>-0.35418764121783719</v>
      </c>
      <c r="P53" s="7">
        <f t="shared" si="11"/>
        <v>-4.1398132113180264</v>
      </c>
      <c r="Q53" s="3" t="e">
        <f t="shared" si="4"/>
        <v>#NUM!</v>
      </c>
      <c r="R53" s="8">
        <v>110</v>
      </c>
      <c r="S53" s="8">
        <v>25</v>
      </c>
      <c r="T53" s="8"/>
      <c r="U53" s="3">
        <f t="shared" si="14"/>
        <v>1.6333333333333351</v>
      </c>
      <c r="V53" s="46">
        <f t="shared" si="5"/>
        <v>0.13533775252525268</v>
      </c>
    </row>
    <row r="54" spans="2:25" x14ac:dyDescent="0.25">
      <c r="B54" s="44">
        <f t="shared" si="7"/>
        <v>30000000</v>
      </c>
      <c r="C54" s="44">
        <v>1.5</v>
      </c>
      <c r="D54" s="44">
        <v>4.5</v>
      </c>
      <c r="E54" s="44">
        <f t="shared" si="8"/>
        <v>50</v>
      </c>
      <c r="F54" s="44">
        <f t="shared" si="0"/>
        <v>3.9869697850114969</v>
      </c>
      <c r="G54" s="8">
        <v>3.13</v>
      </c>
      <c r="H54" s="8">
        <v>0.2113872286882667</v>
      </c>
      <c r="I54" s="8">
        <f t="shared" si="1"/>
        <v>0.1552421914904126</v>
      </c>
      <c r="J54" s="8">
        <v>66</v>
      </c>
      <c r="K54" s="8">
        <f t="shared" si="12"/>
        <v>3.3333333333333333E-2</v>
      </c>
      <c r="L54" s="8">
        <f t="shared" si="3"/>
        <v>12.068571428571428</v>
      </c>
      <c r="M54" s="8">
        <f t="shared" si="15"/>
        <v>5.3347230348505415E-4</v>
      </c>
      <c r="N54" s="8">
        <f t="shared" si="10"/>
        <v>-3.8705597745332755E-2</v>
      </c>
      <c r="O54" s="8">
        <f t="shared" si="16"/>
        <v>-0.39289323896316997</v>
      </c>
      <c r="P54" s="7">
        <f t="shared" si="11"/>
        <v>-5.0940482083580285</v>
      </c>
      <c r="Q54" s="3" t="e">
        <f t="shared" si="4"/>
        <v>#NUM!</v>
      </c>
      <c r="R54" s="8">
        <v>110</v>
      </c>
      <c r="S54" s="8">
        <v>25</v>
      </c>
      <c r="T54" s="8"/>
      <c r="U54" s="3">
        <f t="shared" si="14"/>
        <v>1.6666666666666685</v>
      </c>
      <c r="V54" s="46">
        <f t="shared" si="5"/>
        <v>0.13809974747474765</v>
      </c>
    </row>
    <row r="55" spans="2:25" x14ac:dyDescent="0.25">
      <c r="B55" s="44">
        <f t="shared" si="7"/>
        <v>30000000</v>
      </c>
      <c r="C55" s="44">
        <v>1.5</v>
      </c>
      <c r="D55" s="44">
        <v>4.5</v>
      </c>
      <c r="E55" s="44">
        <f t="shared" si="8"/>
        <v>51</v>
      </c>
      <c r="F55" s="44">
        <f t="shared" si="0"/>
        <v>3.8898950353863002</v>
      </c>
      <c r="G55" s="8">
        <v>3.13</v>
      </c>
      <c r="H55" s="8">
        <v>0.2113872286882667</v>
      </c>
      <c r="I55" s="8">
        <f t="shared" si="1"/>
        <v>0.12206353958754</v>
      </c>
      <c r="J55" s="8">
        <v>66</v>
      </c>
      <c r="K55" s="8">
        <f t="shared" si="12"/>
        <v>3.3333333333333333E-2</v>
      </c>
      <c r="L55" s="8">
        <f t="shared" si="3"/>
        <v>12.068571428571428</v>
      </c>
      <c r="M55" s="8">
        <f t="shared" si="15"/>
        <v>4.2818655209202281E-4</v>
      </c>
      <c r="N55" s="8">
        <f t="shared" si="10"/>
        <v>-3.3606838454964622E-2</v>
      </c>
      <c r="O55" s="8">
        <f t="shared" si="16"/>
        <v>-0.42650007741813456</v>
      </c>
      <c r="P55" s="7">
        <f t="shared" si="11"/>
        <v>-6.0027764292432666</v>
      </c>
      <c r="Q55" s="3" t="e">
        <f t="shared" si="4"/>
        <v>#NUM!</v>
      </c>
      <c r="R55" s="8">
        <v>110</v>
      </c>
      <c r="S55" s="8">
        <v>25</v>
      </c>
      <c r="T55" s="8"/>
      <c r="U55" s="3">
        <f t="shared" si="14"/>
        <v>1.700000000000002</v>
      </c>
      <c r="V55" s="46">
        <f t="shared" si="5"/>
        <v>0.1408617424242426</v>
      </c>
    </row>
    <row r="56" spans="2:25" x14ac:dyDescent="0.25">
      <c r="B56" s="44">
        <f t="shared" si="7"/>
        <v>30000000</v>
      </c>
      <c r="C56" s="44">
        <v>1.5</v>
      </c>
      <c r="D56" s="44">
        <v>4.5</v>
      </c>
      <c r="E56" s="44">
        <f t="shared" si="8"/>
        <v>52</v>
      </c>
      <c r="F56" s="44">
        <f t="shared" si="0"/>
        <v>3.7957926558211637</v>
      </c>
      <c r="G56" s="8">
        <v>3.13</v>
      </c>
      <c r="H56" s="8">
        <v>0.2113872286882667</v>
      </c>
      <c r="I56" s="8">
        <f t="shared" si="1"/>
        <v>9.3703701254013158E-2</v>
      </c>
      <c r="J56" s="8">
        <v>66</v>
      </c>
      <c r="K56" s="8">
        <f t="shared" si="12"/>
        <v>3.3333333333333333E-2</v>
      </c>
      <c r="L56" s="8">
        <f t="shared" si="3"/>
        <v>12.068571428571428</v>
      </c>
      <c r="M56" s="8">
        <f t="shared" si="15"/>
        <v>3.3667372027123638E-4</v>
      </c>
      <c r="N56" s="8">
        <f t="shared" si="10"/>
        <v>-2.8696512053798081E-2</v>
      </c>
      <c r="O56" s="8">
        <f t="shared" si="16"/>
        <v>-0.45519658947193264</v>
      </c>
      <c r="P56" s="7">
        <f t="shared" si="11"/>
        <v>-6.8377298572070124</v>
      </c>
      <c r="Q56" s="3" t="e">
        <f t="shared" si="4"/>
        <v>#NUM!</v>
      </c>
      <c r="R56" s="8">
        <v>110</v>
      </c>
      <c r="S56" s="8">
        <v>25</v>
      </c>
      <c r="T56" s="8"/>
      <c r="U56" s="3">
        <f t="shared" si="14"/>
        <v>1.7333333333333354</v>
      </c>
      <c r="V56" s="46">
        <f t="shared" si="5"/>
        <v>0.14362373737373754</v>
      </c>
    </row>
    <row r="57" spans="2:25" x14ac:dyDescent="0.25">
      <c r="B57" s="44">
        <f t="shared" si="7"/>
        <v>30000000</v>
      </c>
      <c r="C57" s="44">
        <v>1.5</v>
      </c>
      <c r="D57" s="44">
        <v>4.5</v>
      </c>
      <c r="E57" s="44">
        <f t="shared" si="8"/>
        <v>53</v>
      </c>
      <c r="F57" s="44">
        <f t="shared" si="0"/>
        <v>3.7051211036501925</v>
      </c>
      <c r="G57" s="8">
        <v>3.13</v>
      </c>
      <c r="H57" s="8">
        <v>0.2113872286882667</v>
      </c>
      <c r="I57" s="8">
        <f t="shared" si="1"/>
        <v>6.9919345315031162E-2</v>
      </c>
      <c r="J57" s="8">
        <v>66</v>
      </c>
      <c r="K57" s="8">
        <f t="shared" si="12"/>
        <v>3.3333333333333333E-2</v>
      </c>
      <c r="L57" s="8">
        <f t="shared" si="3"/>
        <v>12.068571428571428</v>
      </c>
      <c r="M57" s="8">
        <f t="shared" si="15"/>
        <v>2.5845206366269789E-4</v>
      </c>
      <c r="N57" s="8">
        <f t="shared" si="10"/>
        <v>-2.4042808002644696E-2</v>
      </c>
      <c r="O57" s="8">
        <f t="shared" si="16"/>
        <v>-0.47923939747457733</v>
      </c>
      <c r="P57" s="7">
        <f t="shared" si="11"/>
        <v>-7.5791232030292646</v>
      </c>
      <c r="Q57" s="3" t="e">
        <f t="shared" si="4"/>
        <v>#NUM!</v>
      </c>
      <c r="R57" s="8">
        <v>110</v>
      </c>
      <c r="S57" s="8">
        <v>25</v>
      </c>
      <c r="T57" s="8"/>
      <c r="U57" s="3">
        <f t="shared" si="14"/>
        <v>1.7666666666666688</v>
      </c>
      <c r="V57" s="46">
        <f t="shared" si="5"/>
        <v>0.14638573232323251</v>
      </c>
    </row>
    <row r="58" spans="2:25" x14ac:dyDescent="0.25">
      <c r="B58" s="44">
        <f t="shared" si="7"/>
        <v>30000000</v>
      </c>
      <c r="C58" s="44">
        <v>1.5</v>
      </c>
      <c r="D58" s="44">
        <v>4.5</v>
      </c>
      <c r="E58" s="44">
        <f t="shared" si="8"/>
        <v>54</v>
      </c>
      <c r="F58" s="44">
        <f t="shared" si="0"/>
        <v>3.6183221215612904</v>
      </c>
      <c r="G58" s="8">
        <v>3.13</v>
      </c>
      <c r="H58" s="8">
        <v>0.2113872286882667</v>
      </c>
      <c r="I58" s="8">
        <f t="shared" si="1"/>
        <v>5.0407080289686212E-2</v>
      </c>
      <c r="J58" s="8">
        <v>66</v>
      </c>
      <c r="K58" s="8">
        <f t="shared" si="12"/>
        <v>3.3333333333333333E-2</v>
      </c>
      <c r="L58" s="8">
        <f t="shared" si="3"/>
        <v>12.068571428571428</v>
      </c>
      <c r="M58" s="8">
        <f t="shared" si="15"/>
        <v>1.9285043007669507E-4</v>
      </c>
      <c r="N58" s="8">
        <f t="shared" si="10"/>
        <v>-1.9705115455421644E-2</v>
      </c>
      <c r="O58" s="8">
        <f t="shared" si="16"/>
        <v>-0.49894451292999897</v>
      </c>
      <c r="P58" s="7">
        <f t="shared" si="11"/>
        <v>-8.2152056904374788</v>
      </c>
      <c r="Q58" s="3" t="e">
        <f t="shared" si="4"/>
        <v>#NUM!</v>
      </c>
      <c r="R58" s="8">
        <v>110</v>
      </c>
      <c r="S58" s="8">
        <v>25</v>
      </c>
      <c r="T58" s="8"/>
      <c r="U58" s="3">
        <f t="shared" si="14"/>
        <v>1.8000000000000023</v>
      </c>
      <c r="V58" s="46">
        <f t="shared" si="5"/>
        <v>0.14914772727272746</v>
      </c>
    </row>
    <row r="59" spans="2:25" x14ac:dyDescent="0.25">
      <c r="B59" s="44">
        <f t="shared" si="7"/>
        <v>30000000</v>
      </c>
      <c r="C59" s="44">
        <v>1.5</v>
      </c>
      <c r="D59" s="44">
        <v>4.5</v>
      </c>
      <c r="E59" s="44">
        <f t="shared" si="8"/>
        <v>55</v>
      </c>
      <c r="F59" s="44">
        <f t="shared" si="0"/>
        <v>3.5358185854701913</v>
      </c>
      <c r="G59" s="8">
        <v>3.13</v>
      </c>
      <c r="H59" s="8">
        <v>0.2113872286882667</v>
      </c>
      <c r="I59" s="8">
        <f t="shared" si="1"/>
        <v>3.4813093028736766E-2</v>
      </c>
      <c r="J59" s="8">
        <v>66</v>
      </c>
      <c r="K59" s="8">
        <f t="shared" si="12"/>
        <v>3.3333333333333333E-2</v>
      </c>
      <c r="L59" s="8">
        <f t="shared" si="3"/>
        <v>12.068571428571428</v>
      </c>
      <c r="M59" s="8">
        <f t="shared" si="15"/>
        <v>1.3903200993912443E-4</v>
      </c>
      <c r="N59" s="8">
        <f t="shared" si="10"/>
        <v>-1.5733019270888569E-2</v>
      </c>
      <c r="O59" s="8">
        <f t="shared" si="16"/>
        <v>-0.51467753220088752</v>
      </c>
      <c r="P59" s="7">
        <f t="shared" si="11"/>
        <v>-8.7414677510290542</v>
      </c>
      <c r="Q59" s="3" t="e">
        <f t="shared" si="4"/>
        <v>#NUM!</v>
      </c>
      <c r="R59" s="8">
        <v>110</v>
      </c>
      <c r="S59" s="8">
        <v>25</v>
      </c>
      <c r="T59" s="8"/>
      <c r="U59" s="3">
        <f t="shared" si="14"/>
        <v>1.8333333333333357</v>
      </c>
      <c r="V59" s="46">
        <f t="shared" si="5"/>
        <v>0.15190972222222243</v>
      </c>
    </row>
    <row r="60" spans="2:25" x14ac:dyDescent="0.25">
      <c r="B60" s="44">
        <f t="shared" si="7"/>
        <v>30000000</v>
      </c>
      <c r="C60" s="44">
        <v>1.5</v>
      </c>
      <c r="D60" s="44">
        <v>4.5</v>
      </c>
      <c r="E60" s="44">
        <f t="shared" si="8"/>
        <v>56</v>
      </c>
      <c r="F60" s="44">
        <f t="shared" si="0"/>
        <v>3.4580124443115041</v>
      </c>
      <c r="G60" s="8">
        <v>3.13</v>
      </c>
      <c r="H60" s="8">
        <v>0.2113872286882667</v>
      </c>
      <c r="I60" s="8">
        <f t="shared" si="1"/>
        <v>2.2743609296884407E-2</v>
      </c>
      <c r="J60" s="8">
        <v>66</v>
      </c>
      <c r="K60" s="8">
        <f t="shared" si="12"/>
        <v>3.3333333333333333E-2</v>
      </c>
      <c r="L60" s="8">
        <f t="shared" si="3"/>
        <v>12.068571428571428</v>
      </c>
      <c r="M60" s="8">
        <f t="shared" si="15"/>
        <v>9.6020921429431269E-5</v>
      </c>
      <c r="N60" s="8">
        <f t="shared" si="10"/>
        <v>-1.216550465328179E-2</v>
      </c>
      <c r="O60" s="8">
        <f t="shared" si="16"/>
        <v>-0.52684303685416933</v>
      </c>
      <c r="P60" s="7">
        <f t="shared" si="11"/>
        <v>-9.1595983208968779</v>
      </c>
      <c r="Q60" s="3" t="e">
        <f t="shared" si="4"/>
        <v>#NUM!</v>
      </c>
      <c r="R60" s="8">
        <v>110</v>
      </c>
      <c r="S60" s="8">
        <v>25</v>
      </c>
      <c r="T60" s="8"/>
      <c r="U60" s="3">
        <f t="shared" si="14"/>
        <v>1.8666666666666691</v>
      </c>
      <c r="V60" s="46">
        <f t="shared" si="5"/>
        <v>0.15467171717171738</v>
      </c>
    </row>
    <row r="61" spans="2:25" x14ac:dyDescent="0.25">
      <c r="B61" s="44">
        <f t="shared" si="7"/>
        <v>30000000</v>
      </c>
      <c r="C61" s="44">
        <v>1.5</v>
      </c>
      <c r="D61" s="44">
        <v>4.5</v>
      </c>
      <c r="E61" s="44">
        <f t="shared" si="8"/>
        <v>57</v>
      </c>
      <c r="F61" s="44">
        <f t="shared" si="0"/>
        <v>3.385282761783909</v>
      </c>
      <c r="G61" s="8">
        <v>3.13</v>
      </c>
      <c r="H61" s="8">
        <v>0.2113872286882667</v>
      </c>
      <c r="I61" s="8">
        <f t="shared" si="1"/>
        <v>1.3775955283995431E-2</v>
      </c>
      <c r="J61" s="8">
        <v>66</v>
      </c>
      <c r="K61" s="8">
        <f t="shared" si="12"/>
        <v>3.3333333333333333E-2</v>
      </c>
      <c r="L61" s="8">
        <f t="shared" si="3"/>
        <v>12.068571428571428</v>
      </c>
      <c r="M61" s="8">
        <f t="shared" si="15"/>
        <v>6.2731062692853302E-5</v>
      </c>
      <c r="N61" s="8">
        <f t="shared" si="10"/>
        <v>-9.0303850755818291E-3</v>
      </c>
      <c r="O61" s="8">
        <f t="shared" si="16"/>
        <v>-0.53587342192975118</v>
      </c>
      <c r="P61" s="7">
        <f t="shared" si="11"/>
        <v>-9.476290702913138</v>
      </c>
      <c r="Q61" s="3" t="e">
        <f t="shared" si="4"/>
        <v>#NUM!</v>
      </c>
      <c r="R61" s="8">
        <v>110</v>
      </c>
      <c r="S61" s="8">
        <v>25</v>
      </c>
      <c r="T61" s="8"/>
      <c r="U61" s="3">
        <f t="shared" si="14"/>
        <v>1.9000000000000026</v>
      </c>
      <c r="V61" s="46">
        <f t="shared" si="5"/>
        <v>0.15743371212121235</v>
      </c>
    </row>
    <row r="62" spans="2:25" x14ac:dyDescent="0.25">
      <c r="B62" s="44">
        <f t="shared" si="7"/>
        <v>30000000</v>
      </c>
      <c r="C62" s="44">
        <v>1.5</v>
      </c>
      <c r="D62" s="44">
        <v>4.5</v>
      </c>
      <c r="E62" s="44">
        <f t="shared" si="8"/>
        <v>58</v>
      </c>
      <c r="F62" s="44">
        <f t="shared" si="0"/>
        <v>3.3179838695899169</v>
      </c>
      <c r="G62" s="8">
        <v>3.13</v>
      </c>
      <c r="H62" s="8">
        <v>0.2113872286882667</v>
      </c>
      <c r="I62" s="8">
        <f t="shared" si="1"/>
        <v>7.4699881949893887E-3</v>
      </c>
      <c r="J62" s="8">
        <v>66</v>
      </c>
      <c r="K62" s="8">
        <f t="shared" si="12"/>
        <v>3.3333333333333333E-2</v>
      </c>
      <c r="L62" s="8">
        <f t="shared" si="3"/>
        <v>12.068571428571428</v>
      </c>
      <c r="M62" s="8">
        <f t="shared" si="15"/>
        <v>3.7996621525354952E-5</v>
      </c>
      <c r="N62" s="8">
        <f t="shared" si="10"/>
        <v>-6.3439637105313969E-3</v>
      </c>
      <c r="O62" s="8">
        <f t="shared" si="16"/>
        <v>-0.54221738564028255</v>
      </c>
      <c r="P62" s="7">
        <f t="shared" si="11"/>
        <v>-9.7019898785892345</v>
      </c>
      <c r="Q62" s="3" t="e">
        <f t="shared" si="4"/>
        <v>#NUM!</v>
      </c>
      <c r="R62" s="8">
        <v>110</v>
      </c>
      <c r="S62" s="8">
        <v>25</v>
      </c>
      <c r="T62" s="8"/>
      <c r="U62" s="3">
        <f t="shared" si="14"/>
        <v>1.933333333333336</v>
      </c>
      <c r="V62" s="46">
        <f t="shared" si="5"/>
        <v>0.16019570707070729</v>
      </c>
    </row>
    <row r="63" spans="2:25" x14ac:dyDescent="0.25">
      <c r="B63" s="44">
        <f t="shared" si="7"/>
        <v>30000000</v>
      </c>
      <c r="C63" s="44">
        <v>1.5</v>
      </c>
      <c r="D63" s="44">
        <v>4.5</v>
      </c>
      <c r="E63" s="44">
        <f t="shared" si="8"/>
        <v>59</v>
      </c>
      <c r="F63" s="44">
        <f t="shared" si="0"/>
        <v>3.2564436411674378</v>
      </c>
      <c r="G63" s="8">
        <v>3.13</v>
      </c>
      <c r="H63" s="8">
        <v>0.2113872286882667</v>
      </c>
      <c r="I63" s="8">
        <f t="shared" si="1"/>
        <v>3.3796578267407422E-3</v>
      </c>
      <c r="J63" s="8">
        <v>66</v>
      </c>
      <c r="K63" s="8">
        <f t="shared" si="12"/>
        <v>3.3333333333333333E-2</v>
      </c>
      <c r="L63" s="8">
        <f t="shared" si="3"/>
        <v>12.068571428571428</v>
      </c>
      <c r="M63" s="8">
        <f t="shared" si="15"/>
        <v>2.060360304549137E-5</v>
      </c>
      <c r="N63" s="8">
        <f t="shared" si="10"/>
        <v>-4.1109339712941378E-3</v>
      </c>
      <c r="O63" s="8">
        <f t="shared" si="16"/>
        <v>-0.54632831961157668</v>
      </c>
      <c r="P63" s="7">
        <f t="shared" si="11"/>
        <v>-9.849662882717098</v>
      </c>
      <c r="Q63" s="3" t="e">
        <f t="shared" si="4"/>
        <v>#NUM!</v>
      </c>
      <c r="R63" s="8">
        <v>110</v>
      </c>
      <c r="S63" s="8">
        <v>25</v>
      </c>
      <c r="T63" s="8"/>
      <c r="U63" s="3">
        <f t="shared" si="14"/>
        <v>1.9666666666666694</v>
      </c>
      <c r="V63" s="46">
        <f t="shared" si="5"/>
        <v>0.16295770202020227</v>
      </c>
    </row>
    <row r="64" spans="2:25" x14ac:dyDescent="0.25">
      <c r="B64" s="44">
        <f t="shared" si="7"/>
        <v>30000000</v>
      </c>
      <c r="C64" s="44">
        <v>1.5</v>
      </c>
      <c r="D64" s="44">
        <v>4.5</v>
      </c>
      <c r="E64" s="44">
        <f t="shared" si="8"/>
        <v>60</v>
      </c>
      <c r="F64" s="44">
        <f t="shared" si="0"/>
        <v>3.2009618943233424</v>
      </c>
      <c r="G64" s="8">
        <v>3.13</v>
      </c>
      <c r="H64" s="8">
        <v>0.2113872286882667</v>
      </c>
      <c r="I64" s="8">
        <f t="shared" si="1"/>
        <v>1.0644595091800131E-3</v>
      </c>
      <c r="J64" s="8">
        <v>66</v>
      </c>
      <c r="K64" s="8">
        <f t="shared" si="12"/>
        <v>3.3333333333333333E-2</v>
      </c>
      <c r="L64" s="8">
        <f t="shared" si="3"/>
        <v>12.068571428571428</v>
      </c>
      <c r="M64" s="8">
        <f t="shared" si="15"/>
        <v>9.3217186525758921E-6</v>
      </c>
      <c r="N64" s="8">
        <f t="shared" si="10"/>
        <v>-2.324520036213305E-3</v>
      </c>
      <c r="O64" s="8">
        <f t="shared" si="16"/>
        <v>-0.54865283964778999</v>
      </c>
      <c r="P64" s="7">
        <f t="shared" si="11"/>
        <v>-9.9336579689682569</v>
      </c>
      <c r="Q64" s="3" t="e">
        <f t="shared" si="4"/>
        <v>#NUM!</v>
      </c>
      <c r="R64" s="8">
        <v>110</v>
      </c>
      <c r="S64" s="8">
        <v>25</v>
      </c>
      <c r="T64" s="8"/>
      <c r="U64" s="3">
        <f t="shared" si="14"/>
        <v>2.0000000000000027</v>
      </c>
      <c r="V64" s="46">
        <f t="shared" si="5"/>
        <v>0.16571969696969721</v>
      </c>
    </row>
    <row r="65" spans="2:22" x14ac:dyDescent="0.25">
      <c r="B65" s="44">
        <f t="shared" si="7"/>
        <v>30000000</v>
      </c>
      <c r="C65" s="44">
        <v>1.5</v>
      </c>
      <c r="D65" s="44">
        <v>4.5</v>
      </c>
      <c r="E65" s="44">
        <f t="shared" si="8"/>
        <v>61</v>
      </c>
      <c r="F65" s="44">
        <f t="shared" si="0"/>
        <v>3.1518089305512498</v>
      </c>
      <c r="G65" s="8">
        <v>3.13</v>
      </c>
      <c r="H65" s="8">
        <v>0.2113872286882667</v>
      </c>
      <c r="I65" s="8">
        <f t="shared" si="1"/>
        <v>1.0054199169624712E-4</v>
      </c>
      <c r="J65" s="8">
        <v>66</v>
      </c>
      <c r="K65" s="8">
        <f t="shared" si="12"/>
        <v>3.3333333333333333E-2</v>
      </c>
      <c r="L65" s="8">
        <f t="shared" si="3"/>
        <v>12.068571428571428</v>
      </c>
      <c r="M65" s="8">
        <f t="shared" si="15"/>
        <v>2.935975347304377E-6</v>
      </c>
      <c r="N65" s="8">
        <f t="shared" si="10"/>
        <v>-9.6685349283107027E-4</v>
      </c>
      <c r="O65" s="8">
        <f t="shared" si="16"/>
        <v>-0.54961969314062109</v>
      </c>
      <c r="P65" s="7">
        <f t="shared" si="11"/>
        <v>-9.968699633903686</v>
      </c>
      <c r="Q65" s="3" t="e">
        <f t="shared" si="4"/>
        <v>#NUM!</v>
      </c>
      <c r="R65" s="8">
        <v>110</v>
      </c>
      <c r="S65" s="8">
        <v>25</v>
      </c>
      <c r="T65" s="8"/>
      <c r="U65" s="3">
        <f t="shared" si="14"/>
        <v>2.0333333333333359</v>
      </c>
      <c r="V65" s="46">
        <f t="shared" si="5"/>
        <v>0.16848169191919216</v>
      </c>
    </row>
    <row r="66" spans="2:22" x14ac:dyDescent="0.25">
      <c r="B66" s="44">
        <f t="shared" si="7"/>
        <v>30000000</v>
      </c>
      <c r="C66" s="44">
        <v>1.5</v>
      </c>
      <c r="D66" s="44">
        <v>4.5</v>
      </c>
      <c r="E66" s="44">
        <f t="shared" si="8"/>
        <v>62</v>
      </c>
      <c r="F66" s="44">
        <f t="shared" si="0"/>
        <v>3.1092242181498193</v>
      </c>
      <c r="G66" s="8">
        <v>3.13</v>
      </c>
      <c r="H66" s="8">
        <v>0.2113872286882667</v>
      </c>
      <c r="I66" s="8">
        <f t="shared" si="1"/>
        <v>9.1241727247181139E-5</v>
      </c>
      <c r="J66" s="8">
        <v>66</v>
      </c>
      <c r="K66" s="8">
        <f t="shared" si="12"/>
        <v>3.3333333333333333E-2</v>
      </c>
      <c r="L66" s="8">
        <f t="shared" si="3"/>
        <v>12.068571428571428</v>
      </c>
      <c r="M66" s="8">
        <f t="shared" si="15"/>
        <v>2.7731332797849324E-7</v>
      </c>
      <c r="N66" s="8">
        <f t="shared" si="10"/>
        <v>-9.5775777770444732E-6</v>
      </c>
      <c r="O66" s="8">
        <f t="shared" si="16"/>
        <v>-0.54962927071839818</v>
      </c>
      <c r="P66" s="7">
        <f t="shared" si="11"/>
        <v>-9.9690470626044601</v>
      </c>
      <c r="Q66" s="3" t="e">
        <f t="shared" si="4"/>
        <v>#NUM!</v>
      </c>
      <c r="R66" s="8">
        <v>110</v>
      </c>
      <c r="S66" s="8">
        <v>25</v>
      </c>
      <c r="T66" s="8"/>
      <c r="U66" s="3">
        <f t="shared" si="14"/>
        <v>2.0666666666666691</v>
      </c>
      <c r="V66" s="46">
        <f t="shared" si="5"/>
        <v>0.17124368686868707</v>
      </c>
    </row>
    <row r="67" spans="2:22" x14ac:dyDescent="0.25">
      <c r="B67" s="44">
        <f t="shared" si="7"/>
        <v>30000000</v>
      </c>
      <c r="C67" s="44">
        <v>1.5</v>
      </c>
      <c r="D67" s="44">
        <v>4.5</v>
      </c>
      <c r="E67" s="44">
        <f t="shared" si="8"/>
        <v>63</v>
      </c>
      <c r="F67" s="44">
        <f t="shared" si="0"/>
        <v>3.0734152255572695</v>
      </c>
      <c r="G67" s="8">
        <v>3.13</v>
      </c>
      <c r="H67" s="8">
        <v>0.2113872286882667</v>
      </c>
      <c r="I67" s="8">
        <f t="shared" si="1"/>
        <v>6.7682738645791067E-4</v>
      </c>
      <c r="J67" s="8">
        <v>66</v>
      </c>
      <c r="K67" s="8">
        <f t="shared" si="12"/>
        <v>3.3333333333333333E-2</v>
      </c>
      <c r="L67" s="8">
        <f t="shared" si="3"/>
        <v>12.068571428571428</v>
      </c>
      <c r="M67" s="8">
        <f t="shared" si="15"/>
        <v>2.5166148597756714E-7</v>
      </c>
      <c r="N67" s="8">
        <f t="shared" si="10"/>
        <v>5.8533399772475194E-4</v>
      </c>
      <c r="O67" s="8">
        <f t="shared" si="16"/>
        <v>-0.54904393672067342</v>
      </c>
      <c r="P67" s="7">
        <f t="shared" si="11"/>
        <v>-9.9478250668412489</v>
      </c>
      <c r="Q67" s="3" t="e">
        <f t="shared" si="4"/>
        <v>#NUM!</v>
      </c>
      <c r="R67" s="8">
        <v>110</v>
      </c>
      <c r="S67" s="8">
        <v>25</v>
      </c>
      <c r="T67" s="8"/>
      <c r="U67" s="3">
        <f t="shared" si="14"/>
        <v>2.1000000000000023</v>
      </c>
      <c r="V67" s="46">
        <f t="shared" si="5"/>
        <v>0.17400568181818202</v>
      </c>
    </row>
    <row r="68" spans="2:22" x14ac:dyDescent="0.25">
      <c r="B68" s="44">
        <f t="shared" si="7"/>
        <v>30000000</v>
      </c>
      <c r="C68" s="44">
        <v>1.5</v>
      </c>
      <c r="D68" s="44">
        <v>4.5</v>
      </c>
      <c r="E68" s="44">
        <f t="shared" si="8"/>
        <v>64</v>
      </c>
      <c r="F68" s="44">
        <f t="shared" si="0"/>
        <v>3.0445564105860052</v>
      </c>
      <c r="G68" s="8">
        <v>3.13</v>
      </c>
      <c r="H68" s="8">
        <v>0.2113872286882667</v>
      </c>
      <c r="I68" s="8">
        <f t="shared" si="1"/>
        <v>1.5432550755421781E-3</v>
      </c>
      <c r="J68" s="8">
        <v>66</v>
      </c>
      <c r="K68" s="8">
        <f t="shared" si="12"/>
        <v>3.3333333333333333E-2</v>
      </c>
      <c r="L68" s="8">
        <f t="shared" si="3"/>
        <v>12.068571428571428</v>
      </c>
      <c r="M68" s="8">
        <f t="shared" si="15"/>
        <v>1.8668145701020056E-6</v>
      </c>
      <c r="N68" s="8">
        <f t="shared" si="10"/>
        <v>8.645608745141654E-4</v>
      </c>
      <c r="O68" s="8">
        <f t="shared" si="16"/>
        <v>-0.54817937584615928</v>
      </c>
      <c r="P68" s="7">
        <f t="shared" si="11"/>
        <v>-9.9165207274017959</v>
      </c>
      <c r="Q68" s="3" t="e">
        <f t="shared" si="4"/>
        <v>#NUM!</v>
      </c>
      <c r="R68" s="8">
        <v>110</v>
      </c>
      <c r="S68" s="8">
        <v>25</v>
      </c>
      <c r="T68" s="8"/>
      <c r="U68" s="3">
        <f t="shared" si="14"/>
        <v>2.1333333333333355</v>
      </c>
      <c r="V68" s="46">
        <f t="shared" si="5"/>
        <v>0.17676767676767696</v>
      </c>
    </row>
    <row r="69" spans="2:22" x14ac:dyDescent="0.25">
      <c r="B69" s="44">
        <f t="shared" si="7"/>
        <v>30000000</v>
      </c>
      <c r="C69" s="44">
        <v>1.5</v>
      </c>
      <c r="D69" s="44">
        <v>4.5</v>
      </c>
      <c r="E69" s="44">
        <f t="shared" si="8"/>
        <v>65</v>
      </c>
      <c r="F69" s="44">
        <f t="shared" ref="F69:F94" si="17">D69+C69*SIN(E69*2*PI()/90)</f>
        <v>3.0227883704816882</v>
      </c>
      <c r="G69" s="8">
        <v>3.13</v>
      </c>
      <c r="H69" s="8">
        <v>0.2113872286882667</v>
      </c>
      <c r="I69" s="8">
        <f t="shared" ref="I69:I94" si="18">H69*(F69-G69)^2</f>
        <v>2.4297553050232745E-3</v>
      </c>
      <c r="J69" s="8">
        <v>66</v>
      </c>
      <c r="K69" s="8">
        <f t="shared" si="12"/>
        <v>3.3333333333333333E-2</v>
      </c>
      <c r="L69" s="8">
        <f t="shared" ref="L69:L94" si="19">J69*0.000001/$L$1/0.000001</f>
        <v>12.068571428571428</v>
      </c>
      <c r="M69" s="8">
        <f t="shared" si="15"/>
        <v>4.2565816898798995E-6</v>
      </c>
      <c r="N69" s="8">
        <f t="shared" si="10"/>
        <v>8.822436477912165E-4</v>
      </c>
      <c r="O69" s="8">
        <f t="shared" si="16"/>
        <v>-0.54729713219836806</v>
      </c>
      <c r="P69" s="7">
        <f t="shared" si="11"/>
        <v>-9.8846269801144118</v>
      </c>
      <c r="Q69" s="3" t="e">
        <f t="shared" ref="Q69:Q94" si="20">SQRT(2*(P69*0.000001)/(R69*0.000000001))</f>
        <v>#NUM!</v>
      </c>
      <c r="R69" s="8">
        <v>110</v>
      </c>
      <c r="S69" s="8">
        <v>25</v>
      </c>
      <c r="T69" s="8"/>
      <c r="U69" s="3">
        <f t="shared" si="14"/>
        <v>2.1666666666666687</v>
      </c>
      <c r="V69" s="46">
        <f t="shared" ref="V69:V94" si="21">U69/L69</f>
        <v>0.17952967171717191</v>
      </c>
    </row>
    <row r="70" spans="2:22" x14ac:dyDescent="0.25">
      <c r="B70" s="44">
        <f t="shared" ref="B70:B133" si="22">$C$1</f>
        <v>30000000</v>
      </c>
      <c r="C70" s="44">
        <v>1.5</v>
      </c>
      <c r="D70" s="44">
        <v>4.5</v>
      </c>
      <c r="E70" s="44">
        <f t="shared" ref="E70:E133" si="23">E69+1</f>
        <v>66</v>
      </c>
      <c r="F70" s="44">
        <f t="shared" si="17"/>
        <v>3.0082171569475902</v>
      </c>
      <c r="G70" s="8">
        <v>3.13</v>
      </c>
      <c r="H70" s="8">
        <v>0.2113872286882667</v>
      </c>
      <c r="I70" s="8">
        <f t="shared" si="18"/>
        <v>3.1350968541099459E-3</v>
      </c>
      <c r="J70" s="8">
        <v>66</v>
      </c>
      <c r="K70" s="8">
        <f t="shared" si="12"/>
        <v>3.3333333333333333E-2</v>
      </c>
      <c r="L70" s="8">
        <f t="shared" si="19"/>
        <v>12.068571428571428</v>
      </c>
      <c r="M70" s="8">
        <f t="shared" si="15"/>
        <v>6.7017125724450311E-6</v>
      </c>
      <c r="N70" s="8">
        <f t="shared" ref="N70:N94" si="24">(I70-I69-M70)</f>
        <v>6.9863983651422641E-4</v>
      </c>
      <c r="O70" s="8">
        <f t="shared" si="16"/>
        <v>-0.54659849236185387</v>
      </c>
      <c r="P70" s="7">
        <f t="shared" ref="P70:P94" si="25">IF(O70&gt;0,0.5*J70*0.000001*(O70)^2/0.000001,-0.5*J70*0.000001*(O70)^2/0.000001)</f>
        <v>-9.8594070911243019</v>
      </c>
      <c r="Q70" s="3" t="e">
        <f t="shared" si="20"/>
        <v>#NUM!</v>
      </c>
      <c r="R70" s="8">
        <v>110</v>
      </c>
      <c r="S70" s="8">
        <v>25</v>
      </c>
      <c r="T70" s="8"/>
      <c r="U70" s="3">
        <f t="shared" si="14"/>
        <v>2.200000000000002</v>
      </c>
      <c r="V70" s="46">
        <f t="shared" si="21"/>
        <v>0.18229166666666685</v>
      </c>
    </row>
    <row r="71" spans="2:22" x14ac:dyDescent="0.25">
      <c r="B71" s="44">
        <f t="shared" si="22"/>
        <v>30000000</v>
      </c>
      <c r="C71" s="44">
        <v>1.5</v>
      </c>
      <c r="D71" s="44">
        <v>4.5</v>
      </c>
      <c r="E71" s="44">
        <f t="shared" si="23"/>
        <v>67</v>
      </c>
      <c r="F71" s="44">
        <f t="shared" si="17"/>
        <v>3.0009137594713566</v>
      </c>
      <c r="G71" s="8">
        <v>3.13</v>
      </c>
      <c r="H71" s="8">
        <v>0.2113872286882667</v>
      </c>
      <c r="I71" s="8">
        <f t="shared" si="18"/>
        <v>3.5223998225373358E-3</v>
      </c>
      <c r="J71" s="8">
        <v>66</v>
      </c>
      <c r="K71" s="8">
        <f t="shared" ref="K71:K94" si="26">K70</f>
        <v>3.3333333333333333E-2</v>
      </c>
      <c r="L71" s="8">
        <f t="shared" si="19"/>
        <v>12.068571428571428</v>
      </c>
      <c r="M71" s="8">
        <f t="shared" si="15"/>
        <v>8.6471744539807603E-6</v>
      </c>
      <c r="N71" s="8">
        <f t="shared" si="24"/>
        <v>3.7865579397340914E-4</v>
      </c>
      <c r="O71" s="8">
        <f t="shared" si="16"/>
        <v>-0.54621983656788042</v>
      </c>
      <c r="P71" s="7">
        <f t="shared" si="25"/>
        <v>-9.8457516253879849</v>
      </c>
      <c r="Q71" s="3" t="e">
        <f t="shared" si="20"/>
        <v>#NUM!</v>
      </c>
      <c r="R71" s="8">
        <v>110</v>
      </c>
      <c r="S71" s="8">
        <v>25</v>
      </c>
      <c r="T71" s="8"/>
      <c r="U71" s="3">
        <f t="shared" ref="U71:U94" si="27">U70+K71</f>
        <v>2.2333333333333352</v>
      </c>
      <c r="V71" s="46">
        <f t="shared" si="21"/>
        <v>0.1850536616161618</v>
      </c>
    </row>
    <row r="72" spans="2:22" x14ac:dyDescent="0.25">
      <c r="B72" s="44">
        <f t="shared" si="22"/>
        <v>30000000</v>
      </c>
      <c r="C72" s="44">
        <v>1.5</v>
      </c>
      <c r="D72" s="44">
        <v>4.5</v>
      </c>
      <c r="E72" s="44">
        <f t="shared" si="23"/>
        <v>68</v>
      </c>
      <c r="F72" s="44">
        <f t="shared" si="17"/>
        <v>3.0009137594713566</v>
      </c>
      <c r="G72" s="8">
        <v>3.13</v>
      </c>
      <c r="H72" s="8">
        <v>0.2113872286882667</v>
      </c>
      <c r="I72" s="8">
        <f t="shared" si="18"/>
        <v>3.5223998225373358E-3</v>
      </c>
      <c r="J72" s="8">
        <v>66</v>
      </c>
      <c r="K72" s="8">
        <f t="shared" si="26"/>
        <v>3.3333333333333333E-2</v>
      </c>
      <c r="L72" s="8">
        <f t="shared" si="19"/>
        <v>12.068571428571428</v>
      </c>
      <c r="M72" s="8">
        <f t="shared" ref="M72:M94" si="28">I71*(1-EXP(-K72/L72))</f>
        <v>9.7154273630243137E-6</v>
      </c>
      <c r="N72" s="8">
        <f t="shared" si="24"/>
        <v>-9.7154273630243137E-6</v>
      </c>
      <c r="O72" s="8">
        <f t="shared" ref="O72:O94" si="29">O71+N72</f>
        <v>-0.54622955199524348</v>
      </c>
      <c r="P72" s="7">
        <f t="shared" si="25"/>
        <v>-9.8461018746065037</v>
      </c>
      <c r="Q72" s="3" t="e">
        <f t="shared" si="20"/>
        <v>#NUM!</v>
      </c>
      <c r="R72" s="8">
        <v>110</v>
      </c>
      <c r="S72" s="8">
        <v>25</v>
      </c>
      <c r="T72" s="8"/>
      <c r="U72" s="3">
        <f t="shared" si="27"/>
        <v>2.2666666666666684</v>
      </c>
      <c r="V72" s="46">
        <f t="shared" si="21"/>
        <v>0.18781565656565671</v>
      </c>
    </row>
    <row r="73" spans="2:22" x14ac:dyDescent="0.25">
      <c r="B73" s="44">
        <f t="shared" si="22"/>
        <v>30000000</v>
      </c>
      <c r="C73" s="44">
        <v>1.5</v>
      </c>
      <c r="D73" s="44">
        <v>4.5</v>
      </c>
      <c r="E73" s="44">
        <f t="shared" si="23"/>
        <v>69</v>
      </c>
      <c r="F73" s="44">
        <f t="shared" si="17"/>
        <v>3.0082171569475902</v>
      </c>
      <c r="G73" s="8">
        <v>3.13</v>
      </c>
      <c r="H73" s="8">
        <v>0.2113872286882667</v>
      </c>
      <c r="I73" s="8">
        <f t="shared" si="18"/>
        <v>3.1350968541099459E-3</v>
      </c>
      <c r="J73" s="8">
        <v>66</v>
      </c>
      <c r="K73" s="8">
        <f t="shared" si="26"/>
        <v>3.3333333333333333E-2</v>
      </c>
      <c r="L73" s="8">
        <f t="shared" si="19"/>
        <v>12.068571428571428</v>
      </c>
      <c r="M73" s="8">
        <f t="shared" si="28"/>
        <v>9.7154273630243137E-6</v>
      </c>
      <c r="N73" s="8">
        <f t="shared" si="24"/>
        <v>-3.9701839579041418E-4</v>
      </c>
      <c r="O73" s="8">
        <f t="shared" si="29"/>
        <v>-0.54662657039103391</v>
      </c>
      <c r="P73" s="7">
        <f t="shared" si="25"/>
        <v>-9.8604200460963103</v>
      </c>
      <c r="Q73" s="3" t="e">
        <f t="shared" si="20"/>
        <v>#NUM!</v>
      </c>
      <c r="R73" s="8">
        <v>110</v>
      </c>
      <c r="S73" s="8">
        <v>25</v>
      </c>
      <c r="T73" s="8"/>
      <c r="U73" s="3">
        <f t="shared" si="27"/>
        <v>2.3000000000000016</v>
      </c>
      <c r="V73" s="46">
        <f t="shared" si="21"/>
        <v>0.19057765151515166</v>
      </c>
    </row>
    <row r="74" spans="2:22" x14ac:dyDescent="0.25">
      <c r="B74" s="44">
        <f t="shared" si="22"/>
        <v>30000000</v>
      </c>
      <c r="C74" s="44">
        <v>1.5</v>
      </c>
      <c r="D74" s="44">
        <v>4.5</v>
      </c>
      <c r="E74" s="44">
        <f t="shared" si="23"/>
        <v>70</v>
      </c>
      <c r="F74" s="44">
        <f t="shared" si="17"/>
        <v>3.0227883704816878</v>
      </c>
      <c r="G74" s="8">
        <v>3.13</v>
      </c>
      <c r="H74" s="8">
        <v>0.2113872286882667</v>
      </c>
      <c r="I74" s="8">
        <f t="shared" si="18"/>
        <v>2.4297553050232944E-3</v>
      </c>
      <c r="J74" s="8">
        <v>66</v>
      </c>
      <c r="K74" s="8">
        <f t="shared" si="26"/>
        <v>3.3333333333333333E-2</v>
      </c>
      <c r="L74" s="8">
        <f t="shared" si="19"/>
        <v>12.068571428571428</v>
      </c>
      <c r="M74" s="8">
        <f t="shared" si="28"/>
        <v>8.6471744539807603E-6</v>
      </c>
      <c r="N74" s="8">
        <f t="shared" si="24"/>
        <v>-7.1398872354063228E-4</v>
      </c>
      <c r="O74" s="8">
        <f t="shared" si="29"/>
        <v>-0.54734055911457458</v>
      </c>
      <c r="P74" s="7">
        <f t="shared" si="25"/>
        <v>-9.8861956925112171</v>
      </c>
      <c r="Q74" s="3" t="e">
        <f t="shared" si="20"/>
        <v>#NUM!</v>
      </c>
      <c r="R74" s="8">
        <v>110</v>
      </c>
      <c r="S74" s="8">
        <v>25</v>
      </c>
      <c r="T74" s="8"/>
      <c r="U74" s="3">
        <f t="shared" si="27"/>
        <v>2.3333333333333348</v>
      </c>
      <c r="V74" s="46">
        <f t="shared" si="21"/>
        <v>0.1933396464646466</v>
      </c>
    </row>
    <row r="75" spans="2:22" x14ac:dyDescent="0.25">
      <c r="B75" s="44">
        <f t="shared" si="22"/>
        <v>30000000</v>
      </c>
      <c r="C75" s="44">
        <v>1.5</v>
      </c>
      <c r="D75" s="44">
        <v>4.5</v>
      </c>
      <c r="E75" s="44">
        <f t="shared" si="23"/>
        <v>71</v>
      </c>
      <c r="F75" s="44">
        <f t="shared" si="17"/>
        <v>3.0445564105860052</v>
      </c>
      <c r="G75" s="8">
        <v>3.13</v>
      </c>
      <c r="H75" s="8">
        <v>0.2113872286882667</v>
      </c>
      <c r="I75" s="8">
        <f t="shared" si="18"/>
        <v>1.5432550755421781E-3</v>
      </c>
      <c r="J75" s="8">
        <v>66</v>
      </c>
      <c r="K75" s="8">
        <f t="shared" si="26"/>
        <v>3.3333333333333333E-2</v>
      </c>
      <c r="L75" s="8">
        <f t="shared" si="19"/>
        <v>12.068571428571428</v>
      </c>
      <c r="M75" s="8">
        <f t="shared" si="28"/>
        <v>6.7017125724450862E-6</v>
      </c>
      <c r="N75" s="8">
        <f t="shared" si="24"/>
        <v>-8.932019420535614E-4</v>
      </c>
      <c r="O75" s="8">
        <f t="shared" si="29"/>
        <v>-0.54823376105662813</v>
      </c>
      <c r="P75" s="7">
        <f t="shared" si="25"/>
        <v>-9.9184884731557688</v>
      </c>
      <c r="Q75" s="3" t="e">
        <f t="shared" si="20"/>
        <v>#NUM!</v>
      </c>
      <c r="R75" s="8">
        <v>110</v>
      </c>
      <c r="S75" s="8">
        <v>25</v>
      </c>
      <c r="T75" s="8"/>
      <c r="U75" s="3">
        <f t="shared" si="27"/>
        <v>2.366666666666668</v>
      </c>
      <c r="V75" s="46">
        <f t="shared" si="21"/>
        <v>0.19610164141414155</v>
      </c>
    </row>
    <row r="76" spans="2:22" x14ac:dyDescent="0.25">
      <c r="B76" s="44">
        <f t="shared" si="22"/>
        <v>30000000</v>
      </c>
      <c r="C76" s="44">
        <v>1.5</v>
      </c>
      <c r="D76" s="44">
        <v>4.5</v>
      </c>
      <c r="E76" s="44">
        <f t="shared" si="23"/>
        <v>72</v>
      </c>
      <c r="F76" s="44">
        <f t="shared" si="17"/>
        <v>3.0734152255572695</v>
      </c>
      <c r="G76" s="8">
        <v>3.13</v>
      </c>
      <c r="H76" s="8">
        <v>0.2113872286882667</v>
      </c>
      <c r="I76" s="8">
        <f t="shared" si="18"/>
        <v>6.7682738645791067E-4</v>
      </c>
      <c r="J76" s="8">
        <v>66</v>
      </c>
      <c r="K76" s="8">
        <f t="shared" si="26"/>
        <v>3.3333333333333333E-2</v>
      </c>
      <c r="L76" s="8">
        <f t="shared" si="19"/>
        <v>12.068571428571428</v>
      </c>
      <c r="M76" s="8">
        <f t="shared" si="28"/>
        <v>4.2565816898798995E-6</v>
      </c>
      <c r="N76" s="8">
        <f t="shared" si="24"/>
        <v>-8.7068427077414729E-4</v>
      </c>
      <c r="O76" s="8">
        <f t="shared" si="29"/>
        <v>-0.54910444532740232</v>
      </c>
      <c r="P76" s="7">
        <f t="shared" si="25"/>
        <v>-9.9500178319843666</v>
      </c>
      <c r="Q76" s="3" t="e">
        <f t="shared" si="20"/>
        <v>#NUM!</v>
      </c>
      <c r="R76" s="8">
        <v>110</v>
      </c>
      <c r="S76" s="8">
        <v>25</v>
      </c>
      <c r="T76" s="8"/>
      <c r="U76" s="3">
        <f t="shared" si="27"/>
        <v>2.4000000000000012</v>
      </c>
      <c r="V76" s="46">
        <f t="shared" si="21"/>
        <v>0.19886363636363649</v>
      </c>
    </row>
    <row r="77" spans="2:22" x14ac:dyDescent="0.25">
      <c r="B77" s="44">
        <f t="shared" si="22"/>
        <v>30000000</v>
      </c>
      <c r="C77" s="44">
        <v>1.5</v>
      </c>
      <c r="D77" s="44">
        <v>4.5</v>
      </c>
      <c r="E77" s="44">
        <f t="shared" si="23"/>
        <v>73</v>
      </c>
      <c r="F77" s="44">
        <f t="shared" si="17"/>
        <v>3.1092242181498189</v>
      </c>
      <c r="G77" s="8">
        <v>3.13</v>
      </c>
      <c r="H77" s="8">
        <v>0.2113872286882667</v>
      </c>
      <c r="I77" s="8">
        <f t="shared" si="18"/>
        <v>9.1241727247185042E-5</v>
      </c>
      <c r="J77" s="8">
        <v>66</v>
      </c>
      <c r="K77" s="8">
        <f t="shared" si="26"/>
        <v>3.3333333333333333E-2</v>
      </c>
      <c r="L77" s="8">
        <f t="shared" si="19"/>
        <v>12.068571428571428</v>
      </c>
      <c r="M77" s="8">
        <f t="shared" si="28"/>
        <v>1.8668145701020056E-6</v>
      </c>
      <c r="N77" s="8">
        <f t="shared" si="24"/>
        <v>-5.8745247378082764E-4</v>
      </c>
      <c r="O77" s="8">
        <f t="shared" si="29"/>
        <v>-0.5496918978011831</v>
      </c>
      <c r="P77" s="7">
        <f t="shared" si="25"/>
        <v>-9.9713190227727893</v>
      </c>
      <c r="Q77" s="3" t="e">
        <f t="shared" si="20"/>
        <v>#NUM!</v>
      </c>
      <c r="R77" s="8">
        <v>110</v>
      </c>
      <c r="S77" s="8">
        <v>25</v>
      </c>
      <c r="T77" s="8"/>
      <c r="U77" s="3">
        <f t="shared" si="27"/>
        <v>2.4333333333333345</v>
      </c>
      <c r="V77" s="46">
        <f t="shared" si="21"/>
        <v>0.20162563131313141</v>
      </c>
    </row>
    <row r="78" spans="2:22" x14ac:dyDescent="0.25">
      <c r="B78" s="44">
        <f t="shared" si="22"/>
        <v>30000000</v>
      </c>
      <c r="C78" s="44">
        <v>1.5</v>
      </c>
      <c r="D78" s="44">
        <v>4.5</v>
      </c>
      <c r="E78" s="44">
        <f t="shared" si="23"/>
        <v>74</v>
      </c>
      <c r="F78" s="44">
        <f t="shared" si="17"/>
        <v>3.1518089305512493</v>
      </c>
      <c r="G78" s="8">
        <v>3.13</v>
      </c>
      <c r="H78" s="8">
        <v>0.2113872286882667</v>
      </c>
      <c r="I78" s="8">
        <f t="shared" si="18"/>
        <v>1.0054199169624301E-4</v>
      </c>
      <c r="J78" s="8">
        <v>66</v>
      </c>
      <c r="K78" s="8">
        <f t="shared" si="26"/>
        <v>3.3333333333333333E-2</v>
      </c>
      <c r="L78" s="8">
        <f t="shared" si="19"/>
        <v>12.068571428571428</v>
      </c>
      <c r="M78" s="8">
        <f t="shared" si="28"/>
        <v>2.5166148597757793E-7</v>
      </c>
      <c r="N78" s="8">
        <f t="shared" si="24"/>
        <v>9.0486029630803935E-6</v>
      </c>
      <c r="O78" s="8">
        <f t="shared" si="29"/>
        <v>-0.54968284919821997</v>
      </c>
      <c r="P78" s="7">
        <f t="shared" si="25"/>
        <v>-9.9709907451882085</v>
      </c>
      <c r="Q78" s="3" t="e">
        <f t="shared" si="20"/>
        <v>#NUM!</v>
      </c>
      <c r="R78" s="8">
        <v>110</v>
      </c>
      <c r="S78" s="8">
        <v>25</v>
      </c>
      <c r="T78" s="8"/>
      <c r="U78" s="3">
        <f t="shared" si="27"/>
        <v>2.4666666666666677</v>
      </c>
      <c r="V78" s="46">
        <f t="shared" si="21"/>
        <v>0.20438762626262635</v>
      </c>
    </row>
    <row r="79" spans="2:22" x14ac:dyDescent="0.25">
      <c r="B79" s="44">
        <f t="shared" si="22"/>
        <v>30000000</v>
      </c>
      <c r="C79" s="44">
        <v>1.5</v>
      </c>
      <c r="D79" s="44">
        <v>4.5</v>
      </c>
      <c r="E79" s="44">
        <f t="shared" si="23"/>
        <v>75</v>
      </c>
      <c r="F79" s="44">
        <f t="shared" si="17"/>
        <v>3.200961894323342</v>
      </c>
      <c r="G79" s="8">
        <v>3.13</v>
      </c>
      <c r="H79" s="8">
        <v>0.2113872286882667</v>
      </c>
      <c r="I79" s="8">
        <f t="shared" si="18"/>
        <v>1.0644595091799996E-3</v>
      </c>
      <c r="J79" s="8">
        <v>66</v>
      </c>
      <c r="K79" s="8">
        <f t="shared" si="26"/>
        <v>3.3333333333333333E-2</v>
      </c>
      <c r="L79" s="8">
        <f t="shared" si="19"/>
        <v>12.068571428571428</v>
      </c>
      <c r="M79" s="8">
        <f t="shared" si="28"/>
        <v>2.7731332797848191E-7</v>
      </c>
      <c r="N79" s="8">
        <f t="shared" si="24"/>
        <v>9.6364020415577809E-4</v>
      </c>
      <c r="O79" s="8">
        <f t="shared" si="29"/>
        <v>-0.54871920899406423</v>
      </c>
      <c r="P79" s="7">
        <f t="shared" si="25"/>
        <v>-9.9360614205293611</v>
      </c>
      <c r="Q79" s="3" t="e">
        <f t="shared" si="20"/>
        <v>#NUM!</v>
      </c>
      <c r="R79" s="8">
        <v>110</v>
      </c>
      <c r="S79" s="8">
        <v>25</v>
      </c>
      <c r="T79" s="8"/>
      <c r="U79" s="3">
        <f t="shared" si="27"/>
        <v>2.5000000000000009</v>
      </c>
      <c r="V79" s="46">
        <f t="shared" si="21"/>
        <v>0.2071496212121213</v>
      </c>
    </row>
    <row r="80" spans="2:22" x14ac:dyDescent="0.25">
      <c r="B80" s="44">
        <f t="shared" si="22"/>
        <v>30000000</v>
      </c>
      <c r="C80" s="44">
        <v>1.5</v>
      </c>
      <c r="D80" s="44">
        <v>4.5</v>
      </c>
      <c r="E80" s="44">
        <f t="shared" si="23"/>
        <v>76</v>
      </c>
      <c r="F80" s="44">
        <f t="shared" si="17"/>
        <v>3.2564436411674369</v>
      </c>
      <c r="G80" s="8">
        <v>3.13</v>
      </c>
      <c r="H80" s="8">
        <v>0.2113872286882667</v>
      </c>
      <c r="I80" s="8">
        <f t="shared" si="18"/>
        <v>3.3796578267406945E-3</v>
      </c>
      <c r="J80" s="8">
        <v>66</v>
      </c>
      <c r="K80" s="8">
        <f t="shared" si="26"/>
        <v>3.3333333333333333E-2</v>
      </c>
      <c r="L80" s="8">
        <f t="shared" si="19"/>
        <v>12.068571428571428</v>
      </c>
      <c r="M80" s="8">
        <f t="shared" si="28"/>
        <v>2.9359753473043398E-6</v>
      </c>
      <c r="N80" s="8">
        <f t="shared" si="24"/>
        <v>2.3122623422133907E-3</v>
      </c>
      <c r="O80" s="8">
        <f t="shared" si="29"/>
        <v>-0.54640694665185086</v>
      </c>
      <c r="P80" s="7">
        <f t="shared" si="25"/>
        <v>-9.8524981945301509</v>
      </c>
      <c r="Q80" s="3" t="e">
        <f t="shared" si="20"/>
        <v>#NUM!</v>
      </c>
      <c r="R80" s="8">
        <v>110</v>
      </c>
      <c r="S80" s="8">
        <v>25</v>
      </c>
      <c r="T80" s="8"/>
      <c r="U80" s="3">
        <f t="shared" si="27"/>
        <v>2.5333333333333341</v>
      </c>
      <c r="V80" s="46">
        <f t="shared" si="21"/>
        <v>0.20991161616161624</v>
      </c>
    </row>
    <row r="81" spans="2:22" x14ac:dyDescent="0.25">
      <c r="B81" s="44">
        <f t="shared" si="22"/>
        <v>30000000</v>
      </c>
      <c r="C81" s="44">
        <v>1.5</v>
      </c>
      <c r="D81" s="44">
        <v>4.5</v>
      </c>
      <c r="E81" s="44">
        <f t="shared" si="23"/>
        <v>77</v>
      </c>
      <c r="F81" s="44">
        <f t="shared" si="17"/>
        <v>3.3179838695899173</v>
      </c>
      <c r="G81" s="8">
        <v>3.13</v>
      </c>
      <c r="H81" s="8">
        <v>0.2113872286882667</v>
      </c>
      <c r="I81" s="8">
        <f t="shared" si="18"/>
        <v>7.4699881949894234E-3</v>
      </c>
      <c r="J81" s="8">
        <v>66</v>
      </c>
      <c r="K81" s="8">
        <f t="shared" si="26"/>
        <v>3.3333333333333333E-2</v>
      </c>
      <c r="L81" s="8">
        <f t="shared" si="19"/>
        <v>12.068571428571428</v>
      </c>
      <c r="M81" s="8">
        <f t="shared" si="28"/>
        <v>9.32171865257576E-6</v>
      </c>
      <c r="N81" s="8">
        <f t="shared" si="24"/>
        <v>4.0810086495961535E-3</v>
      </c>
      <c r="O81" s="8">
        <f t="shared" si="29"/>
        <v>-0.5423259380022547</v>
      </c>
      <c r="P81" s="7">
        <f t="shared" si="25"/>
        <v>-9.7058749599908367</v>
      </c>
      <c r="Q81" s="3" t="e">
        <f t="shared" si="20"/>
        <v>#NUM!</v>
      </c>
      <c r="R81" s="8">
        <v>110</v>
      </c>
      <c r="S81" s="8">
        <v>25</v>
      </c>
      <c r="T81" s="8"/>
      <c r="U81" s="3">
        <f t="shared" si="27"/>
        <v>2.5666666666666673</v>
      </c>
      <c r="V81" s="46">
        <f t="shared" si="21"/>
        <v>0.21267361111111119</v>
      </c>
    </row>
    <row r="82" spans="2:22" x14ac:dyDescent="0.25">
      <c r="B82" s="44">
        <f t="shared" si="22"/>
        <v>30000000</v>
      </c>
      <c r="C82" s="44">
        <v>1.5</v>
      </c>
      <c r="D82" s="44">
        <v>4.5</v>
      </c>
      <c r="E82" s="44">
        <f t="shared" si="23"/>
        <v>78</v>
      </c>
      <c r="F82" s="44">
        <f t="shared" si="17"/>
        <v>3.3852827617839081</v>
      </c>
      <c r="G82" s="8">
        <v>3.13</v>
      </c>
      <c r="H82" s="8">
        <v>0.2113872286882667</v>
      </c>
      <c r="I82" s="8">
        <f t="shared" si="18"/>
        <v>1.3775955283995337E-2</v>
      </c>
      <c r="J82" s="8">
        <v>66</v>
      </c>
      <c r="K82" s="8">
        <f t="shared" si="26"/>
        <v>3.3333333333333333E-2</v>
      </c>
      <c r="L82" s="8">
        <f t="shared" si="19"/>
        <v>12.068571428571428</v>
      </c>
      <c r="M82" s="8">
        <f t="shared" si="28"/>
        <v>2.0603603045491465E-5</v>
      </c>
      <c r="N82" s="8">
        <f t="shared" si="24"/>
        <v>6.2853634859604225E-3</v>
      </c>
      <c r="O82" s="8">
        <f t="shared" si="29"/>
        <v>-0.53604057451629428</v>
      </c>
      <c r="P82" s="7">
        <f t="shared" si="25"/>
        <v>-9.4822034184160398</v>
      </c>
      <c r="Q82" s="3" t="e">
        <f t="shared" si="20"/>
        <v>#NUM!</v>
      </c>
      <c r="R82" s="8">
        <v>110</v>
      </c>
      <c r="S82" s="8">
        <v>25</v>
      </c>
      <c r="T82" s="8"/>
      <c r="U82" s="3">
        <f t="shared" si="27"/>
        <v>2.6000000000000005</v>
      </c>
      <c r="V82" s="46">
        <f t="shared" si="21"/>
        <v>0.21543560606060613</v>
      </c>
    </row>
    <row r="83" spans="2:22" x14ac:dyDescent="0.25">
      <c r="B83" s="44">
        <f t="shared" si="22"/>
        <v>30000000</v>
      </c>
      <c r="C83" s="44">
        <v>1.5</v>
      </c>
      <c r="D83" s="44">
        <v>4.5</v>
      </c>
      <c r="E83" s="44">
        <f t="shared" si="23"/>
        <v>79</v>
      </c>
      <c r="F83" s="44">
        <f t="shared" si="17"/>
        <v>3.4580124443115037</v>
      </c>
      <c r="G83" s="8">
        <v>3.13</v>
      </c>
      <c r="H83" s="8">
        <v>0.2113872286882667</v>
      </c>
      <c r="I83" s="8">
        <f t="shared" si="18"/>
        <v>2.2743609296884345E-2</v>
      </c>
      <c r="J83" s="8">
        <v>66</v>
      </c>
      <c r="K83" s="8">
        <f t="shared" si="26"/>
        <v>3.3333333333333333E-2</v>
      </c>
      <c r="L83" s="8">
        <f t="shared" si="19"/>
        <v>12.068571428571428</v>
      </c>
      <c r="M83" s="8">
        <f t="shared" si="28"/>
        <v>3.7996621525354695E-5</v>
      </c>
      <c r="N83" s="8">
        <f t="shared" si="24"/>
        <v>8.9296573913636539E-3</v>
      </c>
      <c r="O83" s="8">
        <f t="shared" si="29"/>
        <v>-0.52711091712493063</v>
      </c>
      <c r="P83" s="7">
        <f t="shared" si="25"/>
        <v>-9.1689153254254219</v>
      </c>
      <c r="Q83" s="3" t="e">
        <f t="shared" si="20"/>
        <v>#NUM!</v>
      </c>
      <c r="R83" s="8">
        <v>110</v>
      </c>
      <c r="S83" s="8">
        <v>25</v>
      </c>
      <c r="T83" s="8"/>
      <c r="U83" s="3">
        <f t="shared" si="27"/>
        <v>2.6333333333333337</v>
      </c>
      <c r="V83" s="46">
        <f t="shared" si="21"/>
        <v>0.21819760101010105</v>
      </c>
    </row>
    <row r="84" spans="2:22" x14ac:dyDescent="0.25">
      <c r="B84" s="44">
        <f t="shared" si="22"/>
        <v>30000000</v>
      </c>
      <c r="C84" s="44">
        <v>1.5</v>
      </c>
      <c r="D84" s="44">
        <v>4.5</v>
      </c>
      <c r="E84" s="44">
        <f t="shared" si="23"/>
        <v>80</v>
      </c>
      <c r="F84" s="44">
        <f t="shared" si="17"/>
        <v>3.5358185854701905</v>
      </c>
      <c r="G84" s="8">
        <v>3.13</v>
      </c>
      <c r="H84" s="8">
        <v>0.2113872286882667</v>
      </c>
      <c r="I84" s="8">
        <f t="shared" si="18"/>
        <v>3.4813093028736614E-2</v>
      </c>
      <c r="J84" s="8">
        <v>66</v>
      </c>
      <c r="K84" s="8">
        <f t="shared" si="26"/>
        <v>3.3333333333333333E-2</v>
      </c>
      <c r="L84" s="8">
        <f t="shared" si="19"/>
        <v>12.068571428571428</v>
      </c>
      <c r="M84" s="8">
        <f t="shared" si="28"/>
        <v>6.2731062692853126E-5</v>
      </c>
      <c r="N84" s="8">
        <f t="shared" si="24"/>
        <v>1.2006752669159416E-2</v>
      </c>
      <c r="O84" s="8">
        <f t="shared" si="29"/>
        <v>-0.51510416445577123</v>
      </c>
      <c r="P84" s="7">
        <f t="shared" si="25"/>
        <v>-8.7559659079093795</v>
      </c>
      <c r="Q84" s="3" t="e">
        <f t="shared" si="20"/>
        <v>#NUM!</v>
      </c>
      <c r="R84" s="8">
        <v>110</v>
      </c>
      <c r="S84" s="8">
        <v>25</v>
      </c>
      <c r="T84" s="8"/>
      <c r="U84" s="3">
        <f t="shared" si="27"/>
        <v>2.666666666666667</v>
      </c>
      <c r="V84" s="46">
        <f t="shared" si="21"/>
        <v>0.22095959595959599</v>
      </c>
    </row>
    <row r="85" spans="2:22" x14ac:dyDescent="0.25">
      <c r="B85" s="44">
        <f t="shared" si="22"/>
        <v>30000000</v>
      </c>
      <c r="C85" s="44">
        <v>1.5</v>
      </c>
      <c r="D85" s="44">
        <v>4.5</v>
      </c>
      <c r="E85" s="44">
        <f t="shared" si="23"/>
        <v>81</v>
      </c>
      <c r="F85" s="44">
        <f t="shared" si="17"/>
        <v>3.61832212156129</v>
      </c>
      <c r="G85" s="8">
        <v>3.13</v>
      </c>
      <c r="H85" s="8">
        <v>0.2113872286882667</v>
      </c>
      <c r="I85" s="8">
        <f t="shared" si="18"/>
        <v>5.0407080289686115E-2</v>
      </c>
      <c r="J85" s="8">
        <v>66</v>
      </c>
      <c r="K85" s="8">
        <f t="shared" si="26"/>
        <v>3.3333333333333333E-2</v>
      </c>
      <c r="L85" s="8">
        <f t="shared" si="19"/>
        <v>12.068571428571428</v>
      </c>
      <c r="M85" s="8">
        <f t="shared" si="28"/>
        <v>9.6020921429430849E-5</v>
      </c>
      <c r="N85" s="8">
        <f t="shared" si="24"/>
        <v>1.549796633952007E-2</v>
      </c>
      <c r="O85" s="8">
        <f t="shared" si="29"/>
        <v>-0.49960619811625118</v>
      </c>
      <c r="P85" s="7">
        <f t="shared" si="25"/>
        <v>-8.2370096554737682</v>
      </c>
      <c r="Q85" s="3" t="e">
        <f t="shared" si="20"/>
        <v>#NUM!</v>
      </c>
      <c r="R85" s="8">
        <v>110</v>
      </c>
      <c r="S85" s="8">
        <v>25</v>
      </c>
      <c r="T85" s="8"/>
      <c r="U85" s="3">
        <f t="shared" si="27"/>
        <v>2.7</v>
      </c>
      <c r="V85" s="46">
        <f t="shared" si="21"/>
        <v>0.22372159090909094</v>
      </c>
    </row>
    <row r="86" spans="2:22" x14ac:dyDescent="0.25">
      <c r="B86" s="44">
        <f t="shared" si="22"/>
        <v>30000000</v>
      </c>
      <c r="C86" s="44">
        <v>1.5</v>
      </c>
      <c r="D86" s="44">
        <v>4.5</v>
      </c>
      <c r="E86" s="44">
        <f t="shared" si="23"/>
        <v>82</v>
      </c>
      <c r="F86" s="44">
        <f t="shared" si="17"/>
        <v>3.7051211036501912</v>
      </c>
      <c r="G86" s="8">
        <v>3.13</v>
      </c>
      <c r="H86" s="8">
        <v>0.2113872286882667</v>
      </c>
      <c r="I86" s="8">
        <f t="shared" si="18"/>
        <v>6.9919345315030842E-2</v>
      </c>
      <c r="J86" s="8">
        <v>66</v>
      </c>
      <c r="K86" s="8">
        <f t="shared" si="26"/>
        <v>3.3333333333333333E-2</v>
      </c>
      <c r="L86" s="8">
        <f t="shared" si="19"/>
        <v>12.068571428571428</v>
      </c>
      <c r="M86" s="8">
        <f t="shared" si="28"/>
        <v>1.3903200993912416E-4</v>
      </c>
      <c r="N86" s="8">
        <f t="shared" si="24"/>
        <v>1.9373233015405604E-2</v>
      </c>
      <c r="O86" s="8">
        <f t="shared" si="29"/>
        <v>-0.48023296510084557</v>
      </c>
      <c r="P86" s="7">
        <f t="shared" si="25"/>
        <v>-7.6105821253951476</v>
      </c>
      <c r="Q86" s="3" t="e">
        <f t="shared" si="20"/>
        <v>#NUM!</v>
      </c>
      <c r="R86" s="8">
        <v>110</v>
      </c>
      <c r="S86" s="8">
        <v>25</v>
      </c>
      <c r="T86" s="8"/>
      <c r="U86" s="3">
        <f t="shared" si="27"/>
        <v>2.7333333333333334</v>
      </c>
      <c r="V86" s="46">
        <f t="shared" si="21"/>
        <v>0.22648358585858588</v>
      </c>
    </row>
    <row r="87" spans="2:22" x14ac:dyDescent="0.25">
      <c r="B87" s="44">
        <f t="shared" si="22"/>
        <v>30000000</v>
      </c>
      <c r="C87" s="44">
        <v>1.5</v>
      </c>
      <c r="D87" s="44">
        <v>4.5</v>
      </c>
      <c r="E87" s="44">
        <f t="shared" si="23"/>
        <v>83</v>
      </c>
      <c r="F87" s="44">
        <f t="shared" si="17"/>
        <v>3.7957926558211637</v>
      </c>
      <c r="G87" s="8">
        <v>3.13</v>
      </c>
      <c r="H87" s="8">
        <v>0.2113872286882667</v>
      </c>
      <c r="I87" s="8">
        <f t="shared" si="18"/>
        <v>9.3703701254013158E-2</v>
      </c>
      <c r="J87" s="8">
        <v>66</v>
      </c>
      <c r="K87" s="8">
        <f t="shared" si="26"/>
        <v>3.3333333333333333E-2</v>
      </c>
      <c r="L87" s="8">
        <f t="shared" si="19"/>
        <v>12.068571428571428</v>
      </c>
      <c r="M87" s="8">
        <f t="shared" si="28"/>
        <v>1.928504300766942E-4</v>
      </c>
      <c r="N87" s="8">
        <f t="shared" si="24"/>
        <v>2.3591505508905621E-2</v>
      </c>
      <c r="O87" s="8">
        <f t="shared" si="29"/>
        <v>-0.45664145959193997</v>
      </c>
      <c r="P87" s="7">
        <f t="shared" si="25"/>
        <v>-6.8812069464024912</v>
      </c>
      <c r="Q87" s="3" t="e">
        <f t="shared" si="20"/>
        <v>#NUM!</v>
      </c>
      <c r="R87" s="8">
        <v>110</v>
      </c>
      <c r="S87" s="8">
        <v>25</v>
      </c>
      <c r="T87" s="8"/>
      <c r="U87" s="3">
        <f t="shared" si="27"/>
        <v>2.7666666666666666</v>
      </c>
      <c r="V87" s="46">
        <f t="shared" si="21"/>
        <v>0.22924558080808083</v>
      </c>
    </row>
    <row r="88" spans="2:22" x14ac:dyDescent="0.25">
      <c r="B88" s="44">
        <f t="shared" si="22"/>
        <v>30000000</v>
      </c>
      <c r="C88" s="44">
        <v>1.5</v>
      </c>
      <c r="D88" s="44">
        <v>4.5</v>
      </c>
      <c r="E88" s="44">
        <f t="shared" si="23"/>
        <v>84</v>
      </c>
      <c r="F88" s="44">
        <f t="shared" si="17"/>
        <v>3.8898950353862998</v>
      </c>
      <c r="G88" s="8">
        <v>3.13</v>
      </c>
      <c r="H88" s="8">
        <v>0.2113872286882667</v>
      </c>
      <c r="I88" s="8">
        <f t="shared" si="18"/>
        <v>0.12206353958753986</v>
      </c>
      <c r="J88" s="8">
        <v>66</v>
      </c>
      <c r="K88" s="8">
        <f t="shared" si="26"/>
        <v>3.3333333333333333E-2</v>
      </c>
      <c r="L88" s="8">
        <f t="shared" si="19"/>
        <v>12.068571428571428</v>
      </c>
      <c r="M88" s="8">
        <f t="shared" si="28"/>
        <v>2.5845206366269789E-4</v>
      </c>
      <c r="N88" s="8">
        <f t="shared" si="24"/>
        <v>2.8101386269864005E-2</v>
      </c>
      <c r="O88" s="8">
        <f t="shared" si="29"/>
        <v>-0.42854007332207594</v>
      </c>
      <c r="P88" s="7">
        <f t="shared" si="25"/>
        <v>-6.0603376166153771</v>
      </c>
      <c r="Q88" s="3" t="e">
        <f t="shared" si="20"/>
        <v>#NUM!</v>
      </c>
      <c r="R88" s="8">
        <v>110</v>
      </c>
      <c r="S88" s="8">
        <v>25</v>
      </c>
      <c r="T88" s="8"/>
      <c r="U88" s="3">
        <f t="shared" si="27"/>
        <v>2.8</v>
      </c>
      <c r="V88" s="46">
        <f t="shared" si="21"/>
        <v>0.23200757575757577</v>
      </c>
    </row>
    <row r="89" spans="2:22" x14ac:dyDescent="0.25">
      <c r="B89" s="44">
        <f t="shared" si="22"/>
        <v>30000000</v>
      </c>
      <c r="C89" s="44">
        <v>1.5</v>
      </c>
      <c r="D89" s="44">
        <v>4.5</v>
      </c>
      <c r="E89" s="44">
        <f t="shared" si="23"/>
        <v>85</v>
      </c>
      <c r="F89" s="44">
        <f t="shared" si="17"/>
        <v>3.9869697850114969</v>
      </c>
      <c r="G89" s="8">
        <v>3.13</v>
      </c>
      <c r="H89" s="8">
        <v>0.2113872286882667</v>
      </c>
      <c r="I89" s="8">
        <f t="shared" si="18"/>
        <v>0.1552421914904126</v>
      </c>
      <c r="J89" s="8">
        <v>66</v>
      </c>
      <c r="K89" s="8">
        <f t="shared" si="26"/>
        <v>3.3333333333333333E-2</v>
      </c>
      <c r="L89" s="8">
        <f t="shared" si="19"/>
        <v>12.068571428571428</v>
      </c>
      <c r="M89" s="8">
        <f t="shared" si="28"/>
        <v>3.36673720271236E-4</v>
      </c>
      <c r="N89" s="8">
        <f t="shared" si="24"/>
        <v>3.2841978182601504E-2</v>
      </c>
      <c r="O89" s="8">
        <f t="shared" si="29"/>
        <v>-0.39569809513947446</v>
      </c>
      <c r="P89" s="7">
        <f t="shared" si="25"/>
        <v>-5.167040422401282</v>
      </c>
      <c r="Q89" s="3" t="e">
        <f t="shared" si="20"/>
        <v>#NUM!</v>
      </c>
      <c r="R89" s="8">
        <v>110</v>
      </c>
      <c r="S89" s="8">
        <v>25</v>
      </c>
      <c r="T89" s="8"/>
      <c r="U89" s="3">
        <f t="shared" si="27"/>
        <v>2.833333333333333</v>
      </c>
      <c r="V89" s="46">
        <f t="shared" si="21"/>
        <v>0.23476957070707069</v>
      </c>
    </row>
    <row r="90" spans="2:22" x14ac:dyDescent="0.25">
      <c r="B90" s="44">
        <f t="shared" si="22"/>
        <v>30000000</v>
      </c>
      <c r="C90" s="44">
        <v>1.5</v>
      </c>
      <c r="D90" s="44">
        <v>4.5</v>
      </c>
      <c r="E90" s="44">
        <f t="shared" si="23"/>
        <v>86</v>
      </c>
      <c r="F90" s="44">
        <f t="shared" si="17"/>
        <v>4.0865439662745002</v>
      </c>
      <c r="G90" s="8">
        <v>3.13</v>
      </c>
      <c r="H90" s="8">
        <v>0.2113872286882667</v>
      </c>
      <c r="I90" s="8">
        <f t="shared" si="18"/>
        <v>0.19341431693225991</v>
      </c>
      <c r="J90" s="8">
        <v>66</v>
      </c>
      <c r="K90" s="8">
        <f t="shared" si="26"/>
        <v>3.3333333333333333E-2</v>
      </c>
      <c r="L90" s="8">
        <f t="shared" si="19"/>
        <v>12.068571428571428</v>
      </c>
      <c r="M90" s="8">
        <f t="shared" si="28"/>
        <v>4.2818655209202281E-4</v>
      </c>
      <c r="N90" s="8">
        <f t="shared" si="24"/>
        <v>3.7743938889755288E-2</v>
      </c>
      <c r="O90" s="8">
        <f t="shared" si="29"/>
        <v>-0.35795415624971916</v>
      </c>
      <c r="P90" s="7">
        <f t="shared" si="25"/>
        <v>-4.2283288732227948</v>
      </c>
      <c r="Q90" s="3" t="e">
        <f t="shared" si="20"/>
        <v>#NUM!</v>
      </c>
      <c r="R90" s="8">
        <v>110</v>
      </c>
      <c r="S90" s="8">
        <v>25</v>
      </c>
      <c r="T90" s="8"/>
      <c r="U90" s="3">
        <f t="shared" si="27"/>
        <v>2.8666666666666663</v>
      </c>
      <c r="V90" s="46">
        <f t="shared" si="21"/>
        <v>0.23753156565656564</v>
      </c>
    </row>
    <row r="91" spans="2:22" x14ac:dyDescent="0.25">
      <c r="B91" s="44">
        <f t="shared" si="22"/>
        <v>30000000</v>
      </c>
      <c r="C91" s="44">
        <v>1.5</v>
      </c>
      <c r="D91" s="44">
        <v>4.5</v>
      </c>
      <c r="E91" s="44">
        <f t="shared" si="23"/>
        <v>87</v>
      </c>
      <c r="F91" s="44">
        <f t="shared" si="17"/>
        <v>4.1881324637733606</v>
      </c>
      <c r="G91" s="8">
        <v>3.13</v>
      </c>
      <c r="H91" s="8">
        <v>0.2113872286882667</v>
      </c>
      <c r="I91" s="8">
        <f t="shared" si="18"/>
        <v>0.23667850799585005</v>
      </c>
      <c r="J91" s="8">
        <v>66</v>
      </c>
      <c r="K91" s="8">
        <f t="shared" si="26"/>
        <v>3.3333333333333333E-2</v>
      </c>
      <c r="L91" s="8">
        <f t="shared" si="19"/>
        <v>12.068571428571428</v>
      </c>
      <c r="M91" s="8">
        <f t="shared" si="28"/>
        <v>5.3347230348505317E-4</v>
      </c>
      <c r="N91" s="8">
        <f t="shared" si="24"/>
        <v>4.2730718760105091E-2</v>
      </c>
      <c r="O91" s="8">
        <f t="shared" si="29"/>
        <v>-0.31522343748961407</v>
      </c>
      <c r="P91" s="7">
        <f t="shared" si="25"/>
        <v>-3.2790719129113648</v>
      </c>
      <c r="Q91" s="3" t="e">
        <f t="shared" si="20"/>
        <v>#NUM!</v>
      </c>
      <c r="R91" s="8">
        <v>110</v>
      </c>
      <c r="S91" s="8">
        <v>25</v>
      </c>
      <c r="T91" s="8"/>
      <c r="U91" s="3">
        <f t="shared" si="27"/>
        <v>2.8999999999999995</v>
      </c>
      <c r="V91" s="46">
        <f t="shared" si="21"/>
        <v>0.24029356060606058</v>
      </c>
    </row>
    <row r="92" spans="2:22" x14ac:dyDescent="0.25">
      <c r="B92" s="44">
        <f t="shared" si="22"/>
        <v>30000000</v>
      </c>
      <c r="C92" s="44">
        <v>1.5</v>
      </c>
      <c r="D92" s="44">
        <v>4.5</v>
      </c>
      <c r="E92" s="44">
        <f t="shared" si="23"/>
        <v>88</v>
      </c>
      <c r="F92" s="44">
        <f t="shared" si="17"/>
        <v>4.2912403485599011</v>
      </c>
      <c r="G92" s="8">
        <v>3.13</v>
      </c>
      <c r="H92" s="8">
        <v>0.2113872286882667</v>
      </c>
      <c r="I92" s="8">
        <f t="shared" si="18"/>
        <v>0.28505126985435858</v>
      </c>
      <c r="J92" s="8">
        <v>66</v>
      </c>
      <c r="K92" s="8">
        <f t="shared" si="26"/>
        <v>3.3333333333333333E-2</v>
      </c>
      <c r="L92" s="8">
        <f t="shared" si="19"/>
        <v>12.068571428571428</v>
      </c>
      <c r="M92" s="8">
        <f t="shared" si="28"/>
        <v>6.5280290957040485E-4</v>
      </c>
      <c r="N92" s="8">
        <f t="shared" si="24"/>
        <v>4.7719958948938122E-2</v>
      </c>
      <c r="O92" s="8">
        <f t="shared" si="29"/>
        <v>-0.26750347854067597</v>
      </c>
      <c r="P92" s="7">
        <f t="shared" si="25"/>
        <v>-2.3614176640349425</v>
      </c>
      <c r="Q92" s="3" t="e">
        <f t="shared" si="20"/>
        <v>#NUM!</v>
      </c>
      <c r="R92" s="8">
        <v>110</v>
      </c>
      <c r="S92" s="8">
        <v>25</v>
      </c>
      <c r="T92" s="8"/>
      <c r="U92" s="3">
        <f t="shared" si="27"/>
        <v>2.9333333333333327</v>
      </c>
      <c r="V92" s="46">
        <f t="shared" si="21"/>
        <v>0.24305555555555552</v>
      </c>
    </row>
    <row r="93" spans="2:22" x14ac:dyDescent="0.25">
      <c r="B93" s="44">
        <f t="shared" si="22"/>
        <v>30000000</v>
      </c>
      <c r="C93" s="44">
        <v>1.5</v>
      </c>
      <c r="D93" s="44">
        <v>4.5</v>
      </c>
      <c r="E93" s="44">
        <f t="shared" si="23"/>
        <v>89</v>
      </c>
      <c r="F93" s="44">
        <f t="shared" si="17"/>
        <v>4.3953652893838129</v>
      </c>
      <c r="G93" s="8">
        <v>3.13</v>
      </c>
      <c r="H93" s="8">
        <v>0.2113872286882667</v>
      </c>
      <c r="I93" s="8">
        <f t="shared" si="18"/>
        <v>0.3384625165360175</v>
      </c>
      <c r="J93" s="8">
        <v>66</v>
      </c>
      <c r="K93" s="8">
        <f t="shared" si="26"/>
        <v>3.3333333333333333E-2</v>
      </c>
      <c r="L93" s="8">
        <f t="shared" si="19"/>
        <v>12.068571428571428</v>
      </c>
      <c r="M93" s="8">
        <f t="shared" si="28"/>
        <v>7.8622389465513574E-4</v>
      </c>
      <c r="N93" s="8">
        <f t="shared" si="24"/>
        <v>5.2625022787003782E-2</v>
      </c>
      <c r="O93" s="8">
        <f t="shared" si="29"/>
        <v>-0.21487845575367218</v>
      </c>
      <c r="P93" s="7">
        <f t="shared" si="25"/>
        <v>-1.5237007746537339</v>
      </c>
      <c r="Q93" s="3" t="e">
        <f t="shared" si="20"/>
        <v>#NUM!</v>
      </c>
      <c r="R93" s="8">
        <v>110</v>
      </c>
      <c r="S93" s="8">
        <v>25</v>
      </c>
      <c r="T93" s="8"/>
      <c r="U93" s="3">
        <f t="shared" si="27"/>
        <v>2.9666666666666659</v>
      </c>
      <c r="V93" s="46">
        <f t="shared" si="21"/>
        <v>0.24581755050505047</v>
      </c>
    </row>
    <row r="94" spans="2:22" x14ac:dyDescent="0.25">
      <c r="B94" s="44">
        <f t="shared" si="22"/>
        <v>30000000</v>
      </c>
      <c r="C94" s="44">
        <v>1.5</v>
      </c>
      <c r="D94" s="44">
        <v>4.5</v>
      </c>
      <c r="E94" s="44">
        <f t="shared" si="23"/>
        <v>90</v>
      </c>
      <c r="F94" s="44">
        <f t="shared" si="17"/>
        <v>4.5</v>
      </c>
      <c r="G94" s="8">
        <v>3.13</v>
      </c>
      <c r="H94" s="8">
        <v>0.2113872286882667</v>
      </c>
      <c r="I94" s="8">
        <f t="shared" si="18"/>
        <v>0.39675268952500781</v>
      </c>
      <c r="J94" s="8">
        <v>66</v>
      </c>
      <c r="K94" s="8">
        <f t="shared" si="26"/>
        <v>3.3333333333333333E-2</v>
      </c>
      <c r="L94" s="8">
        <f t="shared" si="19"/>
        <v>12.068571428571428</v>
      </c>
      <c r="M94" s="8">
        <f t="shared" si="28"/>
        <v>9.3354194872272741E-4</v>
      </c>
      <c r="N94" s="8">
        <f t="shared" si="24"/>
        <v>5.7356631040267579E-2</v>
      </c>
      <c r="O94" s="8">
        <f t="shared" si="29"/>
        <v>-0.15752182471340459</v>
      </c>
      <c r="P94" s="7">
        <f t="shared" si="25"/>
        <v>-0.81883313361433852</v>
      </c>
      <c r="Q94" s="3" t="e">
        <f t="shared" si="20"/>
        <v>#NUM!</v>
      </c>
      <c r="R94" s="8">
        <v>110</v>
      </c>
      <c r="S94" s="8">
        <v>25</v>
      </c>
      <c r="T94" s="8"/>
      <c r="U94" s="3">
        <f t="shared" si="27"/>
        <v>2.9999999999999991</v>
      </c>
      <c r="V94" s="46">
        <f t="shared" si="21"/>
        <v>0.24857954545454541</v>
      </c>
    </row>
    <row r="95" spans="2:22" x14ac:dyDescent="0.25">
      <c r="B95">
        <f t="shared" si="22"/>
        <v>30000000</v>
      </c>
      <c r="C95">
        <v>1.5</v>
      </c>
      <c r="D95">
        <v>4.5</v>
      </c>
      <c r="E95">
        <f t="shared" si="23"/>
        <v>91</v>
      </c>
      <c r="F95">
        <f t="shared" ref="F95:F158" si="30">D95+C95*SIN(E95*2*PI()/360*B95)</f>
        <v>5.7990381051310225</v>
      </c>
    </row>
    <row r="96" spans="2:22" x14ac:dyDescent="0.25">
      <c r="B96">
        <f t="shared" si="22"/>
        <v>30000000</v>
      </c>
      <c r="C96">
        <v>1.5</v>
      </c>
      <c r="D96">
        <v>4.5</v>
      </c>
      <c r="E96">
        <f t="shared" si="23"/>
        <v>92</v>
      </c>
      <c r="F96">
        <f t="shared" si="30"/>
        <v>3.200961902245723</v>
      </c>
    </row>
    <row r="97" spans="2:6" x14ac:dyDescent="0.25">
      <c r="B97">
        <f t="shared" si="22"/>
        <v>30000000</v>
      </c>
      <c r="C97">
        <v>1.5</v>
      </c>
      <c r="D97">
        <v>4.5</v>
      </c>
      <c r="E97">
        <f t="shared" si="23"/>
        <v>93</v>
      </c>
      <c r="F97">
        <f t="shared" si="30"/>
        <v>4.4999999895709486</v>
      </c>
    </row>
    <row r="98" spans="2:6" x14ac:dyDescent="0.25">
      <c r="B98">
        <f t="shared" si="22"/>
        <v>30000000</v>
      </c>
      <c r="C98">
        <v>1.5</v>
      </c>
      <c r="D98">
        <v>4.5</v>
      </c>
      <c r="E98">
        <f t="shared" si="23"/>
        <v>94</v>
      </c>
      <c r="F98">
        <f t="shared" si="30"/>
        <v>5.799038102595393</v>
      </c>
    </row>
    <row r="99" spans="2:6" x14ac:dyDescent="0.25">
      <c r="B99">
        <f t="shared" si="22"/>
        <v>30000000</v>
      </c>
      <c r="C99">
        <v>1.5</v>
      </c>
      <c r="D99">
        <v>4.5</v>
      </c>
      <c r="E99">
        <f t="shared" si="23"/>
        <v>95</v>
      </c>
      <c r="F99">
        <f t="shared" si="30"/>
        <v>3.200961894122158</v>
      </c>
    </row>
    <row r="100" spans="2:6" x14ac:dyDescent="0.25">
      <c r="B100">
        <f t="shared" si="22"/>
        <v>30000000</v>
      </c>
      <c r="C100">
        <v>1.5</v>
      </c>
      <c r="D100">
        <v>4.5</v>
      </c>
      <c r="E100">
        <f t="shared" si="23"/>
        <v>96</v>
      </c>
      <c r="F100">
        <f t="shared" si="30"/>
        <v>4.4999999946422067</v>
      </c>
    </row>
    <row r="101" spans="2:6" x14ac:dyDescent="0.25">
      <c r="B101">
        <f t="shared" si="22"/>
        <v>30000000</v>
      </c>
      <c r="C101">
        <v>1.5</v>
      </c>
      <c r="D101">
        <v>4.5</v>
      </c>
      <c r="E101">
        <f t="shared" si="23"/>
        <v>97</v>
      </c>
      <c r="F101">
        <f t="shared" si="30"/>
        <v>5.7990381056476998</v>
      </c>
    </row>
    <row r="102" spans="2:6" x14ac:dyDescent="0.25">
      <c r="B102">
        <f t="shared" si="22"/>
        <v>30000000</v>
      </c>
      <c r="C102">
        <v>1.5</v>
      </c>
      <c r="D102">
        <v>4.5</v>
      </c>
      <c r="E102">
        <f t="shared" si="23"/>
        <v>98</v>
      </c>
      <c r="F102">
        <f t="shared" si="30"/>
        <v>3.200961897174464</v>
      </c>
    </row>
    <row r="103" spans="2:6" x14ac:dyDescent="0.25">
      <c r="B103">
        <f t="shared" si="22"/>
        <v>30000000</v>
      </c>
      <c r="C103">
        <v>1.5</v>
      </c>
      <c r="D103">
        <v>4.5</v>
      </c>
      <c r="E103">
        <f t="shared" si="23"/>
        <v>99</v>
      </c>
      <c r="F103">
        <f t="shared" si="30"/>
        <v>4.5000000108893365</v>
      </c>
    </row>
    <row r="104" spans="2:6" x14ac:dyDescent="0.25">
      <c r="B104">
        <f t="shared" si="22"/>
        <v>30000000</v>
      </c>
      <c r="C104">
        <v>1.5</v>
      </c>
      <c r="D104">
        <v>4.5</v>
      </c>
      <c r="E104">
        <f t="shared" si="23"/>
        <v>100</v>
      </c>
      <c r="F104">
        <f t="shared" si="30"/>
        <v>5.7990381087000058</v>
      </c>
    </row>
    <row r="105" spans="2:6" x14ac:dyDescent="0.25">
      <c r="B105">
        <f t="shared" si="22"/>
        <v>30000000</v>
      </c>
      <c r="C105">
        <v>1.5</v>
      </c>
      <c r="D105">
        <v>4.5</v>
      </c>
      <c r="E105">
        <f t="shared" si="23"/>
        <v>101</v>
      </c>
      <c r="F105">
        <f t="shared" si="30"/>
        <v>3.200961894638835</v>
      </c>
    </row>
    <row r="106" spans="2:6" x14ac:dyDescent="0.25">
      <c r="B106">
        <f t="shared" si="22"/>
        <v>30000000</v>
      </c>
      <c r="C106">
        <v>1.5</v>
      </c>
      <c r="D106">
        <v>4.5</v>
      </c>
      <c r="E106">
        <f t="shared" si="23"/>
        <v>102</v>
      </c>
      <c r="F106">
        <f t="shared" si="30"/>
        <v>4.4999999936088528</v>
      </c>
    </row>
    <row r="107" spans="2:6" x14ac:dyDescent="0.25">
      <c r="B107">
        <f t="shared" si="22"/>
        <v>30000000</v>
      </c>
      <c r="C107">
        <v>1.5</v>
      </c>
      <c r="D107">
        <v>4.5</v>
      </c>
      <c r="E107">
        <f t="shared" si="23"/>
        <v>103</v>
      </c>
      <c r="F107">
        <f t="shared" si="30"/>
        <v>5.7990381117523118</v>
      </c>
    </row>
    <row r="108" spans="2:6" x14ac:dyDescent="0.25">
      <c r="B108">
        <f t="shared" si="22"/>
        <v>30000000</v>
      </c>
      <c r="C108">
        <v>1.5</v>
      </c>
      <c r="D108">
        <v>4.5</v>
      </c>
      <c r="E108">
        <f t="shared" si="23"/>
        <v>104</v>
      </c>
      <c r="F108">
        <f t="shared" si="30"/>
        <v>3.2009618921032059</v>
      </c>
    </row>
    <row r="109" spans="2:6" x14ac:dyDescent="0.25">
      <c r="B109">
        <f t="shared" si="22"/>
        <v>30000000</v>
      </c>
      <c r="C109">
        <v>1.5</v>
      </c>
      <c r="D109">
        <v>4.5</v>
      </c>
      <c r="E109">
        <f t="shared" si="23"/>
        <v>105</v>
      </c>
      <c r="F109">
        <f t="shared" si="30"/>
        <v>4.4999999986801109</v>
      </c>
    </row>
    <row r="110" spans="2:6" x14ac:dyDescent="0.25">
      <c r="B110">
        <f t="shared" si="22"/>
        <v>30000000</v>
      </c>
      <c r="C110">
        <v>1.5</v>
      </c>
      <c r="D110">
        <v>4.5</v>
      </c>
      <c r="E110">
        <f t="shared" si="23"/>
        <v>106</v>
      </c>
      <c r="F110">
        <f t="shared" si="30"/>
        <v>5.7990381092166832</v>
      </c>
    </row>
    <row r="111" spans="2:6" x14ac:dyDescent="0.25">
      <c r="B111">
        <f t="shared" si="22"/>
        <v>30000000</v>
      </c>
      <c r="C111">
        <v>1.5</v>
      </c>
      <c r="D111">
        <v>4.5</v>
      </c>
      <c r="E111">
        <f t="shared" si="23"/>
        <v>107</v>
      </c>
      <c r="F111">
        <f t="shared" si="30"/>
        <v>3.2009618951555119</v>
      </c>
    </row>
    <row r="112" spans="2:6" x14ac:dyDescent="0.25">
      <c r="B112">
        <f t="shared" si="22"/>
        <v>30000000</v>
      </c>
      <c r="C112">
        <v>1.5</v>
      </c>
      <c r="D112">
        <v>4.5</v>
      </c>
      <c r="E112">
        <f t="shared" si="23"/>
        <v>108</v>
      </c>
      <c r="F112">
        <f t="shared" si="30"/>
        <v>4.499999992575499</v>
      </c>
    </row>
    <row r="113" spans="2:6" x14ac:dyDescent="0.25">
      <c r="B113">
        <f t="shared" si="22"/>
        <v>30000000</v>
      </c>
      <c r="C113">
        <v>1.5</v>
      </c>
      <c r="D113">
        <v>4.5</v>
      </c>
      <c r="E113">
        <f t="shared" si="23"/>
        <v>109</v>
      </c>
      <c r="F113">
        <f t="shared" si="30"/>
        <v>5.7990381122689891</v>
      </c>
    </row>
    <row r="114" spans="2:6" x14ac:dyDescent="0.25">
      <c r="B114">
        <f t="shared" si="22"/>
        <v>30000000</v>
      </c>
      <c r="C114">
        <v>1.5</v>
      </c>
      <c r="D114">
        <v>4.5</v>
      </c>
      <c r="E114">
        <f t="shared" si="23"/>
        <v>110</v>
      </c>
      <c r="F114">
        <f t="shared" si="30"/>
        <v>3.2009618926198828</v>
      </c>
    </row>
    <row r="115" spans="2:6" x14ac:dyDescent="0.25">
      <c r="B115">
        <f t="shared" si="22"/>
        <v>30000000</v>
      </c>
      <c r="C115">
        <v>1.5</v>
      </c>
      <c r="D115">
        <v>4.5</v>
      </c>
      <c r="E115">
        <f t="shared" si="23"/>
        <v>111</v>
      </c>
      <c r="F115">
        <f t="shared" si="30"/>
        <v>4.4999999976467571</v>
      </c>
    </row>
    <row r="116" spans="2:6" x14ac:dyDescent="0.25">
      <c r="B116">
        <f t="shared" si="22"/>
        <v>30000000</v>
      </c>
      <c r="C116">
        <v>1.5</v>
      </c>
      <c r="D116">
        <v>4.5</v>
      </c>
      <c r="E116">
        <f t="shared" si="23"/>
        <v>112</v>
      </c>
      <c r="F116">
        <f t="shared" si="30"/>
        <v>5.7990381041454242</v>
      </c>
    </row>
    <row r="117" spans="2:6" x14ac:dyDescent="0.25">
      <c r="B117">
        <f t="shared" si="22"/>
        <v>30000000</v>
      </c>
      <c r="C117">
        <v>1.5</v>
      </c>
      <c r="D117">
        <v>4.5</v>
      </c>
      <c r="E117">
        <f t="shared" si="23"/>
        <v>113</v>
      </c>
      <c r="F117">
        <f t="shared" si="30"/>
        <v>3.2009618956721893</v>
      </c>
    </row>
    <row r="118" spans="2:6" x14ac:dyDescent="0.25">
      <c r="B118">
        <f t="shared" si="22"/>
        <v>30000000</v>
      </c>
      <c r="C118">
        <v>1.5</v>
      </c>
      <c r="D118">
        <v>4.5</v>
      </c>
      <c r="E118">
        <f t="shared" si="23"/>
        <v>114</v>
      </c>
      <c r="F118">
        <f t="shared" si="30"/>
        <v>4.4999999915421451</v>
      </c>
    </row>
    <row r="119" spans="2:6" x14ac:dyDescent="0.25">
      <c r="B119">
        <f t="shared" si="22"/>
        <v>30000000</v>
      </c>
      <c r="C119">
        <v>1.5</v>
      </c>
      <c r="D119">
        <v>4.5</v>
      </c>
      <c r="E119">
        <f t="shared" si="23"/>
        <v>115</v>
      </c>
      <c r="F119">
        <f t="shared" si="30"/>
        <v>5.7990381071977311</v>
      </c>
    </row>
    <row r="120" spans="2:6" x14ac:dyDescent="0.25">
      <c r="B120">
        <f t="shared" si="22"/>
        <v>30000000</v>
      </c>
      <c r="C120">
        <v>1.5</v>
      </c>
      <c r="D120">
        <v>4.5</v>
      </c>
      <c r="E120">
        <f t="shared" si="23"/>
        <v>116</v>
      </c>
      <c r="F120">
        <f t="shared" si="30"/>
        <v>3.2009618931365598</v>
      </c>
    </row>
    <row r="121" spans="2:6" x14ac:dyDescent="0.25">
      <c r="B121">
        <f t="shared" si="22"/>
        <v>30000000</v>
      </c>
      <c r="C121">
        <v>1.5</v>
      </c>
      <c r="D121">
        <v>4.5</v>
      </c>
      <c r="E121">
        <f t="shared" si="23"/>
        <v>117</v>
      </c>
      <c r="F121">
        <f t="shared" si="30"/>
        <v>4.4999999966134032</v>
      </c>
    </row>
    <row r="122" spans="2:6" x14ac:dyDescent="0.25">
      <c r="B122">
        <f t="shared" si="22"/>
        <v>30000000</v>
      </c>
      <c r="C122">
        <v>1.5</v>
      </c>
      <c r="D122">
        <v>4.5</v>
      </c>
      <c r="E122">
        <f t="shared" si="23"/>
        <v>118</v>
      </c>
      <c r="F122">
        <f t="shared" si="30"/>
        <v>5.799038110250037</v>
      </c>
    </row>
    <row r="123" spans="2:6" x14ac:dyDescent="0.25">
      <c r="B123">
        <f t="shared" si="22"/>
        <v>30000000</v>
      </c>
      <c r="C123">
        <v>1.5</v>
      </c>
      <c r="D123">
        <v>4.5</v>
      </c>
      <c r="E123">
        <f t="shared" si="23"/>
        <v>119</v>
      </c>
      <c r="F123">
        <f t="shared" si="30"/>
        <v>3.2009618961888662</v>
      </c>
    </row>
    <row r="124" spans="2:6" x14ac:dyDescent="0.25">
      <c r="B124">
        <f t="shared" si="22"/>
        <v>30000000</v>
      </c>
      <c r="C124">
        <v>1.5</v>
      </c>
      <c r="D124">
        <v>4.5</v>
      </c>
      <c r="E124">
        <f t="shared" si="23"/>
        <v>120</v>
      </c>
      <c r="F124">
        <f t="shared" si="30"/>
        <v>4.4999999905087904</v>
      </c>
    </row>
    <row r="125" spans="2:6" x14ac:dyDescent="0.25">
      <c r="B125">
        <f t="shared" si="22"/>
        <v>30000000</v>
      </c>
      <c r="C125">
        <v>1.5</v>
      </c>
      <c r="D125">
        <v>4.5</v>
      </c>
      <c r="E125">
        <f t="shared" si="23"/>
        <v>121</v>
      </c>
      <c r="F125">
        <f t="shared" si="30"/>
        <v>5.7990381077144075</v>
      </c>
    </row>
    <row r="126" spans="2:6" x14ac:dyDescent="0.25">
      <c r="B126">
        <f t="shared" si="22"/>
        <v>30000000</v>
      </c>
      <c r="C126">
        <v>1.5</v>
      </c>
      <c r="D126">
        <v>4.5</v>
      </c>
      <c r="E126">
        <f t="shared" si="23"/>
        <v>122</v>
      </c>
      <c r="F126">
        <f t="shared" si="30"/>
        <v>3.2009618992411726</v>
      </c>
    </row>
    <row r="127" spans="2:6" x14ac:dyDescent="0.25">
      <c r="B127">
        <f t="shared" si="22"/>
        <v>30000000</v>
      </c>
      <c r="C127">
        <v>1.5</v>
      </c>
      <c r="D127">
        <v>4.5</v>
      </c>
      <c r="E127">
        <f t="shared" si="23"/>
        <v>123</v>
      </c>
      <c r="F127">
        <f t="shared" si="30"/>
        <v>4.5000000067559203</v>
      </c>
    </row>
    <row r="128" spans="2:6" x14ac:dyDescent="0.25">
      <c r="B128">
        <f t="shared" si="22"/>
        <v>30000000</v>
      </c>
      <c r="C128">
        <v>1.5</v>
      </c>
      <c r="D128">
        <v>4.5</v>
      </c>
      <c r="E128">
        <f t="shared" si="23"/>
        <v>124</v>
      </c>
      <c r="F128">
        <f t="shared" si="30"/>
        <v>5.7990381107667144</v>
      </c>
    </row>
    <row r="129" spans="2:6" x14ac:dyDescent="0.25">
      <c r="B129">
        <f t="shared" si="22"/>
        <v>30000000</v>
      </c>
      <c r="C129">
        <v>1.5</v>
      </c>
      <c r="D129">
        <v>4.5</v>
      </c>
      <c r="E129">
        <f t="shared" si="23"/>
        <v>125</v>
      </c>
      <c r="F129">
        <f t="shared" si="30"/>
        <v>3.2009619022934785</v>
      </c>
    </row>
    <row r="130" spans="2:6" x14ac:dyDescent="0.25">
      <c r="B130">
        <f t="shared" si="22"/>
        <v>30000000</v>
      </c>
      <c r="C130">
        <v>1.5</v>
      </c>
      <c r="D130">
        <v>4.5</v>
      </c>
      <c r="E130">
        <f t="shared" si="23"/>
        <v>126</v>
      </c>
      <c r="F130">
        <f t="shared" si="30"/>
        <v>4.5000000006513075</v>
      </c>
    </row>
    <row r="131" spans="2:6" x14ac:dyDescent="0.25">
      <c r="B131">
        <f t="shared" si="22"/>
        <v>30000000</v>
      </c>
      <c r="C131">
        <v>1.5</v>
      </c>
      <c r="D131">
        <v>4.5</v>
      </c>
      <c r="E131">
        <f t="shared" si="23"/>
        <v>127</v>
      </c>
      <c r="F131">
        <f t="shared" si="30"/>
        <v>5.7990381026431495</v>
      </c>
    </row>
    <row r="132" spans="2:6" x14ac:dyDescent="0.25">
      <c r="B132">
        <f t="shared" si="22"/>
        <v>30000000</v>
      </c>
      <c r="C132">
        <v>1.5</v>
      </c>
      <c r="D132">
        <v>4.5</v>
      </c>
      <c r="E132">
        <f t="shared" si="23"/>
        <v>128</v>
      </c>
      <c r="F132">
        <f t="shared" si="30"/>
        <v>3.2009618941699136</v>
      </c>
    </row>
    <row r="133" spans="2:6" x14ac:dyDescent="0.25">
      <c r="B133">
        <f t="shared" si="22"/>
        <v>30000000</v>
      </c>
      <c r="C133">
        <v>1.5</v>
      </c>
      <c r="D133">
        <v>4.5</v>
      </c>
      <c r="E133">
        <f t="shared" si="23"/>
        <v>129</v>
      </c>
      <c r="F133">
        <f t="shared" si="30"/>
        <v>4.4999999833708246</v>
      </c>
    </row>
    <row r="134" spans="2:6" x14ac:dyDescent="0.25">
      <c r="B134">
        <f t="shared" ref="B134:B197" si="31">$C$1</f>
        <v>30000000</v>
      </c>
      <c r="C134">
        <v>1.5</v>
      </c>
      <c r="D134">
        <v>4.5</v>
      </c>
      <c r="E134">
        <f t="shared" ref="E134:E197" si="32">E133+1</f>
        <v>130</v>
      </c>
      <c r="F134">
        <f t="shared" si="30"/>
        <v>5.79903810010752</v>
      </c>
    </row>
    <row r="135" spans="2:6" x14ac:dyDescent="0.25">
      <c r="B135">
        <f t="shared" si="31"/>
        <v>30000000</v>
      </c>
      <c r="C135">
        <v>1.5</v>
      </c>
      <c r="D135">
        <v>4.5</v>
      </c>
      <c r="E135">
        <f t="shared" si="32"/>
        <v>131</v>
      </c>
      <c r="F135">
        <f t="shared" si="30"/>
        <v>3.2009618860463496</v>
      </c>
    </row>
    <row r="136" spans="2:6" x14ac:dyDescent="0.25">
      <c r="B136">
        <f t="shared" si="31"/>
        <v>30000000</v>
      </c>
      <c r="C136">
        <v>1.5</v>
      </c>
      <c r="D136">
        <v>4.5</v>
      </c>
      <c r="E136">
        <f t="shared" si="32"/>
        <v>132</v>
      </c>
      <c r="F136">
        <f t="shared" si="30"/>
        <v>4.4999999996179536</v>
      </c>
    </row>
    <row r="137" spans="2:6" x14ac:dyDescent="0.25">
      <c r="B137">
        <f t="shared" si="31"/>
        <v>30000000</v>
      </c>
      <c r="C137">
        <v>1.5</v>
      </c>
      <c r="D137">
        <v>4.5</v>
      </c>
      <c r="E137">
        <f t="shared" si="32"/>
        <v>133</v>
      </c>
      <c r="F137">
        <f t="shared" si="30"/>
        <v>5.7990381143356968</v>
      </c>
    </row>
    <row r="138" spans="2:6" x14ac:dyDescent="0.25">
      <c r="B138">
        <f t="shared" si="31"/>
        <v>30000000</v>
      </c>
      <c r="C138">
        <v>1.5</v>
      </c>
      <c r="D138">
        <v>4.5</v>
      </c>
      <c r="E138">
        <f t="shared" si="32"/>
        <v>134</v>
      </c>
      <c r="F138">
        <f t="shared" si="30"/>
        <v>3.2009619002745264</v>
      </c>
    </row>
    <row r="139" spans="2:6" x14ac:dyDescent="0.25">
      <c r="B139">
        <f t="shared" si="31"/>
        <v>30000000</v>
      </c>
      <c r="C139">
        <v>1.5</v>
      </c>
      <c r="D139">
        <v>4.5</v>
      </c>
      <c r="E139">
        <f t="shared" si="32"/>
        <v>135</v>
      </c>
      <c r="F139">
        <f t="shared" si="30"/>
        <v>4.4999999935133408</v>
      </c>
    </row>
    <row r="140" spans="2:6" x14ac:dyDescent="0.25">
      <c r="B140">
        <f t="shared" si="31"/>
        <v>30000000</v>
      </c>
      <c r="C140">
        <v>1.5</v>
      </c>
      <c r="D140">
        <v>4.5</v>
      </c>
      <c r="E140">
        <f t="shared" si="32"/>
        <v>136</v>
      </c>
      <c r="F140">
        <f t="shared" si="30"/>
        <v>5.7990381062121328</v>
      </c>
    </row>
    <row r="141" spans="2:6" x14ac:dyDescent="0.25">
      <c r="B141">
        <f t="shared" si="31"/>
        <v>30000000</v>
      </c>
      <c r="C141">
        <v>1.5</v>
      </c>
      <c r="D141">
        <v>4.5</v>
      </c>
      <c r="E141">
        <f t="shared" si="32"/>
        <v>137</v>
      </c>
      <c r="F141">
        <f t="shared" si="30"/>
        <v>3.2009618921509615</v>
      </c>
    </row>
    <row r="142" spans="2:6" x14ac:dyDescent="0.25">
      <c r="B142">
        <f t="shared" si="31"/>
        <v>30000000</v>
      </c>
      <c r="C142">
        <v>1.5</v>
      </c>
      <c r="D142">
        <v>4.5</v>
      </c>
      <c r="E142">
        <f t="shared" si="32"/>
        <v>138</v>
      </c>
      <c r="F142">
        <f t="shared" si="30"/>
        <v>4.4999999874087289</v>
      </c>
    </row>
    <row r="143" spans="2:6" x14ac:dyDescent="0.25">
      <c r="B143">
        <f t="shared" si="31"/>
        <v>30000000</v>
      </c>
      <c r="C143">
        <v>1.5</v>
      </c>
      <c r="D143">
        <v>4.5</v>
      </c>
      <c r="E143">
        <f t="shared" si="32"/>
        <v>139</v>
      </c>
      <c r="F143">
        <f t="shared" si="30"/>
        <v>5.7990381092644387</v>
      </c>
    </row>
    <row r="144" spans="2:6" x14ac:dyDescent="0.25">
      <c r="B144">
        <f t="shared" si="31"/>
        <v>30000000</v>
      </c>
      <c r="C144">
        <v>1.5</v>
      </c>
      <c r="D144">
        <v>4.5</v>
      </c>
      <c r="E144">
        <f t="shared" si="32"/>
        <v>140</v>
      </c>
      <c r="F144">
        <f t="shared" si="30"/>
        <v>3.2009618952032679</v>
      </c>
    </row>
    <row r="145" spans="2:6" x14ac:dyDescent="0.25">
      <c r="B145">
        <f t="shared" si="31"/>
        <v>30000000</v>
      </c>
      <c r="C145">
        <v>1.5</v>
      </c>
      <c r="D145">
        <v>4.5</v>
      </c>
      <c r="E145">
        <f t="shared" si="32"/>
        <v>141</v>
      </c>
      <c r="F145">
        <f t="shared" si="30"/>
        <v>4.499999981304116</v>
      </c>
    </row>
    <row r="146" spans="2:6" x14ac:dyDescent="0.25">
      <c r="B146">
        <f t="shared" si="31"/>
        <v>30000000</v>
      </c>
      <c r="C146">
        <v>1.5</v>
      </c>
      <c r="D146">
        <v>4.5</v>
      </c>
      <c r="E146">
        <f t="shared" si="32"/>
        <v>142</v>
      </c>
      <c r="F146">
        <f t="shared" si="30"/>
        <v>5.7990381123167447</v>
      </c>
    </row>
    <row r="147" spans="2:6" x14ac:dyDescent="0.25">
      <c r="B147">
        <f t="shared" si="31"/>
        <v>30000000</v>
      </c>
      <c r="C147">
        <v>1.5</v>
      </c>
      <c r="D147">
        <v>4.5</v>
      </c>
      <c r="E147">
        <f t="shared" si="32"/>
        <v>143</v>
      </c>
      <c r="F147">
        <f t="shared" si="30"/>
        <v>3.2009618870797034</v>
      </c>
    </row>
    <row r="148" spans="2:6" x14ac:dyDescent="0.25">
      <c r="B148">
        <f t="shared" si="31"/>
        <v>30000000</v>
      </c>
      <c r="C148">
        <v>1.5</v>
      </c>
      <c r="D148">
        <v>4.5</v>
      </c>
      <c r="E148">
        <f t="shared" si="32"/>
        <v>144</v>
      </c>
      <c r="F148">
        <f t="shared" si="30"/>
        <v>4.4999999975512459</v>
      </c>
    </row>
    <row r="149" spans="2:6" x14ac:dyDescent="0.25">
      <c r="B149">
        <f t="shared" si="31"/>
        <v>30000000</v>
      </c>
      <c r="C149">
        <v>1.5</v>
      </c>
      <c r="D149">
        <v>4.5</v>
      </c>
      <c r="E149">
        <f t="shared" si="32"/>
        <v>145</v>
      </c>
      <c r="F149">
        <f t="shared" si="30"/>
        <v>5.7990381153690507</v>
      </c>
    </row>
    <row r="150" spans="2:6" x14ac:dyDescent="0.25">
      <c r="B150">
        <f t="shared" si="31"/>
        <v>30000000</v>
      </c>
      <c r="C150">
        <v>1.5</v>
      </c>
      <c r="D150">
        <v>4.5</v>
      </c>
      <c r="E150">
        <f t="shared" si="32"/>
        <v>146</v>
      </c>
      <c r="F150">
        <f t="shared" si="30"/>
        <v>3.2009618901320094</v>
      </c>
    </row>
    <row r="151" spans="2:6" x14ac:dyDescent="0.25">
      <c r="B151">
        <f t="shared" si="31"/>
        <v>30000000</v>
      </c>
      <c r="C151">
        <v>1.5</v>
      </c>
      <c r="D151">
        <v>4.5</v>
      </c>
      <c r="E151">
        <f t="shared" si="32"/>
        <v>147</v>
      </c>
      <c r="F151">
        <f t="shared" si="30"/>
        <v>4.5000000137983749</v>
      </c>
    </row>
    <row r="152" spans="2:6" x14ac:dyDescent="0.25">
      <c r="B152">
        <f t="shared" si="31"/>
        <v>30000000</v>
      </c>
      <c r="C152">
        <v>1.5</v>
      </c>
      <c r="D152">
        <v>4.5</v>
      </c>
      <c r="E152">
        <f t="shared" si="32"/>
        <v>148</v>
      </c>
      <c r="F152">
        <f t="shared" si="30"/>
        <v>5.7990381072454866</v>
      </c>
    </row>
    <row r="153" spans="2:6" x14ac:dyDescent="0.25">
      <c r="B153">
        <f t="shared" si="31"/>
        <v>30000000</v>
      </c>
      <c r="C153">
        <v>1.5</v>
      </c>
      <c r="D153">
        <v>4.5</v>
      </c>
      <c r="E153">
        <f t="shared" si="32"/>
        <v>149</v>
      </c>
      <c r="F153">
        <f t="shared" si="30"/>
        <v>3.2009619043601867</v>
      </c>
    </row>
    <row r="154" spans="2:6" x14ac:dyDescent="0.25">
      <c r="B154">
        <f t="shared" si="31"/>
        <v>30000000</v>
      </c>
      <c r="C154">
        <v>1.5</v>
      </c>
      <c r="D154">
        <v>4.5</v>
      </c>
      <c r="E154">
        <f t="shared" si="32"/>
        <v>150</v>
      </c>
      <c r="F154">
        <f t="shared" si="30"/>
        <v>4.500000007693763</v>
      </c>
    </row>
    <row r="155" spans="2:6" x14ac:dyDescent="0.25">
      <c r="B155">
        <f t="shared" si="31"/>
        <v>30000000</v>
      </c>
      <c r="C155">
        <v>1.5</v>
      </c>
      <c r="D155">
        <v>4.5</v>
      </c>
      <c r="E155">
        <f t="shared" si="32"/>
        <v>151</v>
      </c>
      <c r="F155">
        <f t="shared" si="30"/>
        <v>5.7990381102977926</v>
      </c>
    </row>
    <row r="156" spans="2:6" x14ac:dyDescent="0.25">
      <c r="B156">
        <f t="shared" si="31"/>
        <v>30000000</v>
      </c>
      <c r="C156">
        <v>1.5</v>
      </c>
      <c r="D156">
        <v>4.5</v>
      </c>
      <c r="E156">
        <f t="shared" si="32"/>
        <v>152</v>
      </c>
      <c r="F156">
        <f t="shared" si="30"/>
        <v>3.2009619074124931</v>
      </c>
    </row>
    <row r="157" spans="2:6" x14ac:dyDescent="0.25">
      <c r="B157">
        <f t="shared" si="31"/>
        <v>30000000</v>
      </c>
      <c r="C157">
        <v>1.5</v>
      </c>
      <c r="D157">
        <v>4.5</v>
      </c>
      <c r="E157">
        <f t="shared" si="32"/>
        <v>153</v>
      </c>
      <c r="F157">
        <f t="shared" si="30"/>
        <v>4.5000000015891501</v>
      </c>
    </row>
    <row r="158" spans="2:6" x14ac:dyDescent="0.25">
      <c r="B158">
        <f t="shared" si="31"/>
        <v>30000000</v>
      </c>
      <c r="C158">
        <v>1.5</v>
      </c>
      <c r="D158">
        <v>4.5</v>
      </c>
      <c r="E158">
        <f t="shared" si="32"/>
        <v>154</v>
      </c>
      <c r="F158">
        <f t="shared" si="30"/>
        <v>5.7990381021742277</v>
      </c>
    </row>
    <row r="159" spans="2:6" x14ac:dyDescent="0.25">
      <c r="B159">
        <f t="shared" si="31"/>
        <v>30000000</v>
      </c>
      <c r="C159">
        <v>1.5</v>
      </c>
      <c r="D159">
        <v>4.5</v>
      </c>
      <c r="E159">
        <f t="shared" si="32"/>
        <v>155</v>
      </c>
      <c r="F159">
        <f t="shared" ref="F159:F222" si="33">D159+C159*SIN(E159*2*PI()/360*B159)</f>
        <v>3.2009618992889282</v>
      </c>
    </row>
    <row r="160" spans="2:6" x14ac:dyDescent="0.25">
      <c r="B160">
        <f t="shared" si="31"/>
        <v>30000000</v>
      </c>
      <c r="C160">
        <v>1.5</v>
      </c>
      <c r="D160">
        <v>4.5</v>
      </c>
      <c r="E160">
        <f t="shared" si="32"/>
        <v>156</v>
      </c>
      <c r="F160">
        <f t="shared" si="33"/>
        <v>4.4999999954845373</v>
      </c>
    </row>
    <row r="161" spans="2:6" x14ac:dyDescent="0.25">
      <c r="B161">
        <f t="shared" si="31"/>
        <v>30000000</v>
      </c>
      <c r="C161">
        <v>1.5</v>
      </c>
      <c r="D161">
        <v>4.5</v>
      </c>
      <c r="E161">
        <f t="shared" si="32"/>
        <v>157</v>
      </c>
      <c r="F161">
        <f t="shared" si="33"/>
        <v>5.7990381164024054</v>
      </c>
    </row>
    <row r="162" spans="2:6" x14ac:dyDescent="0.25">
      <c r="B162">
        <f t="shared" si="31"/>
        <v>30000000</v>
      </c>
      <c r="C162">
        <v>1.5</v>
      </c>
      <c r="D162">
        <v>4.5</v>
      </c>
      <c r="E162">
        <f t="shared" si="32"/>
        <v>158</v>
      </c>
      <c r="F162">
        <f t="shared" si="33"/>
        <v>3.2009619023412346</v>
      </c>
    </row>
    <row r="163" spans="2:6" x14ac:dyDescent="0.25">
      <c r="B163">
        <f t="shared" si="31"/>
        <v>30000000</v>
      </c>
      <c r="C163">
        <v>1.5</v>
      </c>
      <c r="D163">
        <v>4.5</v>
      </c>
      <c r="E163">
        <f t="shared" si="32"/>
        <v>159</v>
      </c>
      <c r="F163">
        <f t="shared" si="33"/>
        <v>4.5000000117316672</v>
      </c>
    </row>
    <row r="164" spans="2:6" x14ac:dyDescent="0.25">
      <c r="B164">
        <f t="shared" si="31"/>
        <v>30000000</v>
      </c>
      <c r="C164">
        <v>1.5</v>
      </c>
      <c r="D164">
        <v>4.5</v>
      </c>
      <c r="E164">
        <f t="shared" si="32"/>
        <v>160</v>
      </c>
      <c r="F164">
        <f t="shared" si="33"/>
        <v>5.7990381082788405</v>
      </c>
    </row>
    <row r="165" spans="2:6" x14ac:dyDescent="0.25">
      <c r="B165">
        <f t="shared" si="31"/>
        <v>30000000</v>
      </c>
      <c r="C165">
        <v>1.5</v>
      </c>
      <c r="D165">
        <v>4.5</v>
      </c>
      <c r="E165">
        <f t="shared" si="32"/>
        <v>161</v>
      </c>
      <c r="F165">
        <f t="shared" si="33"/>
        <v>3.200961905393541</v>
      </c>
    </row>
    <row r="166" spans="2:6" x14ac:dyDescent="0.25">
      <c r="B166">
        <f t="shared" si="31"/>
        <v>30000000</v>
      </c>
      <c r="C166">
        <v>1.5</v>
      </c>
      <c r="D166">
        <v>4.5</v>
      </c>
      <c r="E166">
        <f t="shared" si="32"/>
        <v>162</v>
      </c>
      <c r="F166">
        <f t="shared" si="33"/>
        <v>4.5000000056270544</v>
      </c>
    </row>
    <row r="167" spans="2:6" x14ac:dyDescent="0.25">
      <c r="B167">
        <f t="shared" si="31"/>
        <v>30000000</v>
      </c>
      <c r="C167">
        <v>1.5</v>
      </c>
      <c r="D167">
        <v>4.5</v>
      </c>
      <c r="E167">
        <f t="shared" si="32"/>
        <v>163</v>
      </c>
      <c r="F167">
        <f t="shared" si="33"/>
        <v>5.7990381113311464</v>
      </c>
    </row>
    <row r="168" spans="2:6" x14ac:dyDescent="0.25">
      <c r="B168">
        <f t="shared" si="31"/>
        <v>30000000</v>
      </c>
      <c r="C168">
        <v>1.5</v>
      </c>
      <c r="D168">
        <v>4.5</v>
      </c>
      <c r="E168">
        <f t="shared" si="32"/>
        <v>164</v>
      </c>
      <c r="F168">
        <f t="shared" si="33"/>
        <v>3.2009619084458469</v>
      </c>
    </row>
    <row r="169" spans="2:6" x14ac:dyDescent="0.25">
      <c r="B169">
        <f t="shared" si="31"/>
        <v>30000000</v>
      </c>
      <c r="C169">
        <v>1.5</v>
      </c>
      <c r="D169">
        <v>4.5</v>
      </c>
      <c r="E169">
        <f t="shared" si="32"/>
        <v>165</v>
      </c>
      <c r="F169">
        <f t="shared" si="33"/>
        <v>4.4999999771707007</v>
      </c>
    </row>
    <row r="170" spans="2:6" x14ac:dyDescent="0.25">
      <c r="B170">
        <f t="shared" si="31"/>
        <v>30000000</v>
      </c>
      <c r="C170">
        <v>1.5</v>
      </c>
      <c r="D170">
        <v>4.5</v>
      </c>
      <c r="E170">
        <f t="shared" si="32"/>
        <v>166</v>
      </c>
      <c r="F170">
        <f t="shared" si="33"/>
        <v>5.7990381032075824</v>
      </c>
    </row>
    <row r="171" spans="2:6" x14ac:dyDescent="0.25">
      <c r="B171">
        <f t="shared" si="31"/>
        <v>30000000</v>
      </c>
      <c r="C171">
        <v>1.5</v>
      </c>
      <c r="D171">
        <v>4.5</v>
      </c>
      <c r="E171">
        <f t="shared" si="32"/>
        <v>167</v>
      </c>
      <c r="F171">
        <f t="shared" si="33"/>
        <v>3.2009618891464111</v>
      </c>
    </row>
    <row r="172" spans="2:6" x14ac:dyDescent="0.25">
      <c r="B172">
        <f t="shared" si="31"/>
        <v>30000000</v>
      </c>
      <c r="C172">
        <v>1.5</v>
      </c>
      <c r="D172">
        <v>4.5</v>
      </c>
      <c r="E172">
        <f t="shared" si="32"/>
        <v>168</v>
      </c>
      <c r="F172">
        <f t="shared" si="33"/>
        <v>4.4999999934178296</v>
      </c>
    </row>
    <row r="173" spans="2:6" x14ac:dyDescent="0.25">
      <c r="B173">
        <f t="shared" si="31"/>
        <v>30000000</v>
      </c>
      <c r="C173">
        <v>1.5</v>
      </c>
      <c r="D173">
        <v>4.5</v>
      </c>
      <c r="E173">
        <f t="shared" si="32"/>
        <v>169</v>
      </c>
      <c r="F173">
        <f t="shared" si="33"/>
        <v>5.7990381062598884</v>
      </c>
    </row>
    <row r="174" spans="2:6" x14ac:dyDescent="0.25">
      <c r="B174">
        <f t="shared" si="31"/>
        <v>30000000</v>
      </c>
      <c r="C174">
        <v>1.5</v>
      </c>
      <c r="D174">
        <v>4.5</v>
      </c>
      <c r="E174">
        <f t="shared" si="32"/>
        <v>170</v>
      </c>
      <c r="F174">
        <f t="shared" si="33"/>
        <v>3.2009618921987175</v>
      </c>
    </row>
    <row r="175" spans="2:6" x14ac:dyDescent="0.25">
      <c r="B175">
        <f t="shared" si="31"/>
        <v>30000000</v>
      </c>
      <c r="C175">
        <v>1.5</v>
      </c>
      <c r="D175">
        <v>4.5</v>
      </c>
      <c r="E175">
        <f t="shared" si="32"/>
        <v>171</v>
      </c>
      <c r="F175">
        <f t="shared" si="33"/>
        <v>4.4999999873132168</v>
      </c>
    </row>
    <row r="176" spans="2:6" x14ac:dyDescent="0.25">
      <c r="B176">
        <f t="shared" si="31"/>
        <v>30000000</v>
      </c>
      <c r="C176">
        <v>1.5</v>
      </c>
      <c r="D176">
        <v>4.5</v>
      </c>
      <c r="E176">
        <f t="shared" si="32"/>
        <v>172</v>
      </c>
      <c r="F176">
        <f t="shared" si="33"/>
        <v>5.7990381093121943</v>
      </c>
    </row>
    <row r="177" spans="2:6" x14ac:dyDescent="0.25">
      <c r="B177">
        <f t="shared" si="31"/>
        <v>30000000</v>
      </c>
      <c r="C177">
        <v>1.5</v>
      </c>
      <c r="D177">
        <v>4.5</v>
      </c>
      <c r="E177">
        <f t="shared" si="32"/>
        <v>173</v>
      </c>
      <c r="F177">
        <f t="shared" si="33"/>
        <v>3.2009618952510239</v>
      </c>
    </row>
    <row r="178" spans="2:6" x14ac:dyDescent="0.25">
      <c r="B178">
        <f t="shared" si="31"/>
        <v>30000000</v>
      </c>
      <c r="C178">
        <v>1.5</v>
      </c>
      <c r="D178">
        <v>4.5</v>
      </c>
      <c r="E178">
        <f t="shared" si="32"/>
        <v>174</v>
      </c>
      <c r="F178">
        <f t="shared" si="33"/>
        <v>4.4999999812086049</v>
      </c>
    </row>
    <row r="179" spans="2:6" x14ac:dyDescent="0.25">
      <c r="B179">
        <f t="shared" si="31"/>
        <v>30000000</v>
      </c>
      <c r="C179">
        <v>1.5</v>
      </c>
      <c r="D179">
        <v>4.5</v>
      </c>
      <c r="E179">
        <f t="shared" si="32"/>
        <v>175</v>
      </c>
      <c r="F179">
        <f t="shared" si="33"/>
        <v>5.7990381123645012</v>
      </c>
    </row>
    <row r="180" spans="2:6" x14ac:dyDescent="0.25">
      <c r="B180">
        <f t="shared" si="31"/>
        <v>30000000</v>
      </c>
      <c r="C180">
        <v>1.5</v>
      </c>
      <c r="D180">
        <v>4.5</v>
      </c>
      <c r="E180">
        <f t="shared" si="32"/>
        <v>176</v>
      </c>
      <c r="F180">
        <f t="shared" si="33"/>
        <v>3.2009618983033299</v>
      </c>
    </row>
    <row r="181" spans="2:6" x14ac:dyDescent="0.25">
      <c r="B181">
        <f t="shared" si="31"/>
        <v>30000000</v>
      </c>
      <c r="C181">
        <v>1.5</v>
      </c>
      <c r="D181">
        <v>4.5</v>
      </c>
      <c r="E181">
        <f t="shared" si="32"/>
        <v>177</v>
      </c>
      <c r="F181">
        <f t="shared" si="33"/>
        <v>4.4999999974557339</v>
      </c>
    </row>
    <row r="182" spans="2:6" x14ac:dyDescent="0.25">
      <c r="B182">
        <f t="shared" si="31"/>
        <v>30000000</v>
      </c>
      <c r="C182">
        <v>1.5</v>
      </c>
      <c r="D182">
        <v>4.5</v>
      </c>
      <c r="E182">
        <f t="shared" si="32"/>
        <v>178</v>
      </c>
      <c r="F182">
        <f t="shared" si="33"/>
        <v>5.7990381042409362</v>
      </c>
    </row>
    <row r="183" spans="2:6" x14ac:dyDescent="0.25">
      <c r="B183">
        <f t="shared" si="31"/>
        <v>30000000</v>
      </c>
      <c r="C183">
        <v>1.5</v>
      </c>
      <c r="D183">
        <v>4.5</v>
      </c>
      <c r="E183">
        <f t="shared" si="32"/>
        <v>179</v>
      </c>
      <c r="F183">
        <f t="shared" si="33"/>
        <v>3.2009618901797654</v>
      </c>
    </row>
    <row r="184" spans="2:6" x14ac:dyDescent="0.25">
      <c r="B184">
        <f t="shared" si="31"/>
        <v>30000000</v>
      </c>
      <c r="C184">
        <v>1.5</v>
      </c>
      <c r="D184">
        <v>4.5</v>
      </c>
      <c r="E184">
        <f t="shared" si="32"/>
        <v>180</v>
      </c>
      <c r="F184">
        <f t="shared" si="33"/>
        <v>4.4999999913511219</v>
      </c>
    </row>
    <row r="185" spans="2:6" x14ac:dyDescent="0.25">
      <c r="B185">
        <f t="shared" si="31"/>
        <v>30000000</v>
      </c>
      <c r="C185">
        <v>1.5</v>
      </c>
      <c r="D185">
        <v>4.5</v>
      </c>
      <c r="E185">
        <f t="shared" si="32"/>
        <v>181</v>
      </c>
      <c r="F185">
        <f t="shared" si="33"/>
        <v>5.7990381184691131</v>
      </c>
    </row>
    <row r="186" spans="2:6" x14ac:dyDescent="0.25">
      <c r="B186">
        <f t="shared" si="31"/>
        <v>30000000</v>
      </c>
      <c r="C186">
        <v>1.5</v>
      </c>
      <c r="D186">
        <v>4.5</v>
      </c>
      <c r="E186">
        <f t="shared" si="32"/>
        <v>182</v>
      </c>
      <c r="F186">
        <f t="shared" si="33"/>
        <v>3.2009618932320718</v>
      </c>
    </row>
    <row r="187" spans="2:6" x14ac:dyDescent="0.25">
      <c r="B187">
        <f t="shared" si="31"/>
        <v>30000000</v>
      </c>
      <c r="C187">
        <v>1.5</v>
      </c>
      <c r="D187">
        <v>4.5</v>
      </c>
      <c r="E187">
        <f t="shared" si="32"/>
        <v>183</v>
      </c>
      <c r="F187">
        <f t="shared" si="33"/>
        <v>4.4999999852465091</v>
      </c>
    </row>
    <row r="188" spans="2:6" x14ac:dyDescent="0.25">
      <c r="B188">
        <f t="shared" si="31"/>
        <v>30000000</v>
      </c>
      <c r="C188">
        <v>1.5</v>
      </c>
      <c r="D188">
        <v>4.5</v>
      </c>
      <c r="E188">
        <f t="shared" si="32"/>
        <v>184</v>
      </c>
      <c r="F188">
        <f t="shared" si="33"/>
        <v>5.7990381215214191</v>
      </c>
    </row>
    <row r="189" spans="2:6" x14ac:dyDescent="0.25">
      <c r="B189">
        <f t="shared" si="31"/>
        <v>30000000</v>
      </c>
      <c r="C189">
        <v>1.5</v>
      </c>
      <c r="D189">
        <v>4.5</v>
      </c>
      <c r="E189">
        <f t="shared" si="32"/>
        <v>185</v>
      </c>
      <c r="F189">
        <f t="shared" si="33"/>
        <v>3.2009618962843778</v>
      </c>
    </row>
    <row r="190" spans="2:6" x14ac:dyDescent="0.25">
      <c r="B190">
        <f t="shared" si="31"/>
        <v>30000000</v>
      </c>
      <c r="C190">
        <v>1.5</v>
      </c>
      <c r="D190">
        <v>4.5</v>
      </c>
      <c r="E190">
        <f t="shared" si="32"/>
        <v>186</v>
      </c>
      <c r="F190">
        <f t="shared" si="33"/>
        <v>4.4999999791418963</v>
      </c>
    </row>
    <row r="191" spans="2:6" x14ac:dyDescent="0.25">
      <c r="B191">
        <f t="shared" si="31"/>
        <v>30000000</v>
      </c>
      <c r="C191">
        <v>1.5</v>
      </c>
      <c r="D191">
        <v>4.5</v>
      </c>
      <c r="E191">
        <f t="shared" si="32"/>
        <v>187</v>
      </c>
      <c r="F191">
        <f t="shared" si="33"/>
        <v>5.7990381022219841</v>
      </c>
    </row>
    <row r="192" spans="2:6" x14ac:dyDescent="0.25">
      <c r="B192">
        <f t="shared" si="31"/>
        <v>30000000</v>
      </c>
      <c r="C192">
        <v>1.5</v>
      </c>
      <c r="D192">
        <v>4.5</v>
      </c>
      <c r="E192">
        <f t="shared" si="32"/>
        <v>188</v>
      </c>
      <c r="F192">
        <f t="shared" si="33"/>
        <v>3.2009618881608128</v>
      </c>
    </row>
    <row r="193" spans="2:6" x14ac:dyDescent="0.25">
      <c r="B193">
        <f t="shared" si="31"/>
        <v>30000000</v>
      </c>
      <c r="C193">
        <v>1.5</v>
      </c>
      <c r="D193">
        <v>4.5</v>
      </c>
      <c r="E193">
        <f t="shared" si="32"/>
        <v>189</v>
      </c>
      <c r="F193">
        <f t="shared" si="33"/>
        <v>4.4999999953890262</v>
      </c>
    </row>
    <row r="194" spans="2:6" x14ac:dyDescent="0.25">
      <c r="B194">
        <f t="shared" si="31"/>
        <v>30000000</v>
      </c>
      <c r="C194">
        <v>1.5</v>
      </c>
      <c r="D194">
        <v>4.5</v>
      </c>
      <c r="E194">
        <f t="shared" si="32"/>
        <v>190</v>
      </c>
      <c r="F194">
        <f t="shared" si="33"/>
        <v>5.7990381052742901</v>
      </c>
    </row>
    <row r="195" spans="2:6" x14ac:dyDescent="0.25">
      <c r="B195">
        <f t="shared" si="31"/>
        <v>30000000</v>
      </c>
      <c r="C195">
        <v>1.5</v>
      </c>
      <c r="D195">
        <v>4.5</v>
      </c>
      <c r="E195">
        <f t="shared" si="32"/>
        <v>191</v>
      </c>
      <c r="F195">
        <f t="shared" si="33"/>
        <v>3.2009618912131192</v>
      </c>
    </row>
    <row r="196" spans="2:6" x14ac:dyDescent="0.25">
      <c r="B196">
        <f t="shared" si="31"/>
        <v>30000000</v>
      </c>
      <c r="C196">
        <v>1.5</v>
      </c>
      <c r="D196">
        <v>4.5</v>
      </c>
      <c r="E196">
        <f t="shared" si="32"/>
        <v>192</v>
      </c>
      <c r="F196">
        <f t="shared" si="33"/>
        <v>4.4999999892844134</v>
      </c>
    </row>
    <row r="197" spans="2:6" x14ac:dyDescent="0.25">
      <c r="B197">
        <f t="shared" si="31"/>
        <v>30000000</v>
      </c>
      <c r="C197">
        <v>1.5</v>
      </c>
      <c r="D197">
        <v>4.5</v>
      </c>
      <c r="E197">
        <f t="shared" si="32"/>
        <v>193</v>
      </c>
      <c r="F197">
        <f t="shared" si="33"/>
        <v>5.7990381083265961</v>
      </c>
    </row>
    <row r="198" spans="2:6" x14ac:dyDescent="0.25">
      <c r="B198">
        <f t="shared" ref="B198:B261" si="34">$C$1</f>
        <v>30000000</v>
      </c>
      <c r="C198">
        <v>1.5</v>
      </c>
      <c r="D198">
        <v>4.5</v>
      </c>
      <c r="E198">
        <f t="shared" ref="E198:E261" si="35">E197+1</f>
        <v>194</v>
      </c>
      <c r="F198">
        <f t="shared" si="33"/>
        <v>3.2009618942654257</v>
      </c>
    </row>
    <row r="199" spans="2:6" x14ac:dyDescent="0.25">
      <c r="B199">
        <f t="shared" si="34"/>
        <v>30000000</v>
      </c>
      <c r="C199">
        <v>1.5</v>
      </c>
      <c r="D199">
        <v>4.5</v>
      </c>
      <c r="E199">
        <f t="shared" si="35"/>
        <v>195</v>
      </c>
      <c r="F199">
        <f t="shared" si="33"/>
        <v>4.4999999831798014</v>
      </c>
    </row>
    <row r="200" spans="2:6" x14ac:dyDescent="0.25">
      <c r="B200">
        <f t="shared" si="34"/>
        <v>30000000</v>
      </c>
      <c r="C200">
        <v>1.5</v>
      </c>
      <c r="D200">
        <v>4.5</v>
      </c>
      <c r="E200">
        <f t="shared" si="35"/>
        <v>196</v>
      </c>
      <c r="F200">
        <f t="shared" si="33"/>
        <v>5.799038111378902</v>
      </c>
    </row>
    <row r="201" spans="2:6" x14ac:dyDescent="0.25">
      <c r="B201">
        <f t="shared" si="34"/>
        <v>30000000</v>
      </c>
      <c r="C201">
        <v>1.5</v>
      </c>
      <c r="D201">
        <v>4.5</v>
      </c>
      <c r="E201">
        <f t="shared" si="35"/>
        <v>197</v>
      </c>
      <c r="F201">
        <f t="shared" si="33"/>
        <v>3.2009618973177316</v>
      </c>
    </row>
    <row r="202" spans="2:6" x14ac:dyDescent="0.25">
      <c r="B202">
        <f t="shared" si="34"/>
        <v>30000000</v>
      </c>
      <c r="C202">
        <v>1.5</v>
      </c>
      <c r="D202">
        <v>4.5</v>
      </c>
      <c r="E202">
        <f t="shared" si="35"/>
        <v>198</v>
      </c>
      <c r="F202">
        <f t="shared" si="33"/>
        <v>4.5000000217786722</v>
      </c>
    </row>
    <row r="203" spans="2:6" x14ac:dyDescent="0.25">
      <c r="B203">
        <f t="shared" si="34"/>
        <v>30000000</v>
      </c>
      <c r="C203">
        <v>1.5</v>
      </c>
      <c r="D203">
        <v>4.5</v>
      </c>
      <c r="E203">
        <f t="shared" si="35"/>
        <v>199</v>
      </c>
      <c r="F203">
        <f t="shared" si="33"/>
        <v>5.799038103255338</v>
      </c>
    </row>
    <row r="204" spans="2:6" x14ac:dyDescent="0.25">
      <c r="B204">
        <f t="shared" si="34"/>
        <v>30000000</v>
      </c>
      <c r="C204">
        <v>1.5</v>
      </c>
      <c r="D204">
        <v>4.5</v>
      </c>
      <c r="E204">
        <f t="shared" si="35"/>
        <v>200</v>
      </c>
      <c r="F204">
        <f t="shared" si="33"/>
        <v>3.200961900370038</v>
      </c>
    </row>
    <row r="205" spans="2:6" x14ac:dyDescent="0.25">
      <c r="B205">
        <f t="shared" si="34"/>
        <v>30000000</v>
      </c>
      <c r="C205">
        <v>1.5</v>
      </c>
      <c r="D205">
        <v>4.5</v>
      </c>
      <c r="E205">
        <f t="shared" si="35"/>
        <v>201</v>
      </c>
      <c r="F205">
        <f t="shared" si="33"/>
        <v>4.5000000156740594</v>
      </c>
    </row>
    <row r="206" spans="2:6" x14ac:dyDescent="0.25">
      <c r="B206">
        <f t="shared" si="34"/>
        <v>30000000</v>
      </c>
      <c r="C206">
        <v>1.5</v>
      </c>
      <c r="D206">
        <v>4.5</v>
      </c>
      <c r="E206">
        <f t="shared" si="35"/>
        <v>202</v>
      </c>
      <c r="F206">
        <f t="shared" si="33"/>
        <v>5.7990381063076439</v>
      </c>
    </row>
    <row r="207" spans="2:6" x14ac:dyDescent="0.25">
      <c r="B207">
        <f t="shared" si="34"/>
        <v>30000000</v>
      </c>
      <c r="C207">
        <v>1.5</v>
      </c>
      <c r="D207">
        <v>4.5</v>
      </c>
      <c r="E207">
        <f t="shared" si="35"/>
        <v>203</v>
      </c>
      <c r="F207">
        <f t="shared" si="33"/>
        <v>3.2009619034223444</v>
      </c>
    </row>
    <row r="208" spans="2:6" x14ac:dyDescent="0.25">
      <c r="B208">
        <f t="shared" si="34"/>
        <v>30000000</v>
      </c>
      <c r="C208">
        <v>1.5</v>
      </c>
      <c r="D208">
        <v>4.5</v>
      </c>
      <c r="E208">
        <f t="shared" si="35"/>
        <v>204</v>
      </c>
      <c r="F208">
        <f t="shared" si="33"/>
        <v>4.4999999872177057</v>
      </c>
    </row>
    <row r="209" spans="2:6" x14ac:dyDescent="0.25">
      <c r="B209">
        <f t="shared" si="34"/>
        <v>30000000</v>
      </c>
      <c r="C209">
        <v>1.5</v>
      </c>
      <c r="D209">
        <v>4.5</v>
      </c>
      <c r="E209">
        <f t="shared" si="35"/>
        <v>205</v>
      </c>
      <c r="F209">
        <f t="shared" si="33"/>
        <v>5.7990381093599499</v>
      </c>
    </row>
    <row r="210" spans="2:6" x14ac:dyDescent="0.25">
      <c r="B210">
        <f t="shared" si="34"/>
        <v>30000000</v>
      </c>
      <c r="C210">
        <v>1.5</v>
      </c>
      <c r="D210">
        <v>4.5</v>
      </c>
      <c r="E210">
        <f t="shared" si="35"/>
        <v>206</v>
      </c>
      <c r="F210">
        <f t="shared" si="33"/>
        <v>3.2009619064746504</v>
      </c>
    </row>
    <row r="211" spans="2:6" x14ac:dyDescent="0.25">
      <c r="B211">
        <f t="shared" si="34"/>
        <v>30000000</v>
      </c>
      <c r="C211">
        <v>1.5</v>
      </c>
      <c r="D211">
        <v>4.5</v>
      </c>
      <c r="E211">
        <f t="shared" si="35"/>
        <v>207</v>
      </c>
      <c r="F211">
        <f t="shared" si="33"/>
        <v>4.4999999811130929</v>
      </c>
    </row>
    <row r="212" spans="2:6" x14ac:dyDescent="0.25">
      <c r="B212">
        <f t="shared" si="34"/>
        <v>30000000</v>
      </c>
      <c r="C212">
        <v>1.5</v>
      </c>
      <c r="D212">
        <v>4.5</v>
      </c>
      <c r="E212">
        <f t="shared" si="35"/>
        <v>208</v>
      </c>
      <c r="F212">
        <f t="shared" si="33"/>
        <v>5.7990381012363859</v>
      </c>
    </row>
    <row r="213" spans="2:6" x14ac:dyDescent="0.25">
      <c r="B213">
        <f t="shared" si="34"/>
        <v>30000000</v>
      </c>
      <c r="C213">
        <v>1.5</v>
      </c>
      <c r="D213">
        <v>4.5</v>
      </c>
      <c r="E213">
        <f t="shared" si="35"/>
        <v>209</v>
      </c>
      <c r="F213">
        <f t="shared" si="33"/>
        <v>3.2009618983510855</v>
      </c>
    </row>
    <row r="214" spans="2:6" x14ac:dyDescent="0.25">
      <c r="B214">
        <f t="shared" si="34"/>
        <v>30000000</v>
      </c>
      <c r="C214">
        <v>1.5</v>
      </c>
      <c r="D214">
        <v>4.5</v>
      </c>
      <c r="E214">
        <f t="shared" si="35"/>
        <v>210</v>
      </c>
      <c r="F214">
        <f t="shared" si="33"/>
        <v>4.4999999973602227</v>
      </c>
    </row>
    <row r="215" spans="2:6" x14ac:dyDescent="0.25">
      <c r="B215">
        <f t="shared" si="34"/>
        <v>30000000</v>
      </c>
      <c r="C215">
        <v>1.5</v>
      </c>
      <c r="D215">
        <v>4.5</v>
      </c>
      <c r="E215">
        <f t="shared" si="35"/>
        <v>211</v>
      </c>
      <c r="F215">
        <f t="shared" si="33"/>
        <v>5.7990381042886918</v>
      </c>
    </row>
    <row r="216" spans="2:6" x14ac:dyDescent="0.25">
      <c r="B216">
        <f t="shared" si="34"/>
        <v>30000000</v>
      </c>
      <c r="C216">
        <v>1.5</v>
      </c>
      <c r="D216">
        <v>4.5</v>
      </c>
      <c r="E216">
        <f t="shared" si="35"/>
        <v>212</v>
      </c>
      <c r="F216">
        <f t="shared" si="33"/>
        <v>3.2009619014033919</v>
      </c>
    </row>
    <row r="217" spans="2:6" x14ac:dyDescent="0.25">
      <c r="B217">
        <f t="shared" si="34"/>
        <v>30000000</v>
      </c>
      <c r="C217">
        <v>1.5</v>
      </c>
      <c r="D217">
        <v>4.5</v>
      </c>
      <c r="E217">
        <f t="shared" si="35"/>
        <v>213</v>
      </c>
      <c r="F217">
        <f t="shared" si="33"/>
        <v>4.4999999912556099</v>
      </c>
    </row>
    <row r="218" spans="2:6" x14ac:dyDescent="0.25">
      <c r="B218">
        <f t="shared" si="34"/>
        <v>30000000</v>
      </c>
      <c r="C218">
        <v>1.5</v>
      </c>
      <c r="D218">
        <v>4.5</v>
      </c>
      <c r="E218">
        <f t="shared" si="35"/>
        <v>214</v>
      </c>
      <c r="F218">
        <f t="shared" si="33"/>
        <v>5.7990381073409978</v>
      </c>
    </row>
    <row r="219" spans="2:6" x14ac:dyDescent="0.25">
      <c r="B219">
        <f t="shared" si="34"/>
        <v>30000000</v>
      </c>
      <c r="C219">
        <v>1.5</v>
      </c>
      <c r="D219">
        <v>4.5</v>
      </c>
      <c r="E219">
        <f t="shared" si="35"/>
        <v>215</v>
      </c>
      <c r="F219">
        <f t="shared" si="33"/>
        <v>3.2009619044556983</v>
      </c>
    </row>
    <row r="220" spans="2:6" x14ac:dyDescent="0.25">
      <c r="B220">
        <f t="shared" si="34"/>
        <v>30000000</v>
      </c>
      <c r="C220">
        <v>1.5</v>
      </c>
      <c r="D220">
        <v>4.5</v>
      </c>
      <c r="E220">
        <f t="shared" si="35"/>
        <v>216</v>
      </c>
      <c r="F220">
        <f t="shared" si="33"/>
        <v>4.499999985150998</v>
      </c>
    </row>
    <row r="221" spans="2:6" x14ac:dyDescent="0.25">
      <c r="B221">
        <f t="shared" si="34"/>
        <v>30000000</v>
      </c>
      <c r="C221">
        <v>1.5</v>
      </c>
      <c r="D221">
        <v>4.5</v>
      </c>
      <c r="E221">
        <f t="shared" si="35"/>
        <v>217</v>
      </c>
      <c r="F221">
        <f t="shared" si="33"/>
        <v>5.7990381103933046</v>
      </c>
    </row>
    <row r="222" spans="2:6" x14ac:dyDescent="0.25">
      <c r="B222">
        <f t="shared" si="34"/>
        <v>30000000</v>
      </c>
      <c r="C222">
        <v>1.5</v>
      </c>
      <c r="D222">
        <v>4.5</v>
      </c>
      <c r="E222">
        <f t="shared" si="35"/>
        <v>218</v>
      </c>
      <c r="F222">
        <f t="shared" si="33"/>
        <v>3.2009619075080047</v>
      </c>
    </row>
    <row r="223" spans="2:6" x14ac:dyDescent="0.25">
      <c r="B223">
        <f t="shared" si="34"/>
        <v>30000000</v>
      </c>
      <c r="C223">
        <v>1.5</v>
      </c>
      <c r="D223">
        <v>4.5</v>
      </c>
      <c r="E223">
        <f t="shared" si="35"/>
        <v>219</v>
      </c>
      <c r="F223">
        <f t="shared" ref="F223:F286" si="36">D223+C223*SIN(E223*2*PI()/360*B223)</f>
        <v>4.5000000013981269</v>
      </c>
    </row>
    <row r="224" spans="2:6" x14ac:dyDescent="0.25">
      <c r="B224">
        <f t="shared" si="34"/>
        <v>30000000</v>
      </c>
      <c r="C224">
        <v>1.5</v>
      </c>
      <c r="D224">
        <v>4.5</v>
      </c>
      <c r="E224">
        <f t="shared" si="35"/>
        <v>220</v>
      </c>
      <c r="F224">
        <f t="shared" si="36"/>
        <v>5.7990381022697397</v>
      </c>
    </row>
    <row r="225" spans="2:6" x14ac:dyDescent="0.25">
      <c r="B225">
        <f t="shared" si="34"/>
        <v>30000000</v>
      </c>
      <c r="C225">
        <v>1.5</v>
      </c>
      <c r="D225">
        <v>4.5</v>
      </c>
      <c r="E225">
        <f t="shared" si="35"/>
        <v>221</v>
      </c>
      <c r="F225">
        <f t="shared" si="36"/>
        <v>3.2009618882085689</v>
      </c>
    </row>
    <row r="226" spans="2:6" x14ac:dyDescent="0.25">
      <c r="B226">
        <f t="shared" si="34"/>
        <v>30000000</v>
      </c>
      <c r="C226">
        <v>1.5</v>
      </c>
      <c r="D226">
        <v>4.5</v>
      </c>
      <c r="E226">
        <f t="shared" si="35"/>
        <v>222</v>
      </c>
      <c r="F226">
        <f t="shared" si="36"/>
        <v>4.4999999952935141</v>
      </c>
    </row>
    <row r="227" spans="2:6" x14ac:dyDescent="0.25">
      <c r="B227">
        <f t="shared" si="34"/>
        <v>30000000</v>
      </c>
      <c r="C227">
        <v>1.5</v>
      </c>
      <c r="D227">
        <v>4.5</v>
      </c>
      <c r="E227">
        <f t="shared" si="35"/>
        <v>223</v>
      </c>
      <c r="F227">
        <f t="shared" si="36"/>
        <v>5.7990381053220457</v>
      </c>
    </row>
    <row r="228" spans="2:6" x14ac:dyDescent="0.25">
      <c r="B228">
        <f t="shared" si="34"/>
        <v>30000000</v>
      </c>
      <c r="C228">
        <v>1.5</v>
      </c>
      <c r="D228">
        <v>4.5</v>
      </c>
      <c r="E228">
        <f t="shared" si="35"/>
        <v>224</v>
      </c>
      <c r="F228">
        <f t="shared" si="36"/>
        <v>3.2009618912608753</v>
      </c>
    </row>
    <row r="229" spans="2:6" x14ac:dyDescent="0.25">
      <c r="B229">
        <f t="shared" si="34"/>
        <v>30000000</v>
      </c>
      <c r="C229">
        <v>1.5</v>
      </c>
      <c r="D229">
        <v>4.5</v>
      </c>
      <c r="E229">
        <f t="shared" si="35"/>
        <v>225</v>
      </c>
      <c r="F229">
        <f t="shared" si="36"/>
        <v>4.4999999891889022</v>
      </c>
    </row>
    <row r="230" spans="2:6" x14ac:dyDescent="0.25">
      <c r="B230">
        <f t="shared" si="34"/>
        <v>30000000</v>
      </c>
      <c r="C230">
        <v>1.5</v>
      </c>
      <c r="D230">
        <v>4.5</v>
      </c>
      <c r="E230">
        <f t="shared" si="35"/>
        <v>226</v>
      </c>
      <c r="F230">
        <f t="shared" si="36"/>
        <v>5.7990381083743525</v>
      </c>
    </row>
    <row r="231" spans="2:6" x14ac:dyDescent="0.25">
      <c r="B231">
        <f t="shared" si="34"/>
        <v>30000000</v>
      </c>
      <c r="C231">
        <v>1.5</v>
      </c>
      <c r="D231">
        <v>4.5</v>
      </c>
      <c r="E231">
        <f t="shared" si="35"/>
        <v>227</v>
      </c>
      <c r="F231">
        <f t="shared" si="36"/>
        <v>3.2009619054890521</v>
      </c>
    </row>
    <row r="232" spans="2:6" x14ac:dyDescent="0.25">
      <c r="B232">
        <f t="shared" si="34"/>
        <v>30000000</v>
      </c>
      <c r="C232">
        <v>1.5</v>
      </c>
      <c r="D232">
        <v>4.5</v>
      </c>
      <c r="E232">
        <f t="shared" si="35"/>
        <v>228</v>
      </c>
      <c r="F232">
        <f t="shared" si="36"/>
        <v>4.4999999830842894</v>
      </c>
    </row>
    <row r="233" spans="2:6" x14ac:dyDescent="0.25">
      <c r="B233">
        <f t="shared" si="34"/>
        <v>30000000</v>
      </c>
      <c r="C233">
        <v>1.5</v>
      </c>
      <c r="D233">
        <v>4.5</v>
      </c>
      <c r="E233">
        <f t="shared" si="35"/>
        <v>229</v>
      </c>
      <c r="F233">
        <f t="shared" si="36"/>
        <v>5.7990381114266585</v>
      </c>
    </row>
    <row r="234" spans="2:6" x14ac:dyDescent="0.25">
      <c r="B234">
        <f t="shared" si="34"/>
        <v>30000000</v>
      </c>
      <c r="C234">
        <v>1.5</v>
      </c>
      <c r="D234">
        <v>4.5</v>
      </c>
      <c r="E234">
        <f t="shared" si="35"/>
        <v>230</v>
      </c>
      <c r="F234">
        <f t="shared" si="36"/>
        <v>3.2009618973654872</v>
      </c>
    </row>
    <row r="235" spans="2:6" x14ac:dyDescent="0.25">
      <c r="B235">
        <f t="shared" si="34"/>
        <v>30000000</v>
      </c>
      <c r="C235">
        <v>1.5</v>
      </c>
      <c r="D235">
        <v>4.5</v>
      </c>
      <c r="E235">
        <f t="shared" si="35"/>
        <v>231</v>
      </c>
      <c r="F235">
        <f t="shared" si="36"/>
        <v>4.500000021683161</v>
      </c>
    </row>
    <row r="236" spans="2:6" x14ac:dyDescent="0.25">
      <c r="B236">
        <f t="shared" si="34"/>
        <v>30000000</v>
      </c>
      <c r="C236">
        <v>1.5</v>
      </c>
      <c r="D236">
        <v>4.5</v>
      </c>
      <c r="E236">
        <f t="shared" si="35"/>
        <v>232</v>
      </c>
      <c r="F236">
        <f t="shared" si="36"/>
        <v>5.7990381033030935</v>
      </c>
    </row>
    <row r="237" spans="2:6" x14ac:dyDescent="0.25">
      <c r="B237">
        <f t="shared" si="34"/>
        <v>30000000</v>
      </c>
      <c r="C237">
        <v>1.5</v>
      </c>
      <c r="D237">
        <v>4.5</v>
      </c>
      <c r="E237">
        <f t="shared" si="35"/>
        <v>233</v>
      </c>
      <c r="F237">
        <f t="shared" si="36"/>
        <v>3.2009618892419227</v>
      </c>
    </row>
    <row r="238" spans="2:6" x14ac:dyDescent="0.25">
      <c r="B238">
        <f t="shared" si="34"/>
        <v>30000000</v>
      </c>
      <c r="C238">
        <v>1.5</v>
      </c>
      <c r="D238">
        <v>4.5</v>
      </c>
      <c r="E238">
        <f t="shared" si="35"/>
        <v>234</v>
      </c>
      <c r="F238">
        <f t="shared" si="36"/>
        <v>4.4999999932268064</v>
      </c>
    </row>
    <row r="239" spans="2:6" x14ac:dyDescent="0.25">
      <c r="B239">
        <f t="shared" si="34"/>
        <v>30000000</v>
      </c>
      <c r="C239">
        <v>1.5</v>
      </c>
      <c r="D239">
        <v>4.5</v>
      </c>
      <c r="E239">
        <f t="shared" si="35"/>
        <v>235</v>
      </c>
      <c r="F239">
        <f t="shared" si="36"/>
        <v>5.7990381175312704</v>
      </c>
    </row>
    <row r="240" spans="2:6" x14ac:dyDescent="0.25">
      <c r="B240">
        <f t="shared" si="34"/>
        <v>30000000</v>
      </c>
      <c r="C240">
        <v>1.5</v>
      </c>
      <c r="D240">
        <v>4.5</v>
      </c>
      <c r="E240">
        <f t="shared" si="35"/>
        <v>236</v>
      </c>
      <c r="F240">
        <f t="shared" si="36"/>
        <v>3.2009619034701</v>
      </c>
    </row>
    <row r="241" spans="2:6" x14ac:dyDescent="0.25">
      <c r="B241">
        <f t="shared" si="34"/>
        <v>30000000</v>
      </c>
      <c r="C241">
        <v>1.5</v>
      </c>
      <c r="D241">
        <v>4.5</v>
      </c>
      <c r="E241">
        <f t="shared" si="35"/>
        <v>237</v>
      </c>
      <c r="F241">
        <f t="shared" si="36"/>
        <v>4.5000000094739354</v>
      </c>
    </row>
    <row r="242" spans="2:6" x14ac:dyDescent="0.25">
      <c r="B242">
        <f t="shared" si="34"/>
        <v>30000000</v>
      </c>
      <c r="C242">
        <v>1.5</v>
      </c>
      <c r="D242">
        <v>4.5</v>
      </c>
      <c r="E242">
        <f t="shared" si="35"/>
        <v>238</v>
      </c>
      <c r="F242">
        <f t="shared" si="36"/>
        <v>5.7990381094077055</v>
      </c>
    </row>
    <row r="243" spans="2:6" x14ac:dyDescent="0.25">
      <c r="B243">
        <f t="shared" si="34"/>
        <v>30000000</v>
      </c>
      <c r="C243">
        <v>1.5</v>
      </c>
      <c r="D243">
        <v>4.5</v>
      </c>
      <c r="E243">
        <f t="shared" si="35"/>
        <v>239</v>
      </c>
      <c r="F243">
        <f t="shared" si="36"/>
        <v>3.2009618953465351</v>
      </c>
    </row>
    <row r="244" spans="2:6" x14ac:dyDescent="0.25">
      <c r="B244">
        <f t="shared" si="34"/>
        <v>30000000</v>
      </c>
      <c r="C244">
        <v>1.5</v>
      </c>
      <c r="D244">
        <v>4.5</v>
      </c>
      <c r="E244">
        <f t="shared" si="35"/>
        <v>240</v>
      </c>
      <c r="F244">
        <f t="shared" si="36"/>
        <v>4.4999999810175817</v>
      </c>
    </row>
    <row r="245" spans="2:6" x14ac:dyDescent="0.25">
      <c r="B245">
        <f t="shared" si="34"/>
        <v>30000000</v>
      </c>
      <c r="C245">
        <v>1.5</v>
      </c>
      <c r="D245">
        <v>4.5</v>
      </c>
      <c r="E245">
        <f t="shared" si="35"/>
        <v>241</v>
      </c>
      <c r="F245">
        <f t="shared" si="36"/>
        <v>5.7990381012841414</v>
      </c>
    </row>
    <row r="246" spans="2:6" x14ac:dyDescent="0.25">
      <c r="B246">
        <f t="shared" si="34"/>
        <v>30000000</v>
      </c>
      <c r="C246">
        <v>1.5</v>
      </c>
      <c r="D246">
        <v>4.5</v>
      </c>
      <c r="E246">
        <f t="shared" si="35"/>
        <v>242</v>
      </c>
      <c r="F246">
        <f t="shared" si="36"/>
        <v>3.2009618983988415</v>
      </c>
    </row>
    <row r="247" spans="2:6" x14ac:dyDescent="0.25">
      <c r="B247">
        <f t="shared" si="34"/>
        <v>30000000</v>
      </c>
      <c r="C247">
        <v>1.5</v>
      </c>
      <c r="D247">
        <v>4.5</v>
      </c>
      <c r="E247">
        <f t="shared" si="35"/>
        <v>243</v>
      </c>
      <c r="F247">
        <f t="shared" si="36"/>
        <v>4.4999999972647107</v>
      </c>
    </row>
    <row r="248" spans="2:6" x14ac:dyDescent="0.25">
      <c r="B248">
        <f t="shared" si="34"/>
        <v>30000000</v>
      </c>
      <c r="C248">
        <v>1.5</v>
      </c>
      <c r="D248">
        <v>4.5</v>
      </c>
      <c r="E248">
        <f t="shared" si="35"/>
        <v>244</v>
      </c>
      <c r="F248">
        <f t="shared" si="36"/>
        <v>5.7990381155123183</v>
      </c>
    </row>
    <row r="249" spans="2:6" x14ac:dyDescent="0.25">
      <c r="B249">
        <f t="shared" si="34"/>
        <v>30000000</v>
      </c>
      <c r="C249">
        <v>1.5</v>
      </c>
      <c r="D249">
        <v>4.5</v>
      </c>
      <c r="E249">
        <f t="shared" si="35"/>
        <v>245</v>
      </c>
      <c r="F249">
        <f t="shared" si="36"/>
        <v>3.2009619014511479</v>
      </c>
    </row>
    <row r="250" spans="2:6" x14ac:dyDescent="0.25">
      <c r="B250">
        <f t="shared" si="34"/>
        <v>30000000</v>
      </c>
      <c r="C250">
        <v>1.5</v>
      </c>
      <c r="D250">
        <v>4.5</v>
      </c>
      <c r="E250">
        <f t="shared" si="35"/>
        <v>246</v>
      </c>
      <c r="F250">
        <f t="shared" si="36"/>
        <v>4.5000000135118405</v>
      </c>
    </row>
    <row r="251" spans="2:6" x14ac:dyDescent="0.25">
      <c r="B251">
        <f t="shared" si="34"/>
        <v>30000000</v>
      </c>
      <c r="C251">
        <v>1.5</v>
      </c>
      <c r="D251">
        <v>4.5</v>
      </c>
      <c r="E251">
        <f t="shared" si="35"/>
        <v>247</v>
      </c>
      <c r="F251">
        <f t="shared" si="36"/>
        <v>5.7990381073887534</v>
      </c>
    </row>
    <row r="252" spans="2:6" x14ac:dyDescent="0.25">
      <c r="B252">
        <f t="shared" si="34"/>
        <v>30000000</v>
      </c>
      <c r="C252">
        <v>1.5</v>
      </c>
      <c r="D252">
        <v>4.5</v>
      </c>
      <c r="E252">
        <f t="shared" si="35"/>
        <v>248</v>
      </c>
      <c r="F252">
        <f t="shared" si="36"/>
        <v>3.2009619045034539</v>
      </c>
    </row>
    <row r="253" spans="2:6" x14ac:dyDescent="0.25">
      <c r="B253">
        <f t="shared" si="34"/>
        <v>30000000</v>
      </c>
      <c r="C253">
        <v>1.5</v>
      </c>
      <c r="D253">
        <v>4.5</v>
      </c>
      <c r="E253">
        <f t="shared" si="35"/>
        <v>249</v>
      </c>
      <c r="F253">
        <f t="shared" si="36"/>
        <v>4.4999999850554859</v>
      </c>
    </row>
    <row r="254" spans="2:6" x14ac:dyDescent="0.25">
      <c r="B254">
        <f t="shared" si="34"/>
        <v>30000000</v>
      </c>
      <c r="C254">
        <v>1.5</v>
      </c>
      <c r="D254">
        <v>4.5</v>
      </c>
      <c r="E254">
        <f t="shared" si="35"/>
        <v>250</v>
      </c>
      <c r="F254">
        <f t="shared" si="36"/>
        <v>5.7990381216169311</v>
      </c>
    </row>
    <row r="255" spans="2:6" x14ac:dyDescent="0.25">
      <c r="B255">
        <f t="shared" si="34"/>
        <v>30000000</v>
      </c>
      <c r="C255">
        <v>1.5</v>
      </c>
      <c r="D255">
        <v>4.5</v>
      </c>
      <c r="E255">
        <f t="shared" si="35"/>
        <v>251</v>
      </c>
      <c r="F255">
        <f t="shared" si="36"/>
        <v>3.2009618963798889</v>
      </c>
    </row>
    <row r="256" spans="2:6" x14ac:dyDescent="0.25">
      <c r="B256">
        <f t="shared" si="34"/>
        <v>30000000</v>
      </c>
      <c r="C256">
        <v>1.5</v>
      </c>
      <c r="D256">
        <v>4.5</v>
      </c>
      <c r="E256">
        <f t="shared" si="35"/>
        <v>252</v>
      </c>
      <c r="F256">
        <f t="shared" si="36"/>
        <v>4.5000000013026149</v>
      </c>
    </row>
    <row r="257" spans="2:6" x14ac:dyDescent="0.25">
      <c r="B257">
        <f t="shared" si="34"/>
        <v>30000000</v>
      </c>
      <c r="C257">
        <v>1.5</v>
      </c>
      <c r="D257">
        <v>4.5</v>
      </c>
      <c r="E257">
        <f t="shared" si="35"/>
        <v>253</v>
      </c>
      <c r="F257">
        <f t="shared" si="36"/>
        <v>5.7990381134933662</v>
      </c>
    </row>
    <row r="258" spans="2:6" x14ac:dyDescent="0.25">
      <c r="B258">
        <f t="shared" si="34"/>
        <v>30000000</v>
      </c>
      <c r="C258">
        <v>1.5</v>
      </c>
      <c r="D258">
        <v>4.5</v>
      </c>
      <c r="E258">
        <f t="shared" si="35"/>
        <v>254</v>
      </c>
      <c r="F258">
        <f t="shared" si="36"/>
        <v>3.2009618882563249</v>
      </c>
    </row>
    <row r="259" spans="2:6" x14ac:dyDescent="0.25">
      <c r="B259">
        <f t="shared" si="34"/>
        <v>30000000</v>
      </c>
      <c r="C259">
        <v>1.5</v>
      </c>
      <c r="D259">
        <v>4.5</v>
      </c>
      <c r="E259">
        <f t="shared" si="35"/>
        <v>255</v>
      </c>
      <c r="F259">
        <f t="shared" si="36"/>
        <v>4.499999995198003</v>
      </c>
    </row>
    <row r="260" spans="2:6" x14ac:dyDescent="0.25">
      <c r="B260">
        <f t="shared" si="34"/>
        <v>30000000</v>
      </c>
      <c r="C260">
        <v>1.5</v>
      </c>
      <c r="D260">
        <v>4.5</v>
      </c>
      <c r="E260">
        <f t="shared" si="35"/>
        <v>256</v>
      </c>
      <c r="F260">
        <f t="shared" si="36"/>
        <v>5.7990381053698012</v>
      </c>
    </row>
    <row r="261" spans="2:6" x14ac:dyDescent="0.25">
      <c r="B261">
        <f t="shared" si="34"/>
        <v>30000000</v>
      </c>
      <c r="C261">
        <v>1.5</v>
      </c>
      <c r="D261">
        <v>4.5</v>
      </c>
      <c r="E261">
        <f t="shared" si="35"/>
        <v>257</v>
      </c>
      <c r="F261" t="e">
        <f t="shared" si="36"/>
        <v>#NUM!</v>
      </c>
    </row>
    <row r="262" spans="2:6" x14ac:dyDescent="0.25">
      <c r="B262">
        <f t="shared" ref="B262:B325" si="37">$C$1</f>
        <v>30000000</v>
      </c>
      <c r="C262">
        <v>1.5</v>
      </c>
      <c r="D262">
        <v>4.5</v>
      </c>
      <c r="E262">
        <f t="shared" ref="E262:E325" si="38">E261+1</f>
        <v>258</v>
      </c>
      <c r="F262" t="e">
        <f t="shared" si="36"/>
        <v>#NUM!</v>
      </c>
    </row>
    <row r="263" spans="2:6" x14ac:dyDescent="0.25">
      <c r="B263">
        <f t="shared" si="37"/>
        <v>30000000</v>
      </c>
      <c r="C263">
        <v>1.5</v>
      </c>
      <c r="D263">
        <v>4.5</v>
      </c>
      <c r="E263">
        <f t="shared" si="38"/>
        <v>259</v>
      </c>
      <c r="F263" t="e">
        <f t="shared" si="36"/>
        <v>#NUM!</v>
      </c>
    </row>
    <row r="264" spans="2:6" x14ac:dyDescent="0.25">
      <c r="B264">
        <f t="shared" si="37"/>
        <v>30000000</v>
      </c>
      <c r="C264">
        <v>1.5</v>
      </c>
      <c r="D264">
        <v>4.5</v>
      </c>
      <c r="E264">
        <f t="shared" si="38"/>
        <v>260</v>
      </c>
      <c r="F264" t="e">
        <f t="shared" si="36"/>
        <v>#NUM!</v>
      </c>
    </row>
    <row r="265" spans="2:6" x14ac:dyDescent="0.25">
      <c r="B265">
        <f t="shared" si="37"/>
        <v>30000000</v>
      </c>
      <c r="C265">
        <v>1.5</v>
      </c>
      <c r="D265">
        <v>4.5</v>
      </c>
      <c r="E265">
        <f t="shared" si="38"/>
        <v>261</v>
      </c>
      <c r="F265" t="e">
        <f t="shared" si="36"/>
        <v>#NUM!</v>
      </c>
    </row>
    <row r="266" spans="2:6" x14ac:dyDescent="0.25">
      <c r="B266">
        <f t="shared" si="37"/>
        <v>30000000</v>
      </c>
      <c r="C266">
        <v>1.5</v>
      </c>
      <c r="D266">
        <v>4.5</v>
      </c>
      <c r="E266">
        <f t="shared" si="38"/>
        <v>262</v>
      </c>
      <c r="F266" t="e">
        <f t="shared" si="36"/>
        <v>#NUM!</v>
      </c>
    </row>
    <row r="267" spans="2:6" x14ac:dyDescent="0.25">
      <c r="B267">
        <f t="shared" si="37"/>
        <v>30000000</v>
      </c>
      <c r="C267">
        <v>1.5</v>
      </c>
      <c r="D267">
        <v>4.5</v>
      </c>
      <c r="E267">
        <f t="shared" si="38"/>
        <v>263</v>
      </c>
      <c r="F267" t="e">
        <f t="shared" si="36"/>
        <v>#NUM!</v>
      </c>
    </row>
    <row r="268" spans="2:6" x14ac:dyDescent="0.25">
      <c r="B268">
        <f t="shared" si="37"/>
        <v>30000000</v>
      </c>
      <c r="C268">
        <v>1.5</v>
      </c>
      <c r="D268">
        <v>4.5</v>
      </c>
      <c r="E268">
        <f t="shared" si="38"/>
        <v>264</v>
      </c>
      <c r="F268" t="e">
        <f t="shared" si="36"/>
        <v>#NUM!</v>
      </c>
    </row>
    <row r="269" spans="2:6" x14ac:dyDescent="0.25">
      <c r="B269">
        <f t="shared" si="37"/>
        <v>30000000</v>
      </c>
      <c r="C269">
        <v>1.5</v>
      </c>
      <c r="D269">
        <v>4.5</v>
      </c>
      <c r="E269">
        <f t="shared" si="38"/>
        <v>265</v>
      </c>
      <c r="F269" t="e">
        <f t="shared" si="36"/>
        <v>#NUM!</v>
      </c>
    </row>
    <row r="270" spans="2:6" x14ac:dyDescent="0.25">
      <c r="B270">
        <f t="shared" si="37"/>
        <v>30000000</v>
      </c>
      <c r="C270">
        <v>1.5</v>
      </c>
      <c r="D270">
        <v>4.5</v>
      </c>
      <c r="E270">
        <f t="shared" si="38"/>
        <v>266</v>
      </c>
      <c r="F270" t="e">
        <f t="shared" si="36"/>
        <v>#NUM!</v>
      </c>
    </row>
    <row r="271" spans="2:6" x14ac:dyDescent="0.25">
      <c r="B271">
        <f t="shared" si="37"/>
        <v>30000000</v>
      </c>
      <c r="C271">
        <v>1.5</v>
      </c>
      <c r="D271">
        <v>4.5</v>
      </c>
      <c r="E271">
        <f t="shared" si="38"/>
        <v>267</v>
      </c>
      <c r="F271" t="e">
        <f t="shared" si="36"/>
        <v>#NUM!</v>
      </c>
    </row>
    <row r="272" spans="2:6" x14ac:dyDescent="0.25">
      <c r="B272">
        <f t="shared" si="37"/>
        <v>30000000</v>
      </c>
      <c r="C272">
        <v>1.5</v>
      </c>
      <c r="D272">
        <v>4.5</v>
      </c>
      <c r="E272">
        <f t="shared" si="38"/>
        <v>268</v>
      </c>
      <c r="F272" t="e">
        <f t="shared" si="36"/>
        <v>#NUM!</v>
      </c>
    </row>
    <row r="273" spans="2:6" x14ac:dyDescent="0.25">
      <c r="B273">
        <f t="shared" si="37"/>
        <v>30000000</v>
      </c>
      <c r="C273">
        <v>1.5</v>
      </c>
      <c r="D273">
        <v>4.5</v>
      </c>
      <c r="E273">
        <f t="shared" si="38"/>
        <v>269</v>
      </c>
      <c r="F273" t="e">
        <f t="shared" si="36"/>
        <v>#NUM!</v>
      </c>
    </row>
    <row r="274" spans="2:6" x14ac:dyDescent="0.25">
      <c r="B274">
        <f t="shared" si="37"/>
        <v>30000000</v>
      </c>
      <c r="C274">
        <v>1.5</v>
      </c>
      <c r="D274">
        <v>4.5</v>
      </c>
      <c r="E274">
        <f t="shared" si="38"/>
        <v>270</v>
      </c>
      <c r="F274" t="e">
        <f t="shared" si="36"/>
        <v>#NUM!</v>
      </c>
    </row>
    <row r="275" spans="2:6" x14ac:dyDescent="0.25">
      <c r="B275">
        <f t="shared" si="37"/>
        <v>30000000</v>
      </c>
      <c r="C275">
        <v>1.5</v>
      </c>
      <c r="D275">
        <v>4.5</v>
      </c>
      <c r="E275">
        <f t="shared" si="38"/>
        <v>271</v>
      </c>
      <c r="F275" t="e">
        <f t="shared" si="36"/>
        <v>#NUM!</v>
      </c>
    </row>
    <row r="276" spans="2:6" x14ac:dyDescent="0.25">
      <c r="B276">
        <f t="shared" si="37"/>
        <v>30000000</v>
      </c>
      <c r="C276">
        <v>1.5</v>
      </c>
      <c r="D276">
        <v>4.5</v>
      </c>
      <c r="E276">
        <f t="shared" si="38"/>
        <v>272</v>
      </c>
      <c r="F276" t="e">
        <f t="shared" si="36"/>
        <v>#NUM!</v>
      </c>
    </row>
    <row r="277" spans="2:6" x14ac:dyDescent="0.25">
      <c r="B277">
        <f t="shared" si="37"/>
        <v>30000000</v>
      </c>
      <c r="C277">
        <v>1.5</v>
      </c>
      <c r="D277">
        <v>4.5</v>
      </c>
      <c r="E277">
        <f t="shared" si="38"/>
        <v>273</v>
      </c>
      <c r="F277" t="e">
        <f t="shared" si="36"/>
        <v>#NUM!</v>
      </c>
    </row>
    <row r="278" spans="2:6" x14ac:dyDescent="0.25">
      <c r="B278">
        <f t="shared" si="37"/>
        <v>30000000</v>
      </c>
      <c r="C278">
        <v>1.5</v>
      </c>
      <c r="D278">
        <v>4.5</v>
      </c>
      <c r="E278">
        <f t="shared" si="38"/>
        <v>274</v>
      </c>
      <c r="F278" t="e">
        <f t="shared" si="36"/>
        <v>#NUM!</v>
      </c>
    </row>
    <row r="279" spans="2:6" x14ac:dyDescent="0.25">
      <c r="B279">
        <f t="shared" si="37"/>
        <v>30000000</v>
      </c>
      <c r="C279">
        <v>1.5</v>
      </c>
      <c r="D279">
        <v>4.5</v>
      </c>
      <c r="E279">
        <f t="shared" si="38"/>
        <v>275</v>
      </c>
      <c r="F279" t="e">
        <f t="shared" si="36"/>
        <v>#NUM!</v>
      </c>
    </row>
    <row r="280" spans="2:6" x14ac:dyDescent="0.25">
      <c r="B280">
        <f t="shared" si="37"/>
        <v>30000000</v>
      </c>
      <c r="C280">
        <v>1.5</v>
      </c>
      <c r="D280">
        <v>4.5</v>
      </c>
      <c r="E280">
        <f t="shared" si="38"/>
        <v>276</v>
      </c>
      <c r="F280" t="e">
        <f t="shared" si="36"/>
        <v>#NUM!</v>
      </c>
    </row>
    <row r="281" spans="2:6" x14ac:dyDescent="0.25">
      <c r="B281">
        <f t="shared" si="37"/>
        <v>30000000</v>
      </c>
      <c r="C281">
        <v>1.5</v>
      </c>
      <c r="D281">
        <v>4.5</v>
      </c>
      <c r="E281">
        <f t="shared" si="38"/>
        <v>277</v>
      </c>
      <c r="F281" t="e">
        <f t="shared" si="36"/>
        <v>#NUM!</v>
      </c>
    </row>
    <row r="282" spans="2:6" x14ac:dyDescent="0.25">
      <c r="B282">
        <f t="shared" si="37"/>
        <v>30000000</v>
      </c>
      <c r="C282">
        <v>1.5</v>
      </c>
      <c r="D282">
        <v>4.5</v>
      </c>
      <c r="E282">
        <f t="shared" si="38"/>
        <v>278</v>
      </c>
      <c r="F282" t="e">
        <f t="shared" si="36"/>
        <v>#NUM!</v>
      </c>
    </row>
    <row r="283" spans="2:6" x14ac:dyDescent="0.25">
      <c r="B283">
        <f t="shared" si="37"/>
        <v>30000000</v>
      </c>
      <c r="C283">
        <v>1.5</v>
      </c>
      <c r="D283">
        <v>4.5</v>
      </c>
      <c r="E283">
        <f t="shared" si="38"/>
        <v>279</v>
      </c>
      <c r="F283" t="e">
        <f t="shared" si="36"/>
        <v>#NUM!</v>
      </c>
    </row>
    <row r="284" spans="2:6" x14ac:dyDescent="0.25">
      <c r="B284">
        <f t="shared" si="37"/>
        <v>30000000</v>
      </c>
      <c r="C284">
        <v>1.5</v>
      </c>
      <c r="D284">
        <v>4.5</v>
      </c>
      <c r="E284">
        <f t="shared" si="38"/>
        <v>280</v>
      </c>
      <c r="F284" t="e">
        <f t="shared" si="36"/>
        <v>#NUM!</v>
      </c>
    </row>
    <row r="285" spans="2:6" x14ac:dyDescent="0.25">
      <c r="B285">
        <f t="shared" si="37"/>
        <v>30000000</v>
      </c>
      <c r="C285">
        <v>1.5</v>
      </c>
      <c r="D285">
        <v>4.5</v>
      </c>
      <c r="E285">
        <f t="shared" si="38"/>
        <v>281</v>
      </c>
      <c r="F285" t="e">
        <f t="shared" si="36"/>
        <v>#NUM!</v>
      </c>
    </row>
    <row r="286" spans="2:6" x14ac:dyDescent="0.25">
      <c r="B286">
        <f t="shared" si="37"/>
        <v>30000000</v>
      </c>
      <c r="C286">
        <v>1.5</v>
      </c>
      <c r="D286">
        <v>4.5</v>
      </c>
      <c r="E286">
        <f t="shared" si="38"/>
        <v>282</v>
      </c>
      <c r="F286" t="e">
        <f t="shared" si="36"/>
        <v>#NUM!</v>
      </c>
    </row>
    <row r="287" spans="2:6" x14ac:dyDescent="0.25">
      <c r="B287">
        <f t="shared" si="37"/>
        <v>30000000</v>
      </c>
      <c r="C287">
        <v>1.5</v>
      </c>
      <c r="D287">
        <v>4.5</v>
      </c>
      <c r="E287">
        <f t="shared" si="38"/>
        <v>283</v>
      </c>
      <c r="F287" t="e">
        <f t="shared" ref="F287:F350" si="39">D287+C287*SIN(E287*2*PI()/360*B287)</f>
        <v>#NUM!</v>
      </c>
    </row>
    <row r="288" spans="2:6" x14ac:dyDescent="0.25">
      <c r="B288">
        <f t="shared" si="37"/>
        <v>30000000</v>
      </c>
      <c r="C288">
        <v>1.5</v>
      </c>
      <c r="D288">
        <v>4.5</v>
      </c>
      <c r="E288">
        <f t="shared" si="38"/>
        <v>284</v>
      </c>
      <c r="F288" t="e">
        <f t="shared" si="39"/>
        <v>#NUM!</v>
      </c>
    </row>
    <row r="289" spans="2:6" x14ac:dyDescent="0.25">
      <c r="B289">
        <f t="shared" si="37"/>
        <v>30000000</v>
      </c>
      <c r="C289">
        <v>1.5</v>
      </c>
      <c r="D289">
        <v>4.5</v>
      </c>
      <c r="E289">
        <f t="shared" si="38"/>
        <v>285</v>
      </c>
      <c r="F289" t="e">
        <f t="shared" si="39"/>
        <v>#NUM!</v>
      </c>
    </row>
    <row r="290" spans="2:6" x14ac:dyDescent="0.25">
      <c r="B290">
        <f t="shared" si="37"/>
        <v>30000000</v>
      </c>
      <c r="C290">
        <v>1.5</v>
      </c>
      <c r="D290">
        <v>4.5</v>
      </c>
      <c r="E290">
        <f t="shared" si="38"/>
        <v>286</v>
      </c>
      <c r="F290" t="e">
        <f t="shared" si="39"/>
        <v>#NUM!</v>
      </c>
    </row>
    <row r="291" spans="2:6" x14ac:dyDescent="0.25">
      <c r="B291">
        <f t="shared" si="37"/>
        <v>30000000</v>
      </c>
      <c r="C291">
        <v>1.5</v>
      </c>
      <c r="D291">
        <v>4.5</v>
      </c>
      <c r="E291">
        <f t="shared" si="38"/>
        <v>287</v>
      </c>
      <c r="F291" t="e">
        <f t="shared" si="39"/>
        <v>#NUM!</v>
      </c>
    </row>
    <row r="292" spans="2:6" x14ac:dyDescent="0.25">
      <c r="B292">
        <f t="shared" si="37"/>
        <v>30000000</v>
      </c>
      <c r="C292">
        <v>1.5</v>
      </c>
      <c r="D292">
        <v>4.5</v>
      </c>
      <c r="E292">
        <f t="shared" si="38"/>
        <v>288</v>
      </c>
      <c r="F292" t="e">
        <f t="shared" si="39"/>
        <v>#NUM!</v>
      </c>
    </row>
    <row r="293" spans="2:6" x14ac:dyDescent="0.25">
      <c r="B293">
        <f t="shared" si="37"/>
        <v>30000000</v>
      </c>
      <c r="C293">
        <v>1.5</v>
      </c>
      <c r="D293">
        <v>4.5</v>
      </c>
      <c r="E293">
        <f t="shared" si="38"/>
        <v>289</v>
      </c>
      <c r="F293" t="e">
        <f t="shared" si="39"/>
        <v>#NUM!</v>
      </c>
    </row>
    <row r="294" spans="2:6" x14ac:dyDescent="0.25">
      <c r="B294">
        <f t="shared" si="37"/>
        <v>30000000</v>
      </c>
      <c r="C294">
        <v>1.5</v>
      </c>
      <c r="D294">
        <v>4.5</v>
      </c>
      <c r="E294">
        <f t="shared" si="38"/>
        <v>290</v>
      </c>
      <c r="F294" t="e">
        <f t="shared" si="39"/>
        <v>#NUM!</v>
      </c>
    </row>
    <row r="295" spans="2:6" x14ac:dyDescent="0.25">
      <c r="B295">
        <f t="shared" si="37"/>
        <v>30000000</v>
      </c>
      <c r="C295">
        <v>1.5</v>
      </c>
      <c r="D295">
        <v>4.5</v>
      </c>
      <c r="E295">
        <f t="shared" si="38"/>
        <v>291</v>
      </c>
      <c r="F295" t="e">
        <f t="shared" si="39"/>
        <v>#NUM!</v>
      </c>
    </row>
    <row r="296" spans="2:6" x14ac:dyDescent="0.25">
      <c r="B296">
        <f t="shared" si="37"/>
        <v>30000000</v>
      </c>
      <c r="C296">
        <v>1.5</v>
      </c>
      <c r="D296">
        <v>4.5</v>
      </c>
      <c r="E296">
        <f t="shared" si="38"/>
        <v>292</v>
      </c>
      <c r="F296" t="e">
        <f t="shared" si="39"/>
        <v>#NUM!</v>
      </c>
    </row>
    <row r="297" spans="2:6" x14ac:dyDescent="0.25">
      <c r="B297">
        <f t="shared" si="37"/>
        <v>30000000</v>
      </c>
      <c r="C297">
        <v>1.5</v>
      </c>
      <c r="D297">
        <v>4.5</v>
      </c>
      <c r="E297">
        <f t="shared" si="38"/>
        <v>293</v>
      </c>
      <c r="F297" t="e">
        <f t="shared" si="39"/>
        <v>#NUM!</v>
      </c>
    </row>
    <row r="298" spans="2:6" x14ac:dyDescent="0.25">
      <c r="B298">
        <f t="shared" si="37"/>
        <v>30000000</v>
      </c>
      <c r="C298">
        <v>1.5</v>
      </c>
      <c r="D298">
        <v>4.5</v>
      </c>
      <c r="E298">
        <f t="shared" si="38"/>
        <v>294</v>
      </c>
      <c r="F298" t="e">
        <f t="shared" si="39"/>
        <v>#NUM!</v>
      </c>
    </row>
    <row r="299" spans="2:6" x14ac:dyDescent="0.25">
      <c r="B299">
        <f t="shared" si="37"/>
        <v>30000000</v>
      </c>
      <c r="C299">
        <v>1.5</v>
      </c>
      <c r="D299">
        <v>4.5</v>
      </c>
      <c r="E299">
        <f t="shared" si="38"/>
        <v>295</v>
      </c>
      <c r="F299" t="e">
        <f t="shared" si="39"/>
        <v>#NUM!</v>
      </c>
    </row>
    <row r="300" spans="2:6" x14ac:dyDescent="0.25">
      <c r="B300">
        <f t="shared" si="37"/>
        <v>30000000</v>
      </c>
      <c r="C300">
        <v>1.5</v>
      </c>
      <c r="D300">
        <v>4.5</v>
      </c>
      <c r="E300">
        <f t="shared" si="38"/>
        <v>296</v>
      </c>
      <c r="F300" t="e">
        <f t="shared" si="39"/>
        <v>#NUM!</v>
      </c>
    </row>
    <row r="301" spans="2:6" x14ac:dyDescent="0.25">
      <c r="B301">
        <f t="shared" si="37"/>
        <v>30000000</v>
      </c>
      <c r="C301">
        <v>1.5</v>
      </c>
      <c r="D301">
        <v>4.5</v>
      </c>
      <c r="E301">
        <f t="shared" si="38"/>
        <v>297</v>
      </c>
      <c r="F301" t="e">
        <f t="shared" si="39"/>
        <v>#NUM!</v>
      </c>
    </row>
    <row r="302" spans="2:6" x14ac:dyDescent="0.25">
      <c r="B302">
        <f t="shared" si="37"/>
        <v>30000000</v>
      </c>
      <c r="C302">
        <v>1.5</v>
      </c>
      <c r="D302">
        <v>4.5</v>
      </c>
      <c r="E302">
        <f t="shared" si="38"/>
        <v>298</v>
      </c>
      <c r="F302" t="e">
        <f t="shared" si="39"/>
        <v>#NUM!</v>
      </c>
    </row>
    <row r="303" spans="2:6" x14ac:dyDescent="0.25">
      <c r="B303">
        <f t="shared" si="37"/>
        <v>30000000</v>
      </c>
      <c r="C303">
        <v>1.5</v>
      </c>
      <c r="D303">
        <v>4.5</v>
      </c>
      <c r="E303">
        <f t="shared" si="38"/>
        <v>299</v>
      </c>
      <c r="F303" t="e">
        <f t="shared" si="39"/>
        <v>#NUM!</v>
      </c>
    </row>
    <row r="304" spans="2:6" x14ac:dyDescent="0.25">
      <c r="B304">
        <f t="shared" si="37"/>
        <v>30000000</v>
      </c>
      <c r="C304">
        <v>1.5</v>
      </c>
      <c r="D304">
        <v>4.5</v>
      </c>
      <c r="E304">
        <f t="shared" si="38"/>
        <v>300</v>
      </c>
      <c r="F304" t="e">
        <f t="shared" si="39"/>
        <v>#NUM!</v>
      </c>
    </row>
    <row r="305" spans="2:6" x14ac:dyDescent="0.25">
      <c r="B305">
        <f t="shared" si="37"/>
        <v>30000000</v>
      </c>
      <c r="C305">
        <v>1.5</v>
      </c>
      <c r="D305">
        <v>4.5</v>
      </c>
      <c r="E305">
        <f t="shared" si="38"/>
        <v>301</v>
      </c>
      <c r="F305" t="e">
        <f t="shared" si="39"/>
        <v>#NUM!</v>
      </c>
    </row>
    <row r="306" spans="2:6" x14ac:dyDescent="0.25">
      <c r="B306">
        <f t="shared" si="37"/>
        <v>30000000</v>
      </c>
      <c r="C306">
        <v>1.5</v>
      </c>
      <c r="D306">
        <v>4.5</v>
      </c>
      <c r="E306">
        <f t="shared" si="38"/>
        <v>302</v>
      </c>
      <c r="F306" t="e">
        <f t="shared" si="39"/>
        <v>#NUM!</v>
      </c>
    </row>
    <row r="307" spans="2:6" x14ac:dyDescent="0.25">
      <c r="B307">
        <f t="shared" si="37"/>
        <v>30000000</v>
      </c>
      <c r="C307">
        <v>1.5</v>
      </c>
      <c r="D307">
        <v>4.5</v>
      </c>
      <c r="E307">
        <f t="shared" si="38"/>
        <v>303</v>
      </c>
      <c r="F307" t="e">
        <f t="shared" si="39"/>
        <v>#NUM!</v>
      </c>
    </row>
    <row r="308" spans="2:6" x14ac:dyDescent="0.25">
      <c r="B308">
        <f t="shared" si="37"/>
        <v>30000000</v>
      </c>
      <c r="C308">
        <v>1.5</v>
      </c>
      <c r="D308">
        <v>4.5</v>
      </c>
      <c r="E308">
        <f t="shared" si="38"/>
        <v>304</v>
      </c>
      <c r="F308" t="e">
        <f t="shared" si="39"/>
        <v>#NUM!</v>
      </c>
    </row>
    <row r="309" spans="2:6" x14ac:dyDescent="0.25">
      <c r="B309">
        <f t="shared" si="37"/>
        <v>30000000</v>
      </c>
      <c r="C309">
        <v>1.5</v>
      </c>
      <c r="D309">
        <v>4.5</v>
      </c>
      <c r="E309">
        <f t="shared" si="38"/>
        <v>305</v>
      </c>
      <c r="F309" t="e">
        <f t="shared" si="39"/>
        <v>#NUM!</v>
      </c>
    </row>
    <row r="310" spans="2:6" x14ac:dyDescent="0.25">
      <c r="B310">
        <f t="shared" si="37"/>
        <v>30000000</v>
      </c>
      <c r="C310">
        <v>1.5</v>
      </c>
      <c r="D310">
        <v>4.5</v>
      </c>
      <c r="E310">
        <f t="shared" si="38"/>
        <v>306</v>
      </c>
      <c r="F310" t="e">
        <f t="shared" si="39"/>
        <v>#NUM!</v>
      </c>
    </row>
    <row r="311" spans="2:6" x14ac:dyDescent="0.25">
      <c r="B311">
        <f t="shared" si="37"/>
        <v>30000000</v>
      </c>
      <c r="C311">
        <v>1.5</v>
      </c>
      <c r="D311">
        <v>4.5</v>
      </c>
      <c r="E311">
        <f t="shared" si="38"/>
        <v>307</v>
      </c>
      <c r="F311" t="e">
        <f t="shared" si="39"/>
        <v>#NUM!</v>
      </c>
    </row>
    <row r="312" spans="2:6" x14ac:dyDescent="0.25">
      <c r="B312">
        <f t="shared" si="37"/>
        <v>30000000</v>
      </c>
      <c r="C312">
        <v>1.5</v>
      </c>
      <c r="D312">
        <v>4.5</v>
      </c>
      <c r="E312">
        <f t="shared" si="38"/>
        <v>308</v>
      </c>
      <c r="F312" t="e">
        <f t="shared" si="39"/>
        <v>#NUM!</v>
      </c>
    </row>
    <row r="313" spans="2:6" x14ac:dyDescent="0.25">
      <c r="B313">
        <f t="shared" si="37"/>
        <v>30000000</v>
      </c>
      <c r="C313">
        <v>1.5</v>
      </c>
      <c r="D313">
        <v>4.5</v>
      </c>
      <c r="E313">
        <f t="shared" si="38"/>
        <v>309</v>
      </c>
      <c r="F313" t="e">
        <f t="shared" si="39"/>
        <v>#NUM!</v>
      </c>
    </row>
    <row r="314" spans="2:6" x14ac:dyDescent="0.25">
      <c r="B314">
        <f t="shared" si="37"/>
        <v>30000000</v>
      </c>
      <c r="C314">
        <v>1.5</v>
      </c>
      <c r="D314">
        <v>4.5</v>
      </c>
      <c r="E314">
        <f t="shared" si="38"/>
        <v>310</v>
      </c>
      <c r="F314" t="e">
        <f t="shared" si="39"/>
        <v>#NUM!</v>
      </c>
    </row>
    <row r="315" spans="2:6" x14ac:dyDescent="0.25">
      <c r="B315">
        <f t="shared" si="37"/>
        <v>30000000</v>
      </c>
      <c r="C315">
        <v>1.5</v>
      </c>
      <c r="D315">
        <v>4.5</v>
      </c>
      <c r="E315">
        <f t="shared" si="38"/>
        <v>311</v>
      </c>
      <c r="F315" t="e">
        <f t="shared" si="39"/>
        <v>#NUM!</v>
      </c>
    </row>
    <row r="316" spans="2:6" x14ac:dyDescent="0.25">
      <c r="B316">
        <f t="shared" si="37"/>
        <v>30000000</v>
      </c>
      <c r="C316">
        <v>1.5</v>
      </c>
      <c r="D316">
        <v>4.5</v>
      </c>
      <c r="E316">
        <f t="shared" si="38"/>
        <v>312</v>
      </c>
      <c r="F316" t="e">
        <f t="shared" si="39"/>
        <v>#NUM!</v>
      </c>
    </row>
    <row r="317" spans="2:6" x14ac:dyDescent="0.25">
      <c r="B317">
        <f t="shared" si="37"/>
        <v>30000000</v>
      </c>
      <c r="C317">
        <v>1.5</v>
      </c>
      <c r="D317">
        <v>4.5</v>
      </c>
      <c r="E317">
        <f t="shared" si="38"/>
        <v>313</v>
      </c>
      <c r="F317" t="e">
        <f t="shared" si="39"/>
        <v>#NUM!</v>
      </c>
    </row>
    <row r="318" spans="2:6" x14ac:dyDescent="0.25">
      <c r="B318">
        <f t="shared" si="37"/>
        <v>30000000</v>
      </c>
      <c r="C318">
        <v>1.5</v>
      </c>
      <c r="D318">
        <v>4.5</v>
      </c>
      <c r="E318">
        <f t="shared" si="38"/>
        <v>314</v>
      </c>
      <c r="F318" t="e">
        <f t="shared" si="39"/>
        <v>#NUM!</v>
      </c>
    </row>
    <row r="319" spans="2:6" x14ac:dyDescent="0.25">
      <c r="B319">
        <f t="shared" si="37"/>
        <v>30000000</v>
      </c>
      <c r="C319">
        <v>1.5</v>
      </c>
      <c r="D319">
        <v>4.5</v>
      </c>
      <c r="E319">
        <f t="shared" si="38"/>
        <v>315</v>
      </c>
      <c r="F319" t="e">
        <f t="shared" si="39"/>
        <v>#NUM!</v>
      </c>
    </row>
    <row r="320" spans="2:6" x14ac:dyDescent="0.25">
      <c r="B320">
        <f t="shared" si="37"/>
        <v>30000000</v>
      </c>
      <c r="C320">
        <v>1.5</v>
      </c>
      <c r="D320">
        <v>4.5</v>
      </c>
      <c r="E320">
        <f t="shared" si="38"/>
        <v>316</v>
      </c>
      <c r="F320" t="e">
        <f t="shared" si="39"/>
        <v>#NUM!</v>
      </c>
    </row>
    <row r="321" spans="2:6" x14ac:dyDescent="0.25">
      <c r="B321">
        <f t="shared" si="37"/>
        <v>30000000</v>
      </c>
      <c r="C321">
        <v>1.5</v>
      </c>
      <c r="D321">
        <v>4.5</v>
      </c>
      <c r="E321">
        <f t="shared" si="38"/>
        <v>317</v>
      </c>
      <c r="F321" t="e">
        <f t="shared" si="39"/>
        <v>#NUM!</v>
      </c>
    </row>
    <row r="322" spans="2:6" x14ac:dyDescent="0.25">
      <c r="B322">
        <f t="shared" si="37"/>
        <v>30000000</v>
      </c>
      <c r="C322">
        <v>1.5</v>
      </c>
      <c r="D322">
        <v>4.5</v>
      </c>
      <c r="E322">
        <f t="shared" si="38"/>
        <v>318</v>
      </c>
      <c r="F322" t="e">
        <f t="shared" si="39"/>
        <v>#NUM!</v>
      </c>
    </row>
    <row r="323" spans="2:6" x14ac:dyDescent="0.25">
      <c r="B323">
        <f t="shared" si="37"/>
        <v>30000000</v>
      </c>
      <c r="C323">
        <v>1.5</v>
      </c>
      <c r="D323">
        <v>4.5</v>
      </c>
      <c r="E323">
        <f t="shared" si="38"/>
        <v>319</v>
      </c>
      <c r="F323" t="e">
        <f t="shared" si="39"/>
        <v>#NUM!</v>
      </c>
    </row>
    <row r="324" spans="2:6" x14ac:dyDescent="0.25">
      <c r="B324">
        <f t="shared" si="37"/>
        <v>30000000</v>
      </c>
      <c r="C324">
        <v>1.5</v>
      </c>
      <c r="D324">
        <v>4.5</v>
      </c>
      <c r="E324">
        <f t="shared" si="38"/>
        <v>320</v>
      </c>
      <c r="F324" t="e">
        <f t="shared" si="39"/>
        <v>#NUM!</v>
      </c>
    </row>
    <row r="325" spans="2:6" x14ac:dyDescent="0.25">
      <c r="B325">
        <f t="shared" si="37"/>
        <v>30000000</v>
      </c>
      <c r="C325">
        <v>1.5</v>
      </c>
      <c r="D325">
        <v>4.5</v>
      </c>
      <c r="E325">
        <f t="shared" si="38"/>
        <v>321</v>
      </c>
      <c r="F325" t="e">
        <f t="shared" si="39"/>
        <v>#NUM!</v>
      </c>
    </row>
    <row r="326" spans="2:6" x14ac:dyDescent="0.25">
      <c r="B326">
        <f t="shared" ref="B326:B389" si="40">$C$1</f>
        <v>30000000</v>
      </c>
      <c r="C326">
        <v>1.5</v>
      </c>
      <c r="D326">
        <v>4.5</v>
      </c>
      <c r="E326">
        <f t="shared" ref="E326:E389" si="41">E325+1</f>
        <v>322</v>
      </c>
      <c r="F326" t="e">
        <f t="shared" si="39"/>
        <v>#NUM!</v>
      </c>
    </row>
    <row r="327" spans="2:6" x14ac:dyDescent="0.25">
      <c r="B327">
        <f t="shared" si="40"/>
        <v>30000000</v>
      </c>
      <c r="C327">
        <v>1.5</v>
      </c>
      <c r="D327">
        <v>4.5</v>
      </c>
      <c r="E327">
        <f t="shared" si="41"/>
        <v>323</v>
      </c>
      <c r="F327" t="e">
        <f t="shared" si="39"/>
        <v>#NUM!</v>
      </c>
    </row>
    <row r="328" spans="2:6" x14ac:dyDescent="0.25">
      <c r="B328">
        <f t="shared" si="40"/>
        <v>30000000</v>
      </c>
      <c r="C328">
        <v>1.5</v>
      </c>
      <c r="D328">
        <v>4.5</v>
      </c>
      <c r="E328">
        <f t="shared" si="41"/>
        <v>324</v>
      </c>
      <c r="F328" t="e">
        <f t="shared" si="39"/>
        <v>#NUM!</v>
      </c>
    </row>
    <row r="329" spans="2:6" x14ac:dyDescent="0.25">
      <c r="B329">
        <f t="shared" si="40"/>
        <v>30000000</v>
      </c>
      <c r="C329">
        <v>1.5</v>
      </c>
      <c r="D329">
        <v>4.5</v>
      </c>
      <c r="E329">
        <f t="shared" si="41"/>
        <v>325</v>
      </c>
      <c r="F329" t="e">
        <f t="shared" si="39"/>
        <v>#NUM!</v>
      </c>
    </row>
    <row r="330" spans="2:6" x14ac:dyDescent="0.25">
      <c r="B330">
        <f t="shared" si="40"/>
        <v>30000000</v>
      </c>
      <c r="C330">
        <v>1.5</v>
      </c>
      <c r="D330">
        <v>4.5</v>
      </c>
      <c r="E330">
        <f t="shared" si="41"/>
        <v>326</v>
      </c>
      <c r="F330" t="e">
        <f t="shared" si="39"/>
        <v>#NUM!</v>
      </c>
    </row>
    <row r="331" spans="2:6" x14ac:dyDescent="0.25">
      <c r="B331">
        <f t="shared" si="40"/>
        <v>30000000</v>
      </c>
      <c r="C331">
        <v>1.5</v>
      </c>
      <c r="D331">
        <v>4.5</v>
      </c>
      <c r="E331">
        <f t="shared" si="41"/>
        <v>327</v>
      </c>
      <c r="F331" t="e">
        <f t="shared" si="39"/>
        <v>#NUM!</v>
      </c>
    </row>
    <row r="332" spans="2:6" x14ac:dyDescent="0.25">
      <c r="B332">
        <f t="shared" si="40"/>
        <v>30000000</v>
      </c>
      <c r="C332">
        <v>1.5</v>
      </c>
      <c r="D332">
        <v>4.5</v>
      </c>
      <c r="E332">
        <f t="shared" si="41"/>
        <v>328</v>
      </c>
      <c r="F332" t="e">
        <f t="shared" si="39"/>
        <v>#NUM!</v>
      </c>
    </row>
    <row r="333" spans="2:6" x14ac:dyDescent="0.25">
      <c r="B333">
        <f t="shared" si="40"/>
        <v>30000000</v>
      </c>
      <c r="C333">
        <v>1.5</v>
      </c>
      <c r="D333">
        <v>4.5</v>
      </c>
      <c r="E333">
        <f t="shared" si="41"/>
        <v>329</v>
      </c>
      <c r="F333" t="e">
        <f t="shared" si="39"/>
        <v>#NUM!</v>
      </c>
    </row>
    <row r="334" spans="2:6" x14ac:dyDescent="0.25">
      <c r="B334">
        <f t="shared" si="40"/>
        <v>30000000</v>
      </c>
      <c r="C334">
        <v>1.5</v>
      </c>
      <c r="D334">
        <v>4.5</v>
      </c>
      <c r="E334">
        <f t="shared" si="41"/>
        <v>330</v>
      </c>
      <c r="F334" t="e">
        <f t="shared" si="39"/>
        <v>#NUM!</v>
      </c>
    </row>
    <row r="335" spans="2:6" x14ac:dyDescent="0.25">
      <c r="B335">
        <f t="shared" si="40"/>
        <v>30000000</v>
      </c>
      <c r="C335">
        <v>1.5</v>
      </c>
      <c r="D335">
        <v>4.5</v>
      </c>
      <c r="E335">
        <f t="shared" si="41"/>
        <v>331</v>
      </c>
      <c r="F335" t="e">
        <f t="shared" si="39"/>
        <v>#NUM!</v>
      </c>
    </row>
    <row r="336" spans="2:6" x14ac:dyDescent="0.25">
      <c r="B336">
        <f t="shared" si="40"/>
        <v>30000000</v>
      </c>
      <c r="C336">
        <v>1.5</v>
      </c>
      <c r="D336">
        <v>4.5</v>
      </c>
      <c r="E336">
        <f t="shared" si="41"/>
        <v>332</v>
      </c>
      <c r="F336" t="e">
        <f t="shared" si="39"/>
        <v>#NUM!</v>
      </c>
    </row>
    <row r="337" spans="2:6" x14ac:dyDescent="0.25">
      <c r="B337">
        <f t="shared" si="40"/>
        <v>30000000</v>
      </c>
      <c r="C337">
        <v>1.5</v>
      </c>
      <c r="D337">
        <v>4.5</v>
      </c>
      <c r="E337">
        <f t="shared" si="41"/>
        <v>333</v>
      </c>
      <c r="F337" t="e">
        <f t="shared" si="39"/>
        <v>#NUM!</v>
      </c>
    </row>
    <row r="338" spans="2:6" x14ac:dyDescent="0.25">
      <c r="B338">
        <f t="shared" si="40"/>
        <v>30000000</v>
      </c>
      <c r="C338">
        <v>1.5</v>
      </c>
      <c r="D338">
        <v>4.5</v>
      </c>
      <c r="E338">
        <f t="shared" si="41"/>
        <v>334</v>
      </c>
      <c r="F338" t="e">
        <f t="shared" si="39"/>
        <v>#NUM!</v>
      </c>
    </row>
    <row r="339" spans="2:6" x14ac:dyDescent="0.25">
      <c r="B339">
        <f t="shared" si="40"/>
        <v>30000000</v>
      </c>
      <c r="C339">
        <v>1.5</v>
      </c>
      <c r="D339">
        <v>4.5</v>
      </c>
      <c r="E339">
        <f t="shared" si="41"/>
        <v>335</v>
      </c>
      <c r="F339" t="e">
        <f t="shared" si="39"/>
        <v>#NUM!</v>
      </c>
    </row>
    <row r="340" spans="2:6" x14ac:dyDescent="0.25">
      <c r="B340">
        <f t="shared" si="40"/>
        <v>30000000</v>
      </c>
      <c r="C340">
        <v>1.5</v>
      </c>
      <c r="D340">
        <v>4.5</v>
      </c>
      <c r="E340">
        <f t="shared" si="41"/>
        <v>336</v>
      </c>
      <c r="F340" t="e">
        <f t="shared" si="39"/>
        <v>#NUM!</v>
      </c>
    </row>
    <row r="341" spans="2:6" x14ac:dyDescent="0.25">
      <c r="B341">
        <f t="shared" si="40"/>
        <v>30000000</v>
      </c>
      <c r="C341">
        <v>1.5</v>
      </c>
      <c r="D341">
        <v>4.5</v>
      </c>
      <c r="E341">
        <f t="shared" si="41"/>
        <v>337</v>
      </c>
      <c r="F341" t="e">
        <f t="shared" si="39"/>
        <v>#NUM!</v>
      </c>
    </row>
    <row r="342" spans="2:6" x14ac:dyDescent="0.25">
      <c r="B342">
        <f t="shared" si="40"/>
        <v>30000000</v>
      </c>
      <c r="C342">
        <v>1.5</v>
      </c>
      <c r="D342">
        <v>4.5</v>
      </c>
      <c r="E342">
        <f t="shared" si="41"/>
        <v>338</v>
      </c>
      <c r="F342" t="e">
        <f t="shared" si="39"/>
        <v>#NUM!</v>
      </c>
    </row>
    <row r="343" spans="2:6" x14ac:dyDescent="0.25">
      <c r="B343">
        <f t="shared" si="40"/>
        <v>30000000</v>
      </c>
      <c r="C343">
        <v>1.5</v>
      </c>
      <c r="D343">
        <v>4.5</v>
      </c>
      <c r="E343">
        <f t="shared" si="41"/>
        <v>339</v>
      </c>
      <c r="F343" t="e">
        <f t="shared" si="39"/>
        <v>#NUM!</v>
      </c>
    </row>
    <row r="344" spans="2:6" x14ac:dyDescent="0.25">
      <c r="B344">
        <f t="shared" si="40"/>
        <v>30000000</v>
      </c>
      <c r="C344">
        <v>1.5</v>
      </c>
      <c r="D344">
        <v>4.5</v>
      </c>
      <c r="E344">
        <f t="shared" si="41"/>
        <v>340</v>
      </c>
      <c r="F344" t="e">
        <f t="shared" si="39"/>
        <v>#NUM!</v>
      </c>
    </row>
    <row r="345" spans="2:6" x14ac:dyDescent="0.25">
      <c r="B345">
        <f t="shared" si="40"/>
        <v>30000000</v>
      </c>
      <c r="C345">
        <v>1.5</v>
      </c>
      <c r="D345">
        <v>4.5</v>
      </c>
      <c r="E345">
        <f t="shared" si="41"/>
        <v>341</v>
      </c>
      <c r="F345" t="e">
        <f t="shared" si="39"/>
        <v>#NUM!</v>
      </c>
    </row>
    <row r="346" spans="2:6" x14ac:dyDescent="0.25">
      <c r="B346">
        <f t="shared" si="40"/>
        <v>30000000</v>
      </c>
      <c r="C346">
        <v>1.5</v>
      </c>
      <c r="D346">
        <v>4.5</v>
      </c>
      <c r="E346">
        <f t="shared" si="41"/>
        <v>342</v>
      </c>
      <c r="F346" t="e">
        <f t="shared" si="39"/>
        <v>#NUM!</v>
      </c>
    </row>
    <row r="347" spans="2:6" x14ac:dyDescent="0.25">
      <c r="B347">
        <f t="shared" si="40"/>
        <v>30000000</v>
      </c>
      <c r="C347">
        <v>1.5</v>
      </c>
      <c r="D347">
        <v>4.5</v>
      </c>
      <c r="E347">
        <f t="shared" si="41"/>
        <v>343</v>
      </c>
      <c r="F347" t="e">
        <f t="shared" si="39"/>
        <v>#NUM!</v>
      </c>
    </row>
    <row r="348" spans="2:6" x14ac:dyDescent="0.25">
      <c r="B348">
        <f t="shared" si="40"/>
        <v>30000000</v>
      </c>
      <c r="C348">
        <v>1.5</v>
      </c>
      <c r="D348">
        <v>4.5</v>
      </c>
      <c r="E348">
        <f t="shared" si="41"/>
        <v>344</v>
      </c>
      <c r="F348" t="e">
        <f t="shared" si="39"/>
        <v>#NUM!</v>
      </c>
    </row>
    <row r="349" spans="2:6" x14ac:dyDescent="0.25">
      <c r="B349">
        <f t="shared" si="40"/>
        <v>30000000</v>
      </c>
      <c r="C349">
        <v>1.5</v>
      </c>
      <c r="D349">
        <v>4.5</v>
      </c>
      <c r="E349">
        <f t="shared" si="41"/>
        <v>345</v>
      </c>
      <c r="F349" t="e">
        <f t="shared" si="39"/>
        <v>#NUM!</v>
      </c>
    </row>
    <row r="350" spans="2:6" x14ac:dyDescent="0.25">
      <c r="B350">
        <f t="shared" si="40"/>
        <v>30000000</v>
      </c>
      <c r="C350">
        <v>1.5</v>
      </c>
      <c r="D350">
        <v>4.5</v>
      </c>
      <c r="E350">
        <f t="shared" si="41"/>
        <v>346</v>
      </c>
      <c r="F350" t="e">
        <f t="shared" si="39"/>
        <v>#NUM!</v>
      </c>
    </row>
    <row r="351" spans="2:6" x14ac:dyDescent="0.25">
      <c r="B351">
        <f t="shared" si="40"/>
        <v>30000000</v>
      </c>
      <c r="C351">
        <v>1.5</v>
      </c>
      <c r="D351">
        <v>4.5</v>
      </c>
      <c r="E351">
        <f t="shared" si="41"/>
        <v>347</v>
      </c>
      <c r="F351" t="e">
        <f t="shared" ref="F351:F414" si="42">D351+C351*SIN(E351*2*PI()/360*B351)</f>
        <v>#NUM!</v>
      </c>
    </row>
    <row r="352" spans="2:6" x14ac:dyDescent="0.25">
      <c r="B352">
        <f t="shared" si="40"/>
        <v>30000000</v>
      </c>
      <c r="C352">
        <v>1.5</v>
      </c>
      <c r="D352">
        <v>4.5</v>
      </c>
      <c r="E352">
        <f t="shared" si="41"/>
        <v>348</v>
      </c>
      <c r="F352" t="e">
        <f t="shared" si="42"/>
        <v>#NUM!</v>
      </c>
    </row>
    <row r="353" spans="2:6" x14ac:dyDescent="0.25">
      <c r="B353">
        <f t="shared" si="40"/>
        <v>30000000</v>
      </c>
      <c r="C353">
        <v>1.5</v>
      </c>
      <c r="D353">
        <v>4.5</v>
      </c>
      <c r="E353">
        <f t="shared" si="41"/>
        <v>349</v>
      </c>
      <c r="F353" t="e">
        <f t="shared" si="42"/>
        <v>#NUM!</v>
      </c>
    </row>
    <row r="354" spans="2:6" x14ac:dyDescent="0.25">
      <c r="B354">
        <f t="shared" si="40"/>
        <v>30000000</v>
      </c>
      <c r="C354">
        <v>1.5</v>
      </c>
      <c r="D354">
        <v>4.5</v>
      </c>
      <c r="E354">
        <f t="shared" si="41"/>
        <v>350</v>
      </c>
      <c r="F354" t="e">
        <f t="shared" si="42"/>
        <v>#NUM!</v>
      </c>
    </row>
    <row r="355" spans="2:6" x14ac:dyDescent="0.25">
      <c r="B355">
        <f t="shared" si="40"/>
        <v>30000000</v>
      </c>
      <c r="C355">
        <v>1.5</v>
      </c>
      <c r="D355">
        <v>4.5</v>
      </c>
      <c r="E355">
        <f t="shared" si="41"/>
        <v>351</v>
      </c>
      <c r="F355" t="e">
        <f t="shared" si="42"/>
        <v>#NUM!</v>
      </c>
    </row>
    <row r="356" spans="2:6" x14ac:dyDescent="0.25">
      <c r="B356">
        <f t="shared" si="40"/>
        <v>30000000</v>
      </c>
      <c r="C356">
        <v>1.5</v>
      </c>
      <c r="D356">
        <v>4.5</v>
      </c>
      <c r="E356">
        <f t="shared" si="41"/>
        <v>352</v>
      </c>
      <c r="F356" t="e">
        <f t="shared" si="42"/>
        <v>#NUM!</v>
      </c>
    </row>
    <row r="357" spans="2:6" x14ac:dyDescent="0.25">
      <c r="B357">
        <f t="shared" si="40"/>
        <v>30000000</v>
      </c>
      <c r="C357">
        <v>1.5</v>
      </c>
      <c r="D357">
        <v>4.5</v>
      </c>
      <c r="E357">
        <f t="shared" si="41"/>
        <v>353</v>
      </c>
      <c r="F357" t="e">
        <f t="shared" si="42"/>
        <v>#NUM!</v>
      </c>
    </row>
    <row r="358" spans="2:6" x14ac:dyDescent="0.25">
      <c r="B358">
        <f t="shared" si="40"/>
        <v>30000000</v>
      </c>
      <c r="C358">
        <v>1.5</v>
      </c>
      <c r="D358">
        <v>4.5</v>
      </c>
      <c r="E358">
        <f t="shared" si="41"/>
        <v>354</v>
      </c>
      <c r="F358" t="e">
        <f t="shared" si="42"/>
        <v>#NUM!</v>
      </c>
    </row>
    <row r="359" spans="2:6" x14ac:dyDescent="0.25">
      <c r="B359">
        <f t="shared" si="40"/>
        <v>30000000</v>
      </c>
      <c r="C359">
        <v>1.5</v>
      </c>
      <c r="D359">
        <v>4.5</v>
      </c>
      <c r="E359">
        <f t="shared" si="41"/>
        <v>355</v>
      </c>
      <c r="F359" t="e">
        <f t="shared" si="42"/>
        <v>#NUM!</v>
      </c>
    </row>
    <row r="360" spans="2:6" x14ac:dyDescent="0.25">
      <c r="B360">
        <f t="shared" si="40"/>
        <v>30000000</v>
      </c>
      <c r="C360">
        <v>1.5</v>
      </c>
      <c r="D360">
        <v>4.5</v>
      </c>
      <c r="E360">
        <f t="shared" si="41"/>
        <v>356</v>
      </c>
      <c r="F360" t="e">
        <f t="shared" si="42"/>
        <v>#NUM!</v>
      </c>
    </row>
    <row r="361" spans="2:6" x14ac:dyDescent="0.25">
      <c r="B361">
        <f t="shared" si="40"/>
        <v>30000000</v>
      </c>
      <c r="C361">
        <v>1.5</v>
      </c>
      <c r="D361">
        <v>4.5</v>
      </c>
      <c r="E361">
        <f t="shared" si="41"/>
        <v>357</v>
      </c>
      <c r="F361" t="e">
        <f t="shared" si="42"/>
        <v>#NUM!</v>
      </c>
    </row>
    <row r="362" spans="2:6" x14ac:dyDescent="0.25">
      <c r="B362">
        <f t="shared" si="40"/>
        <v>30000000</v>
      </c>
      <c r="C362">
        <v>1.5</v>
      </c>
      <c r="D362">
        <v>4.5</v>
      </c>
      <c r="E362">
        <f t="shared" si="41"/>
        <v>358</v>
      </c>
      <c r="F362" t="e">
        <f t="shared" si="42"/>
        <v>#NUM!</v>
      </c>
    </row>
    <row r="363" spans="2:6" x14ac:dyDescent="0.25">
      <c r="B363">
        <f t="shared" si="40"/>
        <v>30000000</v>
      </c>
      <c r="C363">
        <v>1.5</v>
      </c>
      <c r="D363">
        <v>4.5</v>
      </c>
      <c r="E363">
        <f t="shared" si="41"/>
        <v>359</v>
      </c>
      <c r="F363" t="e">
        <f t="shared" si="42"/>
        <v>#NUM!</v>
      </c>
    </row>
    <row r="364" spans="2:6" x14ac:dyDescent="0.25">
      <c r="B364">
        <f t="shared" si="40"/>
        <v>30000000</v>
      </c>
      <c r="C364">
        <v>1.5</v>
      </c>
      <c r="D364">
        <v>4.5</v>
      </c>
      <c r="E364">
        <f t="shared" si="41"/>
        <v>360</v>
      </c>
      <c r="F364" t="e">
        <f t="shared" si="42"/>
        <v>#NUM!</v>
      </c>
    </row>
    <row r="365" spans="2:6" x14ac:dyDescent="0.25">
      <c r="B365">
        <f t="shared" si="40"/>
        <v>30000000</v>
      </c>
      <c r="C365">
        <v>1.5</v>
      </c>
      <c r="D365">
        <v>4.5</v>
      </c>
      <c r="E365">
        <f t="shared" si="41"/>
        <v>361</v>
      </c>
      <c r="F365" t="e">
        <f t="shared" si="42"/>
        <v>#NUM!</v>
      </c>
    </row>
    <row r="366" spans="2:6" x14ac:dyDescent="0.25">
      <c r="B366">
        <f t="shared" si="40"/>
        <v>30000000</v>
      </c>
      <c r="C366">
        <v>1.5</v>
      </c>
      <c r="D366">
        <v>4.5</v>
      </c>
      <c r="E366">
        <f t="shared" si="41"/>
        <v>362</v>
      </c>
      <c r="F366" t="e">
        <f t="shared" si="42"/>
        <v>#NUM!</v>
      </c>
    </row>
    <row r="367" spans="2:6" x14ac:dyDescent="0.25">
      <c r="B367">
        <f t="shared" si="40"/>
        <v>30000000</v>
      </c>
      <c r="C367">
        <v>1.5</v>
      </c>
      <c r="D367">
        <v>4.5</v>
      </c>
      <c r="E367">
        <f t="shared" si="41"/>
        <v>363</v>
      </c>
      <c r="F367" t="e">
        <f t="shared" si="42"/>
        <v>#NUM!</v>
      </c>
    </row>
    <row r="368" spans="2:6" x14ac:dyDescent="0.25">
      <c r="B368">
        <f t="shared" si="40"/>
        <v>30000000</v>
      </c>
      <c r="C368">
        <v>1.5</v>
      </c>
      <c r="D368">
        <v>4.5</v>
      </c>
      <c r="E368">
        <f t="shared" si="41"/>
        <v>364</v>
      </c>
      <c r="F368" t="e">
        <f t="shared" si="42"/>
        <v>#NUM!</v>
      </c>
    </row>
    <row r="369" spans="2:6" x14ac:dyDescent="0.25">
      <c r="B369">
        <f t="shared" si="40"/>
        <v>30000000</v>
      </c>
      <c r="C369">
        <v>1.5</v>
      </c>
      <c r="D369">
        <v>4.5</v>
      </c>
      <c r="E369">
        <f t="shared" si="41"/>
        <v>365</v>
      </c>
      <c r="F369" t="e">
        <f t="shared" si="42"/>
        <v>#NUM!</v>
      </c>
    </row>
    <row r="370" spans="2:6" x14ac:dyDescent="0.25">
      <c r="B370">
        <f t="shared" si="40"/>
        <v>30000000</v>
      </c>
      <c r="C370">
        <v>1.5</v>
      </c>
      <c r="D370">
        <v>4.5</v>
      </c>
      <c r="E370">
        <f t="shared" si="41"/>
        <v>366</v>
      </c>
      <c r="F370" t="e">
        <f t="shared" si="42"/>
        <v>#NUM!</v>
      </c>
    </row>
    <row r="371" spans="2:6" x14ac:dyDescent="0.25">
      <c r="B371">
        <f t="shared" si="40"/>
        <v>30000000</v>
      </c>
      <c r="C371">
        <v>1.5</v>
      </c>
      <c r="D371">
        <v>4.5</v>
      </c>
      <c r="E371">
        <f t="shared" si="41"/>
        <v>367</v>
      </c>
      <c r="F371" t="e">
        <f t="shared" si="42"/>
        <v>#NUM!</v>
      </c>
    </row>
    <row r="372" spans="2:6" x14ac:dyDescent="0.25">
      <c r="B372">
        <f t="shared" si="40"/>
        <v>30000000</v>
      </c>
      <c r="C372">
        <v>1.5</v>
      </c>
      <c r="D372">
        <v>4.5</v>
      </c>
      <c r="E372">
        <f t="shared" si="41"/>
        <v>368</v>
      </c>
      <c r="F372" t="e">
        <f t="shared" si="42"/>
        <v>#NUM!</v>
      </c>
    </row>
    <row r="373" spans="2:6" x14ac:dyDescent="0.25">
      <c r="B373">
        <f t="shared" si="40"/>
        <v>30000000</v>
      </c>
      <c r="C373">
        <v>1.5</v>
      </c>
      <c r="D373">
        <v>4.5</v>
      </c>
      <c r="E373">
        <f t="shared" si="41"/>
        <v>369</v>
      </c>
      <c r="F373" t="e">
        <f t="shared" si="42"/>
        <v>#NUM!</v>
      </c>
    </row>
    <row r="374" spans="2:6" x14ac:dyDescent="0.25">
      <c r="B374">
        <f t="shared" si="40"/>
        <v>30000000</v>
      </c>
      <c r="C374">
        <v>1.5</v>
      </c>
      <c r="D374">
        <v>4.5</v>
      </c>
      <c r="E374">
        <f t="shared" si="41"/>
        <v>370</v>
      </c>
      <c r="F374" t="e">
        <f t="shared" si="42"/>
        <v>#NUM!</v>
      </c>
    </row>
    <row r="375" spans="2:6" x14ac:dyDescent="0.25">
      <c r="B375">
        <f t="shared" si="40"/>
        <v>30000000</v>
      </c>
      <c r="C375">
        <v>1.5</v>
      </c>
      <c r="D375">
        <v>4.5</v>
      </c>
      <c r="E375">
        <f t="shared" si="41"/>
        <v>371</v>
      </c>
      <c r="F375" t="e">
        <f t="shared" si="42"/>
        <v>#NUM!</v>
      </c>
    </row>
    <row r="376" spans="2:6" x14ac:dyDescent="0.25">
      <c r="B376">
        <f t="shared" si="40"/>
        <v>30000000</v>
      </c>
      <c r="C376">
        <v>1.5</v>
      </c>
      <c r="D376">
        <v>4.5</v>
      </c>
      <c r="E376">
        <f t="shared" si="41"/>
        <v>372</v>
      </c>
      <c r="F376" t="e">
        <f t="shared" si="42"/>
        <v>#NUM!</v>
      </c>
    </row>
    <row r="377" spans="2:6" x14ac:dyDescent="0.25">
      <c r="B377">
        <f t="shared" si="40"/>
        <v>30000000</v>
      </c>
      <c r="C377">
        <v>1.5</v>
      </c>
      <c r="D377">
        <v>4.5</v>
      </c>
      <c r="E377">
        <f t="shared" si="41"/>
        <v>373</v>
      </c>
      <c r="F377" t="e">
        <f t="shared" si="42"/>
        <v>#NUM!</v>
      </c>
    </row>
    <row r="378" spans="2:6" x14ac:dyDescent="0.25">
      <c r="B378">
        <f t="shared" si="40"/>
        <v>30000000</v>
      </c>
      <c r="C378">
        <v>1.5</v>
      </c>
      <c r="D378">
        <v>4.5</v>
      </c>
      <c r="E378">
        <f t="shared" si="41"/>
        <v>374</v>
      </c>
      <c r="F378" t="e">
        <f t="shared" si="42"/>
        <v>#NUM!</v>
      </c>
    </row>
    <row r="379" spans="2:6" x14ac:dyDescent="0.25">
      <c r="B379">
        <f t="shared" si="40"/>
        <v>30000000</v>
      </c>
      <c r="C379">
        <v>1.5</v>
      </c>
      <c r="D379">
        <v>4.5</v>
      </c>
      <c r="E379">
        <f t="shared" si="41"/>
        <v>375</v>
      </c>
      <c r="F379" t="e">
        <f t="shared" si="42"/>
        <v>#NUM!</v>
      </c>
    </row>
    <row r="380" spans="2:6" x14ac:dyDescent="0.25">
      <c r="B380">
        <f t="shared" si="40"/>
        <v>30000000</v>
      </c>
      <c r="C380">
        <v>1.5</v>
      </c>
      <c r="D380">
        <v>4.5</v>
      </c>
      <c r="E380">
        <f t="shared" si="41"/>
        <v>376</v>
      </c>
      <c r="F380" t="e">
        <f t="shared" si="42"/>
        <v>#NUM!</v>
      </c>
    </row>
    <row r="381" spans="2:6" x14ac:dyDescent="0.25">
      <c r="B381">
        <f t="shared" si="40"/>
        <v>30000000</v>
      </c>
      <c r="C381">
        <v>1.5</v>
      </c>
      <c r="D381">
        <v>4.5</v>
      </c>
      <c r="E381">
        <f t="shared" si="41"/>
        <v>377</v>
      </c>
      <c r="F381" t="e">
        <f t="shared" si="42"/>
        <v>#NUM!</v>
      </c>
    </row>
    <row r="382" spans="2:6" x14ac:dyDescent="0.25">
      <c r="B382">
        <f t="shared" si="40"/>
        <v>30000000</v>
      </c>
      <c r="C382">
        <v>1.5</v>
      </c>
      <c r="D382">
        <v>4.5</v>
      </c>
      <c r="E382">
        <f t="shared" si="41"/>
        <v>378</v>
      </c>
      <c r="F382" t="e">
        <f t="shared" si="42"/>
        <v>#NUM!</v>
      </c>
    </row>
    <row r="383" spans="2:6" x14ac:dyDescent="0.25">
      <c r="B383">
        <f t="shared" si="40"/>
        <v>30000000</v>
      </c>
      <c r="C383">
        <v>1.5</v>
      </c>
      <c r="D383">
        <v>4.5</v>
      </c>
      <c r="E383">
        <f t="shared" si="41"/>
        <v>379</v>
      </c>
      <c r="F383" t="e">
        <f t="shared" si="42"/>
        <v>#NUM!</v>
      </c>
    </row>
    <row r="384" spans="2:6" x14ac:dyDescent="0.25">
      <c r="B384">
        <f t="shared" si="40"/>
        <v>30000000</v>
      </c>
      <c r="C384">
        <v>1.5</v>
      </c>
      <c r="D384">
        <v>4.5</v>
      </c>
      <c r="E384">
        <f t="shared" si="41"/>
        <v>380</v>
      </c>
      <c r="F384" t="e">
        <f t="shared" si="42"/>
        <v>#NUM!</v>
      </c>
    </row>
    <row r="385" spans="2:6" x14ac:dyDescent="0.25">
      <c r="B385">
        <f t="shared" si="40"/>
        <v>30000000</v>
      </c>
      <c r="C385">
        <v>1.5</v>
      </c>
      <c r="D385">
        <v>4.5</v>
      </c>
      <c r="E385">
        <f t="shared" si="41"/>
        <v>381</v>
      </c>
      <c r="F385" t="e">
        <f t="shared" si="42"/>
        <v>#NUM!</v>
      </c>
    </row>
    <row r="386" spans="2:6" x14ac:dyDescent="0.25">
      <c r="B386">
        <f t="shared" si="40"/>
        <v>30000000</v>
      </c>
      <c r="C386">
        <v>1.5</v>
      </c>
      <c r="D386">
        <v>4.5</v>
      </c>
      <c r="E386">
        <f t="shared" si="41"/>
        <v>382</v>
      </c>
      <c r="F386" t="e">
        <f t="shared" si="42"/>
        <v>#NUM!</v>
      </c>
    </row>
    <row r="387" spans="2:6" x14ac:dyDescent="0.25">
      <c r="B387">
        <f t="shared" si="40"/>
        <v>30000000</v>
      </c>
      <c r="C387">
        <v>1.5</v>
      </c>
      <c r="D387">
        <v>4.5</v>
      </c>
      <c r="E387">
        <f t="shared" si="41"/>
        <v>383</v>
      </c>
      <c r="F387" t="e">
        <f t="shared" si="42"/>
        <v>#NUM!</v>
      </c>
    </row>
    <row r="388" spans="2:6" x14ac:dyDescent="0.25">
      <c r="B388">
        <f t="shared" si="40"/>
        <v>30000000</v>
      </c>
      <c r="C388">
        <v>1.5</v>
      </c>
      <c r="D388">
        <v>4.5</v>
      </c>
      <c r="E388">
        <f t="shared" si="41"/>
        <v>384</v>
      </c>
      <c r="F388" t="e">
        <f t="shared" si="42"/>
        <v>#NUM!</v>
      </c>
    </row>
    <row r="389" spans="2:6" x14ac:dyDescent="0.25">
      <c r="B389">
        <f t="shared" si="40"/>
        <v>30000000</v>
      </c>
      <c r="C389">
        <v>1.5</v>
      </c>
      <c r="D389">
        <v>4.5</v>
      </c>
      <c r="E389">
        <f t="shared" si="41"/>
        <v>385</v>
      </c>
      <c r="F389" t="e">
        <f t="shared" si="42"/>
        <v>#NUM!</v>
      </c>
    </row>
    <row r="390" spans="2:6" x14ac:dyDescent="0.25">
      <c r="B390">
        <f t="shared" ref="B390:B453" si="43">$C$1</f>
        <v>30000000</v>
      </c>
      <c r="C390">
        <v>1.5</v>
      </c>
      <c r="D390">
        <v>4.5</v>
      </c>
      <c r="E390">
        <f t="shared" ref="E390:E453" si="44">E389+1</f>
        <v>386</v>
      </c>
      <c r="F390" t="e">
        <f t="shared" si="42"/>
        <v>#NUM!</v>
      </c>
    </row>
    <row r="391" spans="2:6" x14ac:dyDescent="0.25">
      <c r="B391">
        <f t="shared" si="43"/>
        <v>30000000</v>
      </c>
      <c r="C391">
        <v>1.5</v>
      </c>
      <c r="D391">
        <v>4.5</v>
      </c>
      <c r="E391">
        <f t="shared" si="44"/>
        <v>387</v>
      </c>
      <c r="F391" t="e">
        <f t="shared" si="42"/>
        <v>#NUM!</v>
      </c>
    </row>
    <row r="392" spans="2:6" x14ac:dyDescent="0.25">
      <c r="B392">
        <f t="shared" si="43"/>
        <v>30000000</v>
      </c>
      <c r="C392">
        <v>1.5</v>
      </c>
      <c r="D392">
        <v>4.5</v>
      </c>
      <c r="E392">
        <f t="shared" si="44"/>
        <v>388</v>
      </c>
      <c r="F392" t="e">
        <f t="shared" si="42"/>
        <v>#NUM!</v>
      </c>
    </row>
    <row r="393" spans="2:6" x14ac:dyDescent="0.25">
      <c r="B393">
        <f t="shared" si="43"/>
        <v>30000000</v>
      </c>
      <c r="C393">
        <v>1.5</v>
      </c>
      <c r="D393">
        <v>4.5</v>
      </c>
      <c r="E393">
        <f t="shared" si="44"/>
        <v>389</v>
      </c>
      <c r="F393" t="e">
        <f t="shared" si="42"/>
        <v>#NUM!</v>
      </c>
    </row>
    <row r="394" spans="2:6" x14ac:dyDescent="0.25">
      <c r="B394">
        <f t="shared" si="43"/>
        <v>30000000</v>
      </c>
      <c r="C394">
        <v>1.5</v>
      </c>
      <c r="D394">
        <v>4.5</v>
      </c>
      <c r="E394">
        <f t="shared" si="44"/>
        <v>390</v>
      </c>
      <c r="F394" t="e">
        <f t="shared" si="42"/>
        <v>#NUM!</v>
      </c>
    </row>
    <row r="395" spans="2:6" x14ac:dyDescent="0.25">
      <c r="B395">
        <f t="shared" si="43"/>
        <v>30000000</v>
      </c>
      <c r="C395">
        <v>1.5</v>
      </c>
      <c r="D395">
        <v>4.5</v>
      </c>
      <c r="E395">
        <f t="shared" si="44"/>
        <v>391</v>
      </c>
      <c r="F395" t="e">
        <f t="shared" si="42"/>
        <v>#NUM!</v>
      </c>
    </row>
    <row r="396" spans="2:6" x14ac:dyDescent="0.25">
      <c r="B396">
        <f t="shared" si="43"/>
        <v>30000000</v>
      </c>
      <c r="C396">
        <v>1.5</v>
      </c>
      <c r="D396">
        <v>4.5</v>
      </c>
      <c r="E396">
        <f t="shared" si="44"/>
        <v>392</v>
      </c>
      <c r="F396" t="e">
        <f t="shared" si="42"/>
        <v>#NUM!</v>
      </c>
    </row>
    <row r="397" spans="2:6" x14ac:dyDescent="0.25">
      <c r="B397">
        <f t="shared" si="43"/>
        <v>30000000</v>
      </c>
      <c r="C397">
        <v>1.5</v>
      </c>
      <c r="D397">
        <v>4.5</v>
      </c>
      <c r="E397">
        <f t="shared" si="44"/>
        <v>393</v>
      </c>
      <c r="F397" t="e">
        <f t="shared" si="42"/>
        <v>#NUM!</v>
      </c>
    </row>
    <row r="398" spans="2:6" x14ac:dyDescent="0.25">
      <c r="B398">
        <f t="shared" si="43"/>
        <v>30000000</v>
      </c>
      <c r="C398">
        <v>1.5</v>
      </c>
      <c r="D398">
        <v>4.5</v>
      </c>
      <c r="E398">
        <f t="shared" si="44"/>
        <v>394</v>
      </c>
      <c r="F398" t="e">
        <f t="shared" si="42"/>
        <v>#NUM!</v>
      </c>
    </row>
    <row r="399" spans="2:6" x14ac:dyDescent="0.25">
      <c r="B399">
        <f t="shared" si="43"/>
        <v>30000000</v>
      </c>
      <c r="C399">
        <v>1.5</v>
      </c>
      <c r="D399">
        <v>4.5</v>
      </c>
      <c r="E399">
        <f t="shared" si="44"/>
        <v>395</v>
      </c>
      <c r="F399" t="e">
        <f t="shared" si="42"/>
        <v>#NUM!</v>
      </c>
    </row>
    <row r="400" spans="2:6" x14ac:dyDescent="0.25">
      <c r="B400">
        <f t="shared" si="43"/>
        <v>30000000</v>
      </c>
      <c r="C400">
        <v>1.5</v>
      </c>
      <c r="D400">
        <v>4.5</v>
      </c>
      <c r="E400">
        <f t="shared" si="44"/>
        <v>396</v>
      </c>
      <c r="F400" t="e">
        <f t="shared" si="42"/>
        <v>#NUM!</v>
      </c>
    </row>
    <row r="401" spans="2:6" x14ac:dyDescent="0.25">
      <c r="B401">
        <f t="shared" si="43"/>
        <v>30000000</v>
      </c>
      <c r="C401">
        <v>1.5</v>
      </c>
      <c r="D401">
        <v>4.5</v>
      </c>
      <c r="E401">
        <f t="shared" si="44"/>
        <v>397</v>
      </c>
      <c r="F401" t="e">
        <f t="shared" si="42"/>
        <v>#NUM!</v>
      </c>
    </row>
    <row r="402" spans="2:6" x14ac:dyDescent="0.25">
      <c r="B402">
        <f t="shared" si="43"/>
        <v>30000000</v>
      </c>
      <c r="C402">
        <v>1.5</v>
      </c>
      <c r="D402">
        <v>4.5</v>
      </c>
      <c r="E402">
        <f t="shared" si="44"/>
        <v>398</v>
      </c>
      <c r="F402" t="e">
        <f t="shared" si="42"/>
        <v>#NUM!</v>
      </c>
    </row>
    <row r="403" spans="2:6" x14ac:dyDescent="0.25">
      <c r="B403">
        <f t="shared" si="43"/>
        <v>30000000</v>
      </c>
      <c r="C403">
        <v>1.5</v>
      </c>
      <c r="D403">
        <v>4.5</v>
      </c>
      <c r="E403">
        <f t="shared" si="44"/>
        <v>399</v>
      </c>
      <c r="F403" t="e">
        <f t="shared" si="42"/>
        <v>#NUM!</v>
      </c>
    </row>
    <row r="404" spans="2:6" x14ac:dyDescent="0.25">
      <c r="B404">
        <f t="shared" si="43"/>
        <v>30000000</v>
      </c>
      <c r="C404">
        <v>1.5</v>
      </c>
      <c r="D404">
        <v>4.5</v>
      </c>
      <c r="E404">
        <f t="shared" si="44"/>
        <v>400</v>
      </c>
      <c r="F404" t="e">
        <f t="shared" si="42"/>
        <v>#NUM!</v>
      </c>
    </row>
    <row r="405" spans="2:6" x14ac:dyDescent="0.25">
      <c r="B405">
        <f t="shared" si="43"/>
        <v>30000000</v>
      </c>
      <c r="C405">
        <v>1.5</v>
      </c>
      <c r="D405">
        <v>4.5</v>
      </c>
      <c r="E405">
        <f t="shared" si="44"/>
        <v>401</v>
      </c>
      <c r="F405" t="e">
        <f t="shared" si="42"/>
        <v>#NUM!</v>
      </c>
    </row>
    <row r="406" spans="2:6" x14ac:dyDescent="0.25">
      <c r="B406">
        <f t="shared" si="43"/>
        <v>30000000</v>
      </c>
      <c r="C406">
        <v>1.5</v>
      </c>
      <c r="D406">
        <v>4.5</v>
      </c>
      <c r="E406">
        <f t="shared" si="44"/>
        <v>402</v>
      </c>
      <c r="F406" t="e">
        <f t="shared" si="42"/>
        <v>#NUM!</v>
      </c>
    </row>
    <row r="407" spans="2:6" x14ac:dyDescent="0.25">
      <c r="B407">
        <f t="shared" si="43"/>
        <v>30000000</v>
      </c>
      <c r="C407">
        <v>1.5</v>
      </c>
      <c r="D407">
        <v>4.5</v>
      </c>
      <c r="E407">
        <f t="shared" si="44"/>
        <v>403</v>
      </c>
      <c r="F407" t="e">
        <f t="shared" si="42"/>
        <v>#NUM!</v>
      </c>
    </row>
    <row r="408" spans="2:6" x14ac:dyDescent="0.25">
      <c r="B408">
        <f t="shared" si="43"/>
        <v>30000000</v>
      </c>
      <c r="C408">
        <v>1.5</v>
      </c>
      <c r="D408">
        <v>4.5</v>
      </c>
      <c r="E408">
        <f t="shared" si="44"/>
        <v>404</v>
      </c>
      <c r="F408" t="e">
        <f t="shared" si="42"/>
        <v>#NUM!</v>
      </c>
    </row>
    <row r="409" spans="2:6" x14ac:dyDescent="0.25">
      <c r="B409">
        <f t="shared" si="43"/>
        <v>30000000</v>
      </c>
      <c r="C409">
        <v>1.5</v>
      </c>
      <c r="D409">
        <v>4.5</v>
      </c>
      <c r="E409">
        <f t="shared" si="44"/>
        <v>405</v>
      </c>
      <c r="F409" t="e">
        <f t="shared" si="42"/>
        <v>#NUM!</v>
      </c>
    </row>
    <row r="410" spans="2:6" x14ac:dyDescent="0.25">
      <c r="B410">
        <f t="shared" si="43"/>
        <v>30000000</v>
      </c>
      <c r="C410">
        <v>1.5</v>
      </c>
      <c r="D410">
        <v>4.5</v>
      </c>
      <c r="E410">
        <f t="shared" si="44"/>
        <v>406</v>
      </c>
      <c r="F410" t="e">
        <f t="shared" si="42"/>
        <v>#NUM!</v>
      </c>
    </row>
    <row r="411" spans="2:6" x14ac:dyDescent="0.25">
      <c r="B411">
        <f t="shared" si="43"/>
        <v>30000000</v>
      </c>
      <c r="C411">
        <v>1.5</v>
      </c>
      <c r="D411">
        <v>4.5</v>
      </c>
      <c r="E411">
        <f t="shared" si="44"/>
        <v>407</v>
      </c>
      <c r="F411" t="e">
        <f t="shared" si="42"/>
        <v>#NUM!</v>
      </c>
    </row>
    <row r="412" spans="2:6" x14ac:dyDescent="0.25">
      <c r="B412">
        <f t="shared" si="43"/>
        <v>30000000</v>
      </c>
      <c r="C412">
        <v>1.5</v>
      </c>
      <c r="D412">
        <v>4.5</v>
      </c>
      <c r="E412">
        <f t="shared" si="44"/>
        <v>408</v>
      </c>
      <c r="F412" t="e">
        <f t="shared" si="42"/>
        <v>#NUM!</v>
      </c>
    </row>
    <row r="413" spans="2:6" x14ac:dyDescent="0.25">
      <c r="B413">
        <f t="shared" si="43"/>
        <v>30000000</v>
      </c>
      <c r="C413">
        <v>1.5</v>
      </c>
      <c r="D413">
        <v>4.5</v>
      </c>
      <c r="E413">
        <f t="shared" si="44"/>
        <v>409</v>
      </c>
      <c r="F413" t="e">
        <f t="shared" si="42"/>
        <v>#NUM!</v>
      </c>
    </row>
    <row r="414" spans="2:6" x14ac:dyDescent="0.25">
      <c r="B414">
        <f t="shared" si="43"/>
        <v>30000000</v>
      </c>
      <c r="C414">
        <v>1.5</v>
      </c>
      <c r="D414">
        <v>4.5</v>
      </c>
      <c r="E414">
        <f t="shared" si="44"/>
        <v>410</v>
      </c>
      <c r="F414" t="e">
        <f t="shared" si="42"/>
        <v>#NUM!</v>
      </c>
    </row>
    <row r="415" spans="2:6" x14ac:dyDescent="0.25">
      <c r="B415">
        <f t="shared" si="43"/>
        <v>30000000</v>
      </c>
      <c r="C415">
        <v>1.5</v>
      </c>
      <c r="D415">
        <v>4.5</v>
      </c>
      <c r="E415">
        <f t="shared" si="44"/>
        <v>411</v>
      </c>
      <c r="F415" t="e">
        <f t="shared" ref="F415:F478" si="45">D415+C415*SIN(E415*2*PI()/360*B415)</f>
        <v>#NUM!</v>
      </c>
    </row>
    <row r="416" spans="2:6" x14ac:dyDescent="0.25">
      <c r="B416">
        <f t="shared" si="43"/>
        <v>30000000</v>
      </c>
      <c r="C416">
        <v>1.5</v>
      </c>
      <c r="D416">
        <v>4.5</v>
      </c>
      <c r="E416">
        <f t="shared" si="44"/>
        <v>412</v>
      </c>
      <c r="F416" t="e">
        <f t="shared" si="45"/>
        <v>#NUM!</v>
      </c>
    </row>
    <row r="417" spans="2:6" x14ac:dyDescent="0.25">
      <c r="B417">
        <f t="shared" si="43"/>
        <v>30000000</v>
      </c>
      <c r="C417">
        <v>1.5</v>
      </c>
      <c r="D417">
        <v>4.5</v>
      </c>
      <c r="E417">
        <f t="shared" si="44"/>
        <v>413</v>
      </c>
      <c r="F417" t="e">
        <f t="shared" si="45"/>
        <v>#NUM!</v>
      </c>
    </row>
    <row r="418" spans="2:6" x14ac:dyDescent="0.25">
      <c r="B418">
        <f t="shared" si="43"/>
        <v>30000000</v>
      </c>
      <c r="C418">
        <v>1.5</v>
      </c>
      <c r="D418">
        <v>4.5</v>
      </c>
      <c r="E418">
        <f t="shared" si="44"/>
        <v>414</v>
      </c>
      <c r="F418" t="e">
        <f t="shared" si="45"/>
        <v>#NUM!</v>
      </c>
    </row>
    <row r="419" spans="2:6" x14ac:dyDescent="0.25">
      <c r="B419">
        <f t="shared" si="43"/>
        <v>30000000</v>
      </c>
      <c r="C419">
        <v>1.5</v>
      </c>
      <c r="D419">
        <v>4.5</v>
      </c>
      <c r="E419">
        <f t="shared" si="44"/>
        <v>415</v>
      </c>
      <c r="F419" t="e">
        <f t="shared" si="45"/>
        <v>#NUM!</v>
      </c>
    </row>
    <row r="420" spans="2:6" x14ac:dyDescent="0.25">
      <c r="B420">
        <f t="shared" si="43"/>
        <v>30000000</v>
      </c>
      <c r="C420">
        <v>1.5</v>
      </c>
      <c r="D420">
        <v>4.5</v>
      </c>
      <c r="E420">
        <f t="shared" si="44"/>
        <v>416</v>
      </c>
      <c r="F420" t="e">
        <f t="shared" si="45"/>
        <v>#NUM!</v>
      </c>
    </row>
    <row r="421" spans="2:6" x14ac:dyDescent="0.25">
      <c r="B421">
        <f t="shared" si="43"/>
        <v>30000000</v>
      </c>
      <c r="C421">
        <v>1.5</v>
      </c>
      <c r="D421">
        <v>4.5</v>
      </c>
      <c r="E421">
        <f t="shared" si="44"/>
        <v>417</v>
      </c>
      <c r="F421" t="e">
        <f t="shared" si="45"/>
        <v>#NUM!</v>
      </c>
    </row>
    <row r="422" spans="2:6" x14ac:dyDescent="0.25">
      <c r="B422">
        <f t="shared" si="43"/>
        <v>30000000</v>
      </c>
      <c r="C422">
        <v>1.5</v>
      </c>
      <c r="D422">
        <v>4.5</v>
      </c>
      <c r="E422">
        <f t="shared" si="44"/>
        <v>418</v>
      </c>
      <c r="F422" t="e">
        <f t="shared" si="45"/>
        <v>#NUM!</v>
      </c>
    </row>
    <row r="423" spans="2:6" x14ac:dyDescent="0.25">
      <c r="B423">
        <f t="shared" si="43"/>
        <v>30000000</v>
      </c>
      <c r="C423">
        <v>1.5</v>
      </c>
      <c r="D423">
        <v>4.5</v>
      </c>
      <c r="E423">
        <f t="shared" si="44"/>
        <v>419</v>
      </c>
      <c r="F423" t="e">
        <f t="shared" si="45"/>
        <v>#NUM!</v>
      </c>
    </row>
    <row r="424" spans="2:6" x14ac:dyDescent="0.25">
      <c r="B424">
        <f t="shared" si="43"/>
        <v>30000000</v>
      </c>
      <c r="C424">
        <v>1.5</v>
      </c>
      <c r="D424">
        <v>4.5</v>
      </c>
      <c r="E424">
        <f t="shared" si="44"/>
        <v>420</v>
      </c>
      <c r="F424" t="e">
        <f t="shared" si="45"/>
        <v>#NUM!</v>
      </c>
    </row>
    <row r="425" spans="2:6" x14ac:dyDescent="0.25">
      <c r="B425">
        <f t="shared" si="43"/>
        <v>30000000</v>
      </c>
      <c r="C425">
        <v>1.5</v>
      </c>
      <c r="D425">
        <v>4.5</v>
      </c>
      <c r="E425">
        <f t="shared" si="44"/>
        <v>421</v>
      </c>
      <c r="F425" t="e">
        <f t="shared" si="45"/>
        <v>#NUM!</v>
      </c>
    </row>
    <row r="426" spans="2:6" x14ac:dyDescent="0.25">
      <c r="B426">
        <f t="shared" si="43"/>
        <v>30000000</v>
      </c>
      <c r="C426">
        <v>1.5</v>
      </c>
      <c r="D426">
        <v>4.5</v>
      </c>
      <c r="E426">
        <f t="shared" si="44"/>
        <v>422</v>
      </c>
      <c r="F426" t="e">
        <f t="shared" si="45"/>
        <v>#NUM!</v>
      </c>
    </row>
    <row r="427" spans="2:6" x14ac:dyDescent="0.25">
      <c r="B427">
        <f t="shared" si="43"/>
        <v>30000000</v>
      </c>
      <c r="C427">
        <v>1.5</v>
      </c>
      <c r="D427">
        <v>4.5</v>
      </c>
      <c r="E427">
        <f t="shared" si="44"/>
        <v>423</v>
      </c>
      <c r="F427" t="e">
        <f t="shared" si="45"/>
        <v>#NUM!</v>
      </c>
    </row>
    <row r="428" spans="2:6" x14ac:dyDescent="0.25">
      <c r="B428">
        <f t="shared" si="43"/>
        <v>30000000</v>
      </c>
      <c r="C428">
        <v>1.5</v>
      </c>
      <c r="D428">
        <v>4.5</v>
      </c>
      <c r="E428">
        <f t="shared" si="44"/>
        <v>424</v>
      </c>
      <c r="F428" t="e">
        <f t="shared" si="45"/>
        <v>#NUM!</v>
      </c>
    </row>
    <row r="429" spans="2:6" x14ac:dyDescent="0.25">
      <c r="B429">
        <f t="shared" si="43"/>
        <v>30000000</v>
      </c>
      <c r="C429">
        <v>1.5</v>
      </c>
      <c r="D429">
        <v>4.5</v>
      </c>
      <c r="E429">
        <f t="shared" si="44"/>
        <v>425</v>
      </c>
      <c r="F429" t="e">
        <f t="shared" si="45"/>
        <v>#NUM!</v>
      </c>
    </row>
    <row r="430" spans="2:6" x14ac:dyDescent="0.25">
      <c r="B430">
        <f t="shared" si="43"/>
        <v>30000000</v>
      </c>
      <c r="C430">
        <v>1.5</v>
      </c>
      <c r="D430">
        <v>4.5</v>
      </c>
      <c r="E430">
        <f t="shared" si="44"/>
        <v>426</v>
      </c>
      <c r="F430" t="e">
        <f t="shared" si="45"/>
        <v>#NUM!</v>
      </c>
    </row>
    <row r="431" spans="2:6" x14ac:dyDescent="0.25">
      <c r="B431">
        <f t="shared" si="43"/>
        <v>30000000</v>
      </c>
      <c r="C431">
        <v>1.5</v>
      </c>
      <c r="D431">
        <v>4.5</v>
      </c>
      <c r="E431">
        <f t="shared" si="44"/>
        <v>427</v>
      </c>
      <c r="F431" t="e">
        <f t="shared" si="45"/>
        <v>#NUM!</v>
      </c>
    </row>
    <row r="432" spans="2:6" x14ac:dyDescent="0.25">
      <c r="B432">
        <f t="shared" si="43"/>
        <v>30000000</v>
      </c>
      <c r="C432">
        <v>1.5</v>
      </c>
      <c r="D432">
        <v>4.5</v>
      </c>
      <c r="E432">
        <f t="shared" si="44"/>
        <v>428</v>
      </c>
      <c r="F432" t="e">
        <f t="shared" si="45"/>
        <v>#NUM!</v>
      </c>
    </row>
    <row r="433" spans="2:6" x14ac:dyDescent="0.25">
      <c r="B433">
        <f t="shared" si="43"/>
        <v>30000000</v>
      </c>
      <c r="C433">
        <v>1.5</v>
      </c>
      <c r="D433">
        <v>4.5</v>
      </c>
      <c r="E433">
        <f t="shared" si="44"/>
        <v>429</v>
      </c>
      <c r="F433" t="e">
        <f t="shared" si="45"/>
        <v>#NUM!</v>
      </c>
    </row>
    <row r="434" spans="2:6" x14ac:dyDescent="0.25">
      <c r="B434">
        <f t="shared" si="43"/>
        <v>30000000</v>
      </c>
      <c r="C434">
        <v>1.5</v>
      </c>
      <c r="D434">
        <v>4.5</v>
      </c>
      <c r="E434">
        <f t="shared" si="44"/>
        <v>430</v>
      </c>
      <c r="F434" t="e">
        <f t="shared" si="45"/>
        <v>#NUM!</v>
      </c>
    </row>
    <row r="435" spans="2:6" x14ac:dyDescent="0.25">
      <c r="B435">
        <f t="shared" si="43"/>
        <v>30000000</v>
      </c>
      <c r="C435">
        <v>1.5</v>
      </c>
      <c r="D435">
        <v>4.5</v>
      </c>
      <c r="E435">
        <f t="shared" si="44"/>
        <v>431</v>
      </c>
      <c r="F435" t="e">
        <f t="shared" si="45"/>
        <v>#NUM!</v>
      </c>
    </row>
    <row r="436" spans="2:6" x14ac:dyDescent="0.25">
      <c r="B436">
        <f t="shared" si="43"/>
        <v>30000000</v>
      </c>
      <c r="C436">
        <v>1.5</v>
      </c>
      <c r="D436">
        <v>4.5</v>
      </c>
      <c r="E436">
        <f t="shared" si="44"/>
        <v>432</v>
      </c>
      <c r="F436" t="e">
        <f t="shared" si="45"/>
        <v>#NUM!</v>
      </c>
    </row>
    <row r="437" spans="2:6" x14ac:dyDescent="0.25">
      <c r="B437">
        <f t="shared" si="43"/>
        <v>30000000</v>
      </c>
      <c r="C437">
        <v>1.5</v>
      </c>
      <c r="D437">
        <v>4.5</v>
      </c>
      <c r="E437">
        <f t="shared" si="44"/>
        <v>433</v>
      </c>
      <c r="F437" t="e">
        <f t="shared" si="45"/>
        <v>#NUM!</v>
      </c>
    </row>
    <row r="438" spans="2:6" x14ac:dyDescent="0.25">
      <c r="B438">
        <f t="shared" si="43"/>
        <v>30000000</v>
      </c>
      <c r="C438">
        <v>1.5</v>
      </c>
      <c r="D438">
        <v>4.5</v>
      </c>
      <c r="E438">
        <f t="shared" si="44"/>
        <v>434</v>
      </c>
      <c r="F438" t="e">
        <f t="shared" si="45"/>
        <v>#NUM!</v>
      </c>
    </row>
    <row r="439" spans="2:6" x14ac:dyDescent="0.25">
      <c r="B439">
        <f t="shared" si="43"/>
        <v>30000000</v>
      </c>
      <c r="C439">
        <v>1.5</v>
      </c>
      <c r="D439">
        <v>4.5</v>
      </c>
      <c r="E439">
        <f t="shared" si="44"/>
        <v>435</v>
      </c>
      <c r="F439" t="e">
        <f t="shared" si="45"/>
        <v>#NUM!</v>
      </c>
    </row>
    <row r="440" spans="2:6" x14ac:dyDescent="0.25">
      <c r="B440">
        <f t="shared" si="43"/>
        <v>30000000</v>
      </c>
      <c r="C440">
        <v>1.5</v>
      </c>
      <c r="D440">
        <v>4.5</v>
      </c>
      <c r="E440">
        <f t="shared" si="44"/>
        <v>436</v>
      </c>
      <c r="F440" t="e">
        <f t="shared" si="45"/>
        <v>#NUM!</v>
      </c>
    </row>
    <row r="441" spans="2:6" x14ac:dyDescent="0.25">
      <c r="B441">
        <f t="shared" si="43"/>
        <v>30000000</v>
      </c>
      <c r="C441">
        <v>1.5</v>
      </c>
      <c r="D441">
        <v>4.5</v>
      </c>
      <c r="E441">
        <f t="shared" si="44"/>
        <v>437</v>
      </c>
      <c r="F441" t="e">
        <f t="shared" si="45"/>
        <v>#NUM!</v>
      </c>
    </row>
    <row r="442" spans="2:6" x14ac:dyDescent="0.25">
      <c r="B442">
        <f t="shared" si="43"/>
        <v>30000000</v>
      </c>
      <c r="C442">
        <v>1.5</v>
      </c>
      <c r="D442">
        <v>4.5</v>
      </c>
      <c r="E442">
        <f t="shared" si="44"/>
        <v>438</v>
      </c>
      <c r="F442" t="e">
        <f t="shared" si="45"/>
        <v>#NUM!</v>
      </c>
    </row>
    <row r="443" spans="2:6" x14ac:dyDescent="0.25">
      <c r="B443">
        <f t="shared" si="43"/>
        <v>30000000</v>
      </c>
      <c r="C443">
        <v>1.5</v>
      </c>
      <c r="D443">
        <v>4.5</v>
      </c>
      <c r="E443">
        <f t="shared" si="44"/>
        <v>439</v>
      </c>
      <c r="F443" t="e">
        <f t="shared" si="45"/>
        <v>#NUM!</v>
      </c>
    </row>
    <row r="444" spans="2:6" x14ac:dyDescent="0.25">
      <c r="B444">
        <f t="shared" si="43"/>
        <v>30000000</v>
      </c>
      <c r="C444">
        <v>1.5</v>
      </c>
      <c r="D444">
        <v>4.5</v>
      </c>
      <c r="E444">
        <f t="shared" si="44"/>
        <v>440</v>
      </c>
      <c r="F444" t="e">
        <f t="shared" si="45"/>
        <v>#NUM!</v>
      </c>
    </row>
    <row r="445" spans="2:6" x14ac:dyDescent="0.25">
      <c r="B445">
        <f t="shared" si="43"/>
        <v>30000000</v>
      </c>
      <c r="C445">
        <v>1.5</v>
      </c>
      <c r="D445">
        <v>4.5</v>
      </c>
      <c r="E445">
        <f t="shared" si="44"/>
        <v>441</v>
      </c>
      <c r="F445" t="e">
        <f t="shared" si="45"/>
        <v>#NUM!</v>
      </c>
    </row>
    <row r="446" spans="2:6" x14ac:dyDescent="0.25">
      <c r="B446">
        <f t="shared" si="43"/>
        <v>30000000</v>
      </c>
      <c r="C446">
        <v>1.5</v>
      </c>
      <c r="D446">
        <v>4.5</v>
      </c>
      <c r="E446">
        <f t="shared" si="44"/>
        <v>442</v>
      </c>
      <c r="F446" t="e">
        <f t="shared" si="45"/>
        <v>#NUM!</v>
      </c>
    </row>
    <row r="447" spans="2:6" x14ac:dyDescent="0.25">
      <c r="B447">
        <f t="shared" si="43"/>
        <v>30000000</v>
      </c>
      <c r="C447">
        <v>1.5</v>
      </c>
      <c r="D447">
        <v>4.5</v>
      </c>
      <c r="E447">
        <f t="shared" si="44"/>
        <v>443</v>
      </c>
      <c r="F447" t="e">
        <f t="shared" si="45"/>
        <v>#NUM!</v>
      </c>
    </row>
    <row r="448" spans="2:6" x14ac:dyDescent="0.25">
      <c r="B448">
        <f t="shared" si="43"/>
        <v>30000000</v>
      </c>
      <c r="C448">
        <v>1.5</v>
      </c>
      <c r="D448">
        <v>4.5</v>
      </c>
      <c r="E448">
        <f t="shared" si="44"/>
        <v>444</v>
      </c>
      <c r="F448" t="e">
        <f t="shared" si="45"/>
        <v>#NUM!</v>
      </c>
    </row>
    <row r="449" spans="2:6" x14ac:dyDescent="0.25">
      <c r="B449">
        <f t="shared" si="43"/>
        <v>30000000</v>
      </c>
      <c r="C449">
        <v>1.5</v>
      </c>
      <c r="D449">
        <v>4.5</v>
      </c>
      <c r="E449">
        <f t="shared" si="44"/>
        <v>445</v>
      </c>
      <c r="F449" t="e">
        <f t="shared" si="45"/>
        <v>#NUM!</v>
      </c>
    </row>
    <row r="450" spans="2:6" x14ac:dyDescent="0.25">
      <c r="B450">
        <f t="shared" si="43"/>
        <v>30000000</v>
      </c>
      <c r="C450">
        <v>1.5</v>
      </c>
      <c r="D450">
        <v>4.5</v>
      </c>
      <c r="E450">
        <f t="shared" si="44"/>
        <v>446</v>
      </c>
      <c r="F450" t="e">
        <f t="shared" si="45"/>
        <v>#NUM!</v>
      </c>
    </row>
    <row r="451" spans="2:6" x14ac:dyDescent="0.25">
      <c r="B451">
        <f t="shared" si="43"/>
        <v>30000000</v>
      </c>
      <c r="C451">
        <v>1.5</v>
      </c>
      <c r="D451">
        <v>4.5</v>
      </c>
      <c r="E451">
        <f t="shared" si="44"/>
        <v>447</v>
      </c>
      <c r="F451" t="e">
        <f t="shared" si="45"/>
        <v>#NUM!</v>
      </c>
    </row>
    <row r="452" spans="2:6" x14ac:dyDescent="0.25">
      <c r="B452">
        <f t="shared" si="43"/>
        <v>30000000</v>
      </c>
      <c r="C452">
        <v>1.5</v>
      </c>
      <c r="D452">
        <v>4.5</v>
      </c>
      <c r="E452">
        <f t="shared" si="44"/>
        <v>448</v>
      </c>
      <c r="F452" t="e">
        <f t="shared" si="45"/>
        <v>#NUM!</v>
      </c>
    </row>
    <row r="453" spans="2:6" x14ac:dyDescent="0.25">
      <c r="B453">
        <f t="shared" si="43"/>
        <v>30000000</v>
      </c>
      <c r="C453">
        <v>1.5</v>
      </c>
      <c r="D453">
        <v>4.5</v>
      </c>
      <c r="E453">
        <f t="shared" si="44"/>
        <v>449</v>
      </c>
      <c r="F453" t="e">
        <f t="shared" si="45"/>
        <v>#NUM!</v>
      </c>
    </row>
    <row r="454" spans="2:6" x14ac:dyDescent="0.25">
      <c r="B454">
        <f t="shared" ref="B454:B517" si="46">$C$1</f>
        <v>30000000</v>
      </c>
      <c r="C454">
        <v>1.5</v>
      </c>
      <c r="D454">
        <v>4.5</v>
      </c>
      <c r="E454">
        <f t="shared" ref="E454:E517" si="47">E453+1</f>
        <v>450</v>
      </c>
      <c r="F454" t="e">
        <f t="shared" si="45"/>
        <v>#NUM!</v>
      </c>
    </row>
    <row r="455" spans="2:6" x14ac:dyDescent="0.25">
      <c r="B455">
        <f t="shared" si="46"/>
        <v>30000000</v>
      </c>
      <c r="C455">
        <v>1.5</v>
      </c>
      <c r="D455">
        <v>4.5</v>
      </c>
      <c r="E455">
        <f t="shared" si="47"/>
        <v>451</v>
      </c>
      <c r="F455" t="e">
        <f t="shared" si="45"/>
        <v>#NUM!</v>
      </c>
    </row>
    <row r="456" spans="2:6" x14ac:dyDescent="0.25">
      <c r="B456">
        <f t="shared" si="46"/>
        <v>30000000</v>
      </c>
      <c r="C456">
        <v>1.5</v>
      </c>
      <c r="D456">
        <v>4.5</v>
      </c>
      <c r="E456">
        <f t="shared" si="47"/>
        <v>452</v>
      </c>
      <c r="F456" t="e">
        <f t="shared" si="45"/>
        <v>#NUM!</v>
      </c>
    </row>
    <row r="457" spans="2:6" x14ac:dyDescent="0.25">
      <c r="B457">
        <f t="shared" si="46"/>
        <v>30000000</v>
      </c>
      <c r="C457">
        <v>1.5</v>
      </c>
      <c r="D457">
        <v>4.5</v>
      </c>
      <c r="E457">
        <f t="shared" si="47"/>
        <v>453</v>
      </c>
      <c r="F457" t="e">
        <f t="shared" si="45"/>
        <v>#NUM!</v>
      </c>
    </row>
    <row r="458" spans="2:6" x14ac:dyDescent="0.25">
      <c r="B458">
        <f t="shared" si="46"/>
        <v>30000000</v>
      </c>
      <c r="C458">
        <v>1.5</v>
      </c>
      <c r="D458">
        <v>4.5</v>
      </c>
      <c r="E458">
        <f t="shared" si="47"/>
        <v>454</v>
      </c>
      <c r="F458" t="e">
        <f t="shared" si="45"/>
        <v>#NUM!</v>
      </c>
    </row>
    <row r="459" spans="2:6" x14ac:dyDescent="0.25">
      <c r="B459">
        <f t="shared" si="46"/>
        <v>30000000</v>
      </c>
      <c r="C459">
        <v>1.5</v>
      </c>
      <c r="D459">
        <v>4.5</v>
      </c>
      <c r="E459">
        <f t="shared" si="47"/>
        <v>455</v>
      </c>
      <c r="F459" t="e">
        <f t="shared" si="45"/>
        <v>#NUM!</v>
      </c>
    </row>
    <row r="460" spans="2:6" x14ac:dyDescent="0.25">
      <c r="B460">
        <f t="shared" si="46"/>
        <v>30000000</v>
      </c>
      <c r="C460">
        <v>1.5</v>
      </c>
      <c r="D460">
        <v>4.5</v>
      </c>
      <c r="E460">
        <f t="shared" si="47"/>
        <v>456</v>
      </c>
      <c r="F460" t="e">
        <f t="shared" si="45"/>
        <v>#NUM!</v>
      </c>
    </row>
    <row r="461" spans="2:6" x14ac:dyDescent="0.25">
      <c r="B461">
        <f t="shared" si="46"/>
        <v>30000000</v>
      </c>
      <c r="C461">
        <v>1.5</v>
      </c>
      <c r="D461">
        <v>4.5</v>
      </c>
      <c r="E461">
        <f t="shared" si="47"/>
        <v>457</v>
      </c>
      <c r="F461" t="e">
        <f t="shared" si="45"/>
        <v>#NUM!</v>
      </c>
    </row>
    <row r="462" spans="2:6" x14ac:dyDescent="0.25">
      <c r="B462">
        <f t="shared" si="46"/>
        <v>30000000</v>
      </c>
      <c r="C462">
        <v>1.5</v>
      </c>
      <c r="D462">
        <v>4.5</v>
      </c>
      <c r="E462">
        <f t="shared" si="47"/>
        <v>458</v>
      </c>
      <c r="F462" t="e">
        <f t="shared" si="45"/>
        <v>#NUM!</v>
      </c>
    </row>
    <row r="463" spans="2:6" x14ac:dyDescent="0.25">
      <c r="B463">
        <f t="shared" si="46"/>
        <v>30000000</v>
      </c>
      <c r="C463">
        <v>1.5</v>
      </c>
      <c r="D463">
        <v>4.5</v>
      </c>
      <c r="E463">
        <f t="shared" si="47"/>
        <v>459</v>
      </c>
      <c r="F463" t="e">
        <f t="shared" si="45"/>
        <v>#NUM!</v>
      </c>
    </row>
    <row r="464" spans="2:6" x14ac:dyDescent="0.25">
      <c r="B464">
        <f t="shared" si="46"/>
        <v>30000000</v>
      </c>
      <c r="C464">
        <v>1.5</v>
      </c>
      <c r="D464">
        <v>4.5</v>
      </c>
      <c r="E464">
        <f t="shared" si="47"/>
        <v>460</v>
      </c>
      <c r="F464" t="e">
        <f t="shared" si="45"/>
        <v>#NUM!</v>
      </c>
    </row>
    <row r="465" spans="2:6" x14ac:dyDescent="0.25">
      <c r="B465">
        <f t="shared" si="46"/>
        <v>30000000</v>
      </c>
      <c r="C465">
        <v>1.5</v>
      </c>
      <c r="D465">
        <v>4.5</v>
      </c>
      <c r="E465">
        <f t="shared" si="47"/>
        <v>461</v>
      </c>
      <c r="F465" t="e">
        <f t="shared" si="45"/>
        <v>#NUM!</v>
      </c>
    </row>
    <row r="466" spans="2:6" x14ac:dyDescent="0.25">
      <c r="B466">
        <f t="shared" si="46"/>
        <v>30000000</v>
      </c>
      <c r="C466">
        <v>1.5</v>
      </c>
      <c r="D466">
        <v>4.5</v>
      </c>
      <c r="E466">
        <f t="shared" si="47"/>
        <v>462</v>
      </c>
      <c r="F466" t="e">
        <f t="shared" si="45"/>
        <v>#NUM!</v>
      </c>
    </row>
    <row r="467" spans="2:6" x14ac:dyDescent="0.25">
      <c r="B467">
        <f t="shared" si="46"/>
        <v>30000000</v>
      </c>
      <c r="C467">
        <v>1.5</v>
      </c>
      <c r="D467">
        <v>4.5</v>
      </c>
      <c r="E467">
        <f t="shared" si="47"/>
        <v>463</v>
      </c>
      <c r="F467" t="e">
        <f t="shared" si="45"/>
        <v>#NUM!</v>
      </c>
    </row>
    <row r="468" spans="2:6" x14ac:dyDescent="0.25">
      <c r="B468">
        <f t="shared" si="46"/>
        <v>30000000</v>
      </c>
      <c r="C468">
        <v>1.5</v>
      </c>
      <c r="D468">
        <v>4.5</v>
      </c>
      <c r="E468">
        <f t="shared" si="47"/>
        <v>464</v>
      </c>
      <c r="F468" t="e">
        <f t="shared" si="45"/>
        <v>#NUM!</v>
      </c>
    </row>
    <row r="469" spans="2:6" x14ac:dyDescent="0.25">
      <c r="B469">
        <f t="shared" si="46"/>
        <v>30000000</v>
      </c>
      <c r="C469">
        <v>1.5</v>
      </c>
      <c r="D469">
        <v>4.5</v>
      </c>
      <c r="E469">
        <f t="shared" si="47"/>
        <v>465</v>
      </c>
      <c r="F469" t="e">
        <f t="shared" si="45"/>
        <v>#NUM!</v>
      </c>
    </row>
    <row r="470" spans="2:6" x14ac:dyDescent="0.25">
      <c r="B470">
        <f t="shared" si="46"/>
        <v>30000000</v>
      </c>
      <c r="C470">
        <v>1.5</v>
      </c>
      <c r="D470">
        <v>4.5</v>
      </c>
      <c r="E470">
        <f t="shared" si="47"/>
        <v>466</v>
      </c>
      <c r="F470" t="e">
        <f t="shared" si="45"/>
        <v>#NUM!</v>
      </c>
    </row>
    <row r="471" spans="2:6" x14ac:dyDescent="0.25">
      <c r="B471">
        <f t="shared" si="46"/>
        <v>30000000</v>
      </c>
      <c r="C471">
        <v>1.5</v>
      </c>
      <c r="D471">
        <v>4.5</v>
      </c>
      <c r="E471">
        <f t="shared" si="47"/>
        <v>467</v>
      </c>
      <c r="F471" t="e">
        <f t="shared" si="45"/>
        <v>#NUM!</v>
      </c>
    </row>
    <row r="472" spans="2:6" x14ac:dyDescent="0.25">
      <c r="B472">
        <f t="shared" si="46"/>
        <v>30000000</v>
      </c>
      <c r="C472">
        <v>1.5</v>
      </c>
      <c r="D472">
        <v>4.5</v>
      </c>
      <c r="E472">
        <f t="shared" si="47"/>
        <v>468</v>
      </c>
      <c r="F472" t="e">
        <f t="shared" si="45"/>
        <v>#NUM!</v>
      </c>
    </row>
    <row r="473" spans="2:6" x14ac:dyDescent="0.25">
      <c r="B473">
        <f t="shared" si="46"/>
        <v>30000000</v>
      </c>
      <c r="C473">
        <v>1.5</v>
      </c>
      <c r="D473">
        <v>4.5</v>
      </c>
      <c r="E473">
        <f t="shared" si="47"/>
        <v>469</v>
      </c>
      <c r="F473" t="e">
        <f t="shared" si="45"/>
        <v>#NUM!</v>
      </c>
    </row>
    <row r="474" spans="2:6" x14ac:dyDescent="0.25">
      <c r="B474">
        <f t="shared" si="46"/>
        <v>30000000</v>
      </c>
      <c r="C474">
        <v>1.5</v>
      </c>
      <c r="D474">
        <v>4.5</v>
      </c>
      <c r="E474">
        <f t="shared" si="47"/>
        <v>470</v>
      </c>
      <c r="F474" t="e">
        <f t="shared" si="45"/>
        <v>#NUM!</v>
      </c>
    </row>
    <row r="475" spans="2:6" x14ac:dyDescent="0.25">
      <c r="B475">
        <f t="shared" si="46"/>
        <v>30000000</v>
      </c>
      <c r="C475">
        <v>1.5</v>
      </c>
      <c r="D475">
        <v>4.5</v>
      </c>
      <c r="E475">
        <f t="shared" si="47"/>
        <v>471</v>
      </c>
      <c r="F475" t="e">
        <f t="shared" si="45"/>
        <v>#NUM!</v>
      </c>
    </row>
    <row r="476" spans="2:6" x14ac:dyDescent="0.25">
      <c r="B476">
        <f t="shared" si="46"/>
        <v>30000000</v>
      </c>
      <c r="C476">
        <v>1.5</v>
      </c>
      <c r="D476">
        <v>4.5</v>
      </c>
      <c r="E476">
        <f t="shared" si="47"/>
        <v>472</v>
      </c>
      <c r="F476" t="e">
        <f t="shared" si="45"/>
        <v>#NUM!</v>
      </c>
    </row>
    <row r="477" spans="2:6" x14ac:dyDescent="0.25">
      <c r="B477">
        <f t="shared" si="46"/>
        <v>30000000</v>
      </c>
      <c r="C477">
        <v>1.5</v>
      </c>
      <c r="D477">
        <v>4.5</v>
      </c>
      <c r="E477">
        <f t="shared" si="47"/>
        <v>473</v>
      </c>
      <c r="F477" t="e">
        <f t="shared" si="45"/>
        <v>#NUM!</v>
      </c>
    </row>
    <row r="478" spans="2:6" x14ac:dyDescent="0.25">
      <c r="B478">
        <f t="shared" si="46"/>
        <v>30000000</v>
      </c>
      <c r="C478">
        <v>1.5</v>
      </c>
      <c r="D478">
        <v>4.5</v>
      </c>
      <c r="E478">
        <f t="shared" si="47"/>
        <v>474</v>
      </c>
      <c r="F478" t="e">
        <f t="shared" si="45"/>
        <v>#NUM!</v>
      </c>
    </row>
    <row r="479" spans="2:6" x14ac:dyDescent="0.25">
      <c r="B479">
        <f t="shared" si="46"/>
        <v>30000000</v>
      </c>
      <c r="C479">
        <v>1.5</v>
      </c>
      <c r="D479">
        <v>4.5</v>
      </c>
      <c r="E479">
        <f t="shared" si="47"/>
        <v>475</v>
      </c>
      <c r="F479" t="e">
        <f t="shared" ref="F479:F542" si="48">D479+C479*SIN(E479*2*PI()/360*B479)</f>
        <v>#NUM!</v>
      </c>
    </row>
    <row r="480" spans="2:6" x14ac:dyDescent="0.25">
      <c r="B480">
        <f t="shared" si="46"/>
        <v>30000000</v>
      </c>
      <c r="C480">
        <v>1.5</v>
      </c>
      <c r="D480">
        <v>4.5</v>
      </c>
      <c r="E480">
        <f t="shared" si="47"/>
        <v>476</v>
      </c>
      <c r="F480" t="e">
        <f t="shared" si="48"/>
        <v>#NUM!</v>
      </c>
    </row>
    <row r="481" spans="2:6" x14ac:dyDescent="0.25">
      <c r="B481">
        <f t="shared" si="46"/>
        <v>30000000</v>
      </c>
      <c r="C481">
        <v>1.5</v>
      </c>
      <c r="D481">
        <v>4.5</v>
      </c>
      <c r="E481">
        <f t="shared" si="47"/>
        <v>477</v>
      </c>
      <c r="F481" t="e">
        <f t="shared" si="48"/>
        <v>#NUM!</v>
      </c>
    </row>
    <row r="482" spans="2:6" x14ac:dyDescent="0.25">
      <c r="B482">
        <f t="shared" si="46"/>
        <v>30000000</v>
      </c>
      <c r="C482">
        <v>1.5</v>
      </c>
      <c r="D482">
        <v>4.5</v>
      </c>
      <c r="E482">
        <f t="shared" si="47"/>
        <v>478</v>
      </c>
      <c r="F482" t="e">
        <f t="shared" si="48"/>
        <v>#NUM!</v>
      </c>
    </row>
    <row r="483" spans="2:6" x14ac:dyDescent="0.25">
      <c r="B483">
        <f t="shared" si="46"/>
        <v>30000000</v>
      </c>
      <c r="C483">
        <v>1.5</v>
      </c>
      <c r="D483">
        <v>4.5</v>
      </c>
      <c r="E483">
        <f t="shared" si="47"/>
        <v>479</v>
      </c>
      <c r="F483" t="e">
        <f t="shared" si="48"/>
        <v>#NUM!</v>
      </c>
    </row>
    <row r="484" spans="2:6" x14ac:dyDescent="0.25">
      <c r="B484">
        <f t="shared" si="46"/>
        <v>30000000</v>
      </c>
      <c r="C484">
        <v>1.5</v>
      </c>
      <c r="D484">
        <v>4.5</v>
      </c>
      <c r="E484">
        <f t="shared" si="47"/>
        <v>480</v>
      </c>
      <c r="F484" t="e">
        <f t="shared" si="48"/>
        <v>#NUM!</v>
      </c>
    </row>
    <row r="485" spans="2:6" x14ac:dyDescent="0.25">
      <c r="B485">
        <f t="shared" si="46"/>
        <v>30000000</v>
      </c>
      <c r="C485">
        <v>1.5</v>
      </c>
      <c r="D485">
        <v>4.5</v>
      </c>
      <c r="E485">
        <f t="shared" si="47"/>
        <v>481</v>
      </c>
      <c r="F485" t="e">
        <f t="shared" si="48"/>
        <v>#NUM!</v>
      </c>
    </row>
    <row r="486" spans="2:6" x14ac:dyDescent="0.25">
      <c r="B486">
        <f t="shared" si="46"/>
        <v>30000000</v>
      </c>
      <c r="C486">
        <v>1.5</v>
      </c>
      <c r="D486">
        <v>4.5</v>
      </c>
      <c r="E486">
        <f t="shared" si="47"/>
        <v>482</v>
      </c>
      <c r="F486" t="e">
        <f t="shared" si="48"/>
        <v>#NUM!</v>
      </c>
    </row>
    <row r="487" spans="2:6" x14ac:dyDescent="0.25">
      <c r="B487">
        <f t="shared" si="46"/>
        <v>30000000</v>
      </c>
      <c r="C487">
        <v>1.5</v>
      </c>
      <c r="D487">
        <v>4.5</v>
      </c>
      <c r="E487">
        <f t="shared" si="47"/>
        <v>483</v>
      </c>
      <c r="F487" t="e">
        <f t="shared" si="48"/>
        <v>#NUM!</v>
      </c>
    </row>
    <row r="488" spans="2:6" x14ac:dyDescent="0.25">
      <c r="B488">
        <f t="shared" si="46"/>
        <v>30000000</v>
      </c>
      <c r="C488">
        <v>1.5</v>
      </c>
      <c r="D488">
        <v>4.5</v>
      </c>
      <c r="E488">
        <f t="shared" si="47"/>
        <v>484</v>
      </c>
      <c r="F488" t="e">
        <f t="shared" si="48"/>
        <v>#NUM!</v>
      </c>
    </row>
    <row r="489" spans="2:6" x14ac:dyDescent="0.25">
      <c r="B489">
        <f t="shared" si="46"/>
        <v>30000000</v>
      </c>
      <c r="C489">
        <v>1.5</v>
      </c>
      <c r="D489">
        <v>4.5</v>
      </c>
      <c r="E489">
        <f t="shared" si="47"/>
        <v>485</v>
      </c>
      <c r="F489" t="e">
        <f t="shared" si="48"/>
        <v>#NUM!</v>
      </c>
    </row>
    <row r="490" spans="2:6" x14ac:dyDescent="0.25">
      <c r="B490">
        <f t="shared" si="46"/>
        <v>30000000</v>
      </c>
      <c r="C490">
        <v>1.5</v>
      </c>
      <c r="D490">
        <v>4.5</v>
      </c>
      <c r="E490">
        <f t="shared" si="47"/>
        <v>486</v>
      </c>
      <c r="F490" t="e">
        <f t="shared" si="48"/>
        <v>#NUM!</v>
      </c>
    </row>
    <row r="491" spans="2:6" x14ac:dyDescent="0.25">
      <c r="B491">
        <f t="shared" si="46"/>
        <v>30000000</v>
      </c>
      <c r="C491">
        <v>1.5</v>
      </c>
      <c r="D491">
        <v>4.5</v>
      </c>
      <c r="E491">
        <f t="shared" si="47"/>
        <v>487</v>
      </c>
      <c r="F491" t="e">
        <f t="shared" si="48"/>
        <v>#NUM!</v>
      </c>
    </row>
    <row r="492" spans="2:6" x14ac:dyDescent="0.25">
      <c r="B492">
        <f t="shared" si="46"/>
        <v>30000000</v>
      </c>
      <c r="C492">
        <v>1.5</v>
      </c>
      <c r="D492">
        <v>4.5</v>
      </c>
      <c r="E492">
        <f t="shared" si="47"/>
        <v>488</v>
      </c>
      <c r="F492" t="e">
        <f t="shared" si="48"/>
        <v>#NUM!</v>
      </c>
    </row>
    <row r="493" spans="2:6" x14ac:dyDescent="0.25">
      <c r="B493">
        <f t="shared" si="46"/>
        <v>30000000</v>
      </c>
      <c r="C493">
        <v>1.5</v>
      </c>
      <c r="D493">
        <v>4.5</v>
      </c>
      <c r="E493">
        <f t="shared" si="47"/>
        <v>489</v>
      </c>
      <c r="F493" t="e">
        <f t="shared" si="48"/>
        <v>#NUM!</v>
      </c>
    </row>
    <row r="494" spans="2:6" x14ac:dyDescent="0.25">
      <c r="B494">
        <f t="shared" si="46"/>
        <v>30000000</v>
      </c>
      <c r="C494">
        <v>1.5</v>
      </c>
      <c r="D494">
        <v>4.5</v>
      </c>
      <c r="E494">
        <f t="shared" si="47"/>
        <v>490</v>
      </c>
      <c r="F494" t="e">
        <f t="shared" si="48"/>
        <v>#NUM!</v>
      </c>
    </row>
    <row r="495" spans="2:6" x14ac:dyDescent="0.25">
      <c r="B495">
        <f t="shared" si="46"/>
        <v>30000000</v>
      </c>
      <c r="C495">
        <v>1.5</v>
      </c>
      <c r="D495">
        <v>4.5</v>
      </c>
      <c r="E495">
        <f t="shared" si="47"/>
        <v>491</v>
      </c>
      <c r="F495" t="e">
        <f t="shared" si="48"/>
        <v>#NUM!</v>
      </c>
    </row>
    <row r="496" spans="2:6" x14ac:dyDescent="0.25">
      <c r="B496">
        <f t="shared" si="46"/>
        <v>30000000</v>
      </c>
      <c r="C496">
        <v>1.5</v>
      </c>
      <c r="D496">
        <v>4.5</v>
      </c>
      <c r="E496">
        <f t="shared" si="47"/>
        <v>492</v>
      </c>
      <c r="F496" t="e">
        <f t="shared" si="48"/>
        <v>#NUM!</v>
      </c>
    </row>
    <row r="497" spans="2:6" x14ac:dyDescent="0.25">
      <c r="B497">
        <f t="shared" si="46"/>
        <v>30000000</v>
      </c>
      <c r="C497">
        <v>1.5</v>
      </c>
      <c r="D497">
        <v>4.5</v>
      </c>
      <c r="E497">
        <f t="shared" si="47"/>
        <v>493</v>
      </c>
      <c r="F497" t="e">
        <f t="shared" si="48"/>
        <v>#NUM!</v>
      </c>
    </row>
    <row r="498" spans="2:6" x14ac:dyDescent="0.25">
      <c r="B498">
        <f t="shared" si="46"/>
        <v>30000000</v>
      </c>
      <c r="C498">
        <v>1.5</v>
      </c>
      <c r="D498">
        <v>4.5</v>
      </c>
      <c r="E498">
        <f t="shared" si="47"/>
        <v>494</v>
      </c>
      <c r="F498" t="e">
        <f t="shared" si="48"/>
        <v>#NUM!</v>
      </c>
    </row>
    <row r="499" spans="2:6" x14ac:dyDescent="0.25">
      <c r="B499">
        <f t="shared" si="46"/>
        <v>30000000</v>
      </c>
      <c r="C499">
        <v>1.5</v>
      </c>
      <c r="D499">
        <v>4.5</v>
      </c>
      <c r="E499">
        <f t="shared" si="47"/>
        <v>495</v>
      </c>
      <c r="F499" t="e">
        <f t="shared" si="48"/>
        <v>#NUM!</v>
      </c>
    </row>
    <row r="500" spans="2:6" x14ac:dyDescent="0.25">
      <c r="B500">
        <f t="shared" si="46"/>
        <v>30000000</v>
      </c>
      <c r="C500">
        <v>1.5</v>
      </c>
      <c r="D500">
        <v>4.5</v>
      </c>
      <c r="E500">
        <f t="shared" si="47"/>
        <v>496</v>
      </c>
      <c r="F500" t="e">
        <f t="shared" si="48"/>
        <v>#NUM!</v>
      </c>
    </row>
    <row r="501" spans="2:6" x14ac:dyDescent="0.25">
      <c r="B501">
        <f t="shared" si="46"/>
        <v>30000000</v>
      </c>
      <c r="C501">
        <v>1.5</v>
      </c>
      <c r="D501">
        <v>4.5</v>
      </c>
      <c r="E501">
        <f t="shared" si="47"/>
        <v>497</v>
      </c>
      <c r="F501" t="e">
        <f t="shared" si="48"/>
        <v>#NUM!</v>
      </c>
    </row>
    <row r="502" spans="2:6" x14ac:dyDescent="0.25">
      <c r="B502">
        <f t="shared" si="46"/>
        <v>30000000</v>
      </c>
      <c r="C502">
        <v>1.5</v>
      </c>
      <c r="D502">
        <v>4.5</v>
      </c>
      <c r="E502">
        <f t="shared" si="47"/>
        <v>498</v>
      </c>
      <c r="F502" t="e">
        <f t="shared" si="48"/>
        <v>#NUM!</v>
      </c>
    </row>
    <row r="503" spans="2:6" x14ac:dyDescent="0.25">
      <c r="B503">
        <f t="shared" si="46"/>
        <v>30000000</v>
      </c>
      <c r="C503">
        <v>1.5</v>
      </c>
      <c r="D503">
        <v>4.5</v>
      </c>
      <c r="E503">
        <f t="shared" si="47"/>
        <v>499</v>
      </c>
      <c r="F503" t="e">
        <f t="shared" si="48"/>
        <v>#NUM!</v>
      </c>
    </row>
    <row r="504" spans="2:6" x14ac:dyDescent="0.25">
      <c r="B504">
        <f t="shared" si="46"/>
        <v>30000000</v>
      </c>
      <c r="C504">
        <v>1.5</v>
      </c>
      <c r="D504">
        <v>4.5</v>
      </c>
      <c r="E504">
        <f t="shared" si="47"/>
        <v>500</v>
      </c>
      <c r="F504" t="e">
        <f t="shared" si="48"/>
        <v>#NUM!</v>
      </c>
    </row>
    <row r="505" spans="2:6" x14ac:dyDescent="0.25">
      <c r="B505">
        <f t="shared" si="46"/>
        <v>30000000</v>
      </c>
      <c r="C505">
        <v>1.5</v>
      </c>
      <c r="D505">
        <v>4.5</v>
      </c>
      <c r="E505">
        <f t="shared" si="47"/>
        <v>501</v>
      </c>
      <c r="F505" t="e">
        <f t="shared" si="48"/>
        <v>#NUM!</v>
      </c>
    </row>
    <row r="506" spans="2:6" x14ac:dyDescent="0.25">
      <c r="B506">
        <f t="shared" si="46"/>
        <v>30000000</v>
      </c>
      <c r="C506">
        <v>1.5</v>
      </c>
      <c r="D506">
        <v>4.5</v>
      </c>
      <c r="E506">
        <f t="shared" si="47"/>
        <v>502</v>
      </c>
      <c r="F506" t="e">
        <f t="shared" si="48"/>
        <v>#NUM!</v>
      </c>
    </row>
    <row r="507" spans="2:6" x14ac:dyDescent="0.25">
      <c r="B507">
        <f t="shared" si="46"/>
        <v>30000000</v>
      </c>
      <c r="C507">
        <v>1.5</v>
      </c>
      <c r="D507">
        <v>4.5</v>
      </c>
      <c r="E507">
        <f t="shared" si="47"/>
        <v>503</v>
      </c>
      <c r="F507" t="e">
        <f t="shared" si="48"/>
        <v>#NUM!</v>
      </c>
    </row>
    <row r="508" spans="2:6" x14ac:dyDescent="0.25">
      <c r="B508">
        <f t="shared" si="46"/>
        <v>30000000</v>
      </c>
      <c r="C508">
        <v>1.5</v>
      </c>
      <c r="D508">
        <v>4.5</v>
      </c>
      <c r="E508">
        <f t="shared" si="47"/>
        <v>504</v>
      </c>
      <c r="F508" t="e">
        <f t="shared" si="48"/>
        <v>#NUM!</v>
      </c>
    </row>
    <row r="509" spans="2:6" x14ac:dyDescent="0.25">
      <c r="B509">
        <f t="shared" si="46"/>
        <v>30000000</v>
      </c>
      <c r="C509">
        <v>1.5</v>
      </c>
      <c r="D509">
        <v>4.5</v>
      </c>
      <c r="E509">
        <f t="shared" si="47"/>
        <v>505</v>
      </c>
      <c r="F509" t="e">
        <f t="shared" si="48"/>
        <v>#NUM!</v>
      </c>
    </row>
    <row r="510" spans="2:6" x14ac:dyDescent="0.25">
      <c r="B510">
        <f t="shared" si="46"/>
        <v>30000000</v>
      </c>
      <c r="C510">
        <v>1.5</v>
      </c>
      <c r="D510">
        <v>4.5</v>
      </c>
      <c r="E510">
        <f t="shared" si="47"/>
        <v>506</v>
      </c>
      <c r="F510" t="e">
        <f t="shared" si="48"/>
        <v>#NUM!</v>
      </c>
    </row>
    <row r="511" spans="2:6" x14ac:dyDescent="0.25">
      <c r="B511">
        <f t="shared" si="46"/>
        <v>30000000</v>
      </c>
      <c r="C511">
        <v>1.5</v>
      </c>
      <c r="D511">
        <v>4.5</v>
      </c>
      <c r="E511">
        <f t="shared" si="47"/>
        <v>507</v>
      </c>
      <c r="F511" t="e">
        <f t="shared" si="48"/>
        <v>#NUM!</v>
      </c>
    </row>
    <row r="512" spans="2:6" x14ac:dyDescent="0.25">
      <c r="B512">
        <f t="shared" si="46"/>
        <v>30000000</v>
      </c>
      <c r="C512">
        <v>1.5</v>
      </c>
      <c r="D512">
        <v>4.5</v>
      </c>
      <c r="E512">
        <f t="shared" si="47"/>
        <v>508</v>
      </c>
      <c r="F512" t="e">
        <f t="shared" si="48"/>
        <v>#NUM!</v>
      </c>
    </row>
    <row r="513" spans="2:6" x14ac:dyDescent="0.25">
      <c r="B513">
        <f t="shared" si="46"/>
        <v>30000000</v>
      </c>
      <c r="C513">
        <v>1.5</v>
      </c>
      <c r="D513">
        <v>4.5</v>
      </c>
      <c r="E513">
        <f t="shared" si="47"/>
        <v>509</v>
      </c>
      <c r="F513" t="e">
        <f t="shared" si="48"/>
        <v>#NUM!</v>
      </c>
    </row>
    <row r="514" spans="2:6" x14ac:dyDescent="0.25">
      <c r="B514">
        <f t="shared" si="46"/>
        <v>30000000</v>
      </c>
      <c r="C514">
        <v>1.5</v>
      </c>
      <c r="D514">
        <v>4.5</v>
      </c>
      <c r="E514">
        <f t="shared" si="47"/>
        <v>510</v>
      </c>
      <c r="F514" t="e">
        <f t="shared" si="48"/>
        <v>#NUM!</v>
      </c>
    </row>
    <row r="515" spans="2:6" x14ac:dyDescent="0.25">
      <c r="B515">
        <f t="shared" si="46"/>
        <v>30000000</v>
      </c>
      <c r="C515">
        <v>1.5</v>
      </c>
      <c r="D515">
        <v>4.5</v>
      </c>
      <c r="E515">
        <f t="shared" si="47"/>
        <v>511</v>
      </c>
      <c r="F515" t="e">
        <f t="shared" si="48"/>
        <v>#NUM!</v>
      </c>
    </row>
    <row r="516" spans="2:6" x14ac:dyDescent="0.25">
      <c r="B516">
        <f t="shared" si="46"/>
        <v>30000000</v>
      </c>
      <c r="C516">
        <v>1.5</v>
      </c>
      <c r="D516">
        <v>4.5</v>
      </c>
      <c r="E516">
        <f t="shared" si="47"/>
        <v>512</v>
      </c>
      <c r="F516" t="e">
        <f t="shared" si="48"/>
        <v>#NUM!</v>
      </c>
    </row>
    <row r="517" spans="2:6" x14ac:dyDescent="0.25">
      <c r="B517">
        <f t="shared" si="46"/>
        <v>30000000</v>
      </c>
      <c r="C517">
        <v>1.5</v>
      </c>
      <c r="D517">
        <v>4.5</v>
      </c>
      <c r="E517">
        <f t="shared" si="47"/>
        <v>513</v>
      </c>
      <c r="F517" t="e">
        <f t="shared" si="48"/>
        <v>#NUM!</v>
      </c>
    </row>
    <row r="518" spans="2:6" x14ac:dyDescent="0.25">
      <c r="B518">
        <f t="shared" ref="B518:B581" si="49">$C$1</f>
        <v>30000000</v>
      </c>
      <c r="C518">
        <v>1.5</v>
      </c>
      <c r="D518">
        <v>4.5</v>
      </c>
      <c r="E518">
        <f t="shared" ref="E518:E581" si="50">E517+1</f>
        <v>514</v>
      </c>
      <c r="F518" t="e">
        <f t="shared" si="48"/>
        <v>#NUM!</v>
      </c>
    </row>
    <row r="519" spans="2:6" x14ac:dyDescent="0.25">
      <c r="B519">
        <f t="shared" si="49"/>
        <v>30000000</v>
      </c>
      <c r="C519">
        <v>1.5</v>
      </c>
      <c r="D519">
        <v>4.5</v>
      </c>
      <c r="E519">
        <f t="shared" si="50"/>
        <v>515</v>
      </c>
      <c r="F519" t="e">
        <f t="shared" si="48"/>
        <v>#NUM!</v>
      </c>
    </row>
    <row r="520" spans="2:6" x14ac:dyDescent="0.25">
      <c r="B520">
        <f t="shared" si="49"/>
        <v>30000000</v>
      </c>
      <c r="C520">
        <v>1.5</v>
      </c>
      <c r="D520">
        <v>4.5</v>
      </c>
      <c r="E520">
        <f t="shared" si="50"/>
        <v>516</v>
      </c>
      <c r="F520" t="e">
        <f t="shared" si="48"/>
        <v>#NUM!</v>
      </c>
    </row>
    <row r="521" spans="2:6" x14ac:dyDescent="0.25">
      <c r="B521">
        <f t="shared" si="49"/>
        <v>30000000</v>
      </c>
      <c r="C521">
        <v>1.5</v>
      </c>
      <c r="D521">
        <v>4.5</v>
      </c>
      <c r="E521">
        <f t="shared" si="50"/>
        <v>517</v>
      </c>
      <c r="F521" t="e">
        <f t="shared" si="48"/>
        <v>#NUM!</v>
      </c>
    </row>
    <row r="522" spans="2:6" x14ac:dyDescent="0.25">
      <c r="B522">
        <f t="shared" si="49"/>
        <v>30000000</v>
      </c>
      <c r="C522">
        <v>1.5</v>
      </c>
      <c r="D522">
        <v>4.5</v>
      </c>
      <c r="E522">
        <f t="shared" si="50"/>
        <v>518</v>
      </c>
      <c r="F522" t="e">
        <f t="shared" si="48"/>
        <v>#NUM!</v>
      </c>
    </row>
    <row r="523" spans="2:6" x14ac:dyDescent="0.25">
      <c r="B523">
        <f t="shared" si="49"/>
        <v>30000000</v>
      </c>
      <c r="C523">
        <v>1.5</v>
      </c>
      <c r="D523">
        <v>4.5</v>
      </c>
      <c r="E523">
        <f t="shared" si="50"/>
        <v>519</v>
      </c>
      <c r="F523" t="e">
        <f t="shared" si="48"/>
        <v>#NUM!</v>
      </c>
    </row>
    <row r="524" spans="2:6" x14ac:dyDescent="0.25">
      <c r="B524">
        <f t="shared" si="49"/>
        <v>30000000</v>
      </c>
      <c r="C524">
        <v>1.5</v>
      </c>
      <c r="D524">
        <v>4.5</v>
      </c>
      <c r="E524">
        <f t="shared" si="50"/>
        <v>520</v>
      </c>
      <c r="F524" t="e">
        <f t="shared" si="48"/>
        <v>#NUM!</v>
      </c>
    </row>
    <row r="525" spans="2:6" x14ac:dyDescent="0.25">
      <c r="B525">
        <f t="shared" si="49"/>
        <v>30000000</v>
      </c>
      <c r="C525">
        <v>1.5</v>
      </c>
      <c r="D525">
        <v>4.5</v>
      </c>
      <c r="E525">
        <f t="shared" si="50"/>
        <v>521</v>
      </c>
      <c r="F525" t="e">
        <f t="shared" si="48"/>
        <v>#NUM!</v>
      </c>
    </row>
    <row r="526" spans="2:6" x14ac:dyDescent="0.25">
      <c r="B526">
        <f t="shared" si="49"/>
        <v>30000000</v>
      </c>
      <c r="C526">
        <v>1.5</v>
      </c>
      <c r="D526">
        <v>4.5</v>
      </c>
      <c r="E526">
        <f t="shared" si="50"/>
        <v>522</v>
      </c>
      <c r="F526" t="e">
        <f t="shared" si="48"/>
        <v>#NUM!</v>
      </c>
    </row>
    <row r="527" spans="2:6" x14ac:dyDescent="0.25">
      <c r="B527">
        <f t="shared" si="49"/>
        <v>30000000</v>
      </c>
      <c r="C527">
        <v>1.5</v>
      </c>
      <c r="D527">
        <v>4.5</v>
      </c>
      <c r="E527">
        <f t="shared" si="50"/>
        <v>523</v>
      </c>
      <c r="F527" t="e">
        <f t="shared" si="48"/>
        <v>#NUM!</v>
      </c>
    </row>
    <row r="528" spans="2:6" x14ac:dyDescent="0.25">
      <c r="B528">
        <f t="shared" si="49"/>
        <v>30000000</v>
      </c>
      <c r="C528">
        <v>1.5</v>
      </c>
      <c r="D528">
        <v>4.5</v>
      </c>
      <c r="E528">
        <f t="shared" si="50"/>
        <v>524</v>
      </c>
      <c r="F528" t="e">
        <f t="shared" si="48"/>
        <v>#NUM!</v>
      </c>
    </row>
    <row r="529" spans="2:6" x14ac:dyDescent="0.25">
      <c r="B529">
        <f t="shared" si="49"/>
        <v>30000000</v>
      </c>
      <c r="C529">
        <v>1.5</v>
      </c>
      <c r="D529">
        <v>4.5</v>
      </c>
      <c r="E529">
        <f t="shared" si="50"/>
        <v>525</v>
      </c>
      <c r="F529" t="e">
        <f t="shared" si="48"/>
        <v>#NUM!</v>
      </c>
    </row>
    <row r="530" spans="2:6" x14ac:dyDescent="0.25">
      <c r="B530">
        <f t="shared" si="49"/>
        <v>30000000</v>
      </c>
      <c r="C530">
        <v>1.5</v>
      </c>
      <c r="D530">
        <v>4.5</v>
      </c>
      <c r="E530">
        <f t="shared" si="50"/>
        <v>526</v>
      </c>
      <c r="F530" t="e">
        <f t="shared" si="48"/>
        <v>#NUM!</v>
      </c>
    </row>
    <row r="531" spans="2:6" x14ac:dyDescent="0.25">
      <c r="B531">
        <f t="shared" si="49"/>
        <v>30000000</v>
      </c>
      <c r="C531">
        <v>1.5</v>
      </c>
      <c r="D531">
        <v>4.5</v>
      </c>
      <c r="E531">
        <f t="shared" si="50"/>
        <v>527</v>
      </c>
      <c r="F531" t="e">
        <f t="shared" si="48"/>
        <v>#NUM!</v>
      </c>
    </row>
    <row r="532" spans="2:6" x14ac:dyDescent="0.25">
      <c r="B532">
        <f t="shared" si="49"/>
        <v>30000000</v>
      </c>
      <c r="C532">
        <v>1.5</v>
      </c>
      <c r="D532">
        <v>4.5</v>
      </c>
      <c r="E532">
        <f t="shared" si="50"/>
        <v>528</v>
      </c>
      <c r="F532" t="e">
        <f t="shared" si="48"/>
        <v>#NUM!</v>
      </c>
    </row>
    <row r="533" spans="2:6" x14ac:dyDescent="0.25">
      <c r="B533">
        <f t="shared" si="49"/>
        <v>30000000</v>
      </c>
      <c r="C533">
        <v>1.5</v>
      </c>
      <c r="D533">
        <v>4.5</v>
      </c>
      <c r="E533">
        <f t="shared" si="50"/>
        <v>529</v>
      </c>
      <c r="F533" t="e">
        <f t="shared" si="48"/>
        <v>#NUM!</v>
      </c>
    </row>
    <row r="534" spans="2:6" x14ac:dyDescent="0.25">
      <c r="B534">
        <f t="shared" si="49"/>
        <v>30000000</v>
      </c>
      <c r="C534">
        <v>1.5</v>
      </c>
      <c r="D534">
        <v>4.5</v>
      </c>
      <c r="E534">
        <f t="shared" si="50"/>
        <v>530</v>
      </c>
      <c r="F534" t="e">
        <f t="shared" si="48"/>
        <v>#NUM!</v>
      </c>
    </row>
    <row r="535" spans="2:6" x14ac:dyDescent="0.25">
      <c r="B535">
        <f t="shared" si="49"/>
        <v>30000000</v>
      </c>
      <c r="C535">
        <v>1.5</v>
      </c>
      <c r="D535">
        <v>4.5</v>
      </c>
      <c r="E535">
        <f t="shared" si="50"/>
        <v>531</v>
      </c>
      <c r="F535" t="e">
        <f t="shared" si="48"/>
        <v>#NUM!</v>
      </c>
    </row>
    <row r="536" spans="2:6" x14ac:dyDescent="0.25">
      <c r="B536">
        <f t="shared" si="49"/>
        <v>30000000</v>
      </c>
      <c r="C536">
        <v>1.5</v>
      </c>
      <c r="D536">
        <v>4.5</v>
      </c>
      <c r="E536">
        <f t="shared" si="50"/>
        <v>532</v>
      </c>
      <c r="F536" t="e">
        <f t="shared" si="48"/>
        <v>#NUM!</v>
      </c>
    </row>
    <row r="537" spans="2:6" x14ac:dyDescent="0.25">
      <c r="B537">
        <f t="shared" si="49"/>
        <v>30000000</v>
      </c>
      <c r="C537">
        <v>1.5</v>
      </c>
      <c r="D537">
        <v>4.5</v>
      </c>
      <c r="E537">
        <f t="shared" si="50"/>
        <v>533</v>
      </c>
      <c r="F537" t="e">
        <f t="shared" si="48"/>
        <v>#NUM!</v>
      </c>
    </row>
    <row r="538" spans="2:6" x14ac:dyDescent="0.25">
      <c r="B538">
        <f t="shared" si="49"/>
        <v>30000000</v>
      </c>
      <c r="C538">
        <v>1.5</v>
      </c>
      <c r="D538">
        <v>4.5</v>
      </c>
      <c r="E538">
        <f t="shared" si="50"/>
        <v>534</v>
      </c>
      <c r="F538" t="e">
        <f t="shared" si="48"/>
        <v>#NUM!</v>
      </c>
    </row>
    <row r="539" spans="2:6" x14ac:dyDescent="0.25">
      <c r="B539">
        <f t="shared" si="49"/>
        <v>30000000</v>
      </c>
      <c r="C539">
        <v>1.5</v>
      </c>
      <c r="D539">
        <v>4.5</v>
      </c>
      <c r="E539">
        <f t="shared" si="50"/>
        <v>535</v>
      </c>
      <c r="F539" t="e">
        <f t="shared" si="48"/>
        <v>#NUM!</v>
      </c>
    </row>
    <row r="540" spans="2:6" x14ac:dyDescent="0.25">
      <c r="B540">
        <f t="shared" si="49"/>
        <v>30000000</v>
      </c>
      <c r="C540">
        <v>1.5</v>
      </c>
      <c r="D540">
        <v>4.5</v>
      </c>
      <c r="E540">
        <f t="shared" si="50"/>
        <v>536</v>
      </c>
      <c r="F540" t="e">
        <f t="shared" si="48"/>
        <v>#NUM!</v>
      </c>
    </row>
    <row r="541" spans="2:6" x14ac:dyDescent="0.25">
      <c r="B541">
        <f t="shared" si="49"/>
        <v>30000000</v>
      </c>
      <c r="C541">
        <v>1.5</v>
      </c>
      <c r="D541">
        <v>4.5</v>
      </c>
      <c r="E541">
        <f t="shared" si="50"/>
        <v>537</v>
      </c>
      <c r="F541" t="e">
        <f t="shared" si="48"/>
        <v>#NUM!</v>
      </c>
    </row>
    <row r="542" spans="2:6" x14ac:dyDescent="0.25">
      <c r="B542">
        <f t="shared" si="49"/>
        <v>30000000</v>
      </c>
      <c r="C542">
        <v>1.5</v>
      </c>
      <c r="D542">
        <v>4.5</v>
      </c>
      <c r="E542">
        <f t="shared" si="50"/>
        <v>538</v>
      </c>
      <c r="F542" t="e">
        <f t="shared" si="48"/>
        <v>#NUM!</v>
      </c>
    </row>
    <row r="543" spans="2:6" x14ac:dyDescent="0.25">
      <c r="B543">
        <f t="shared" si="49"/>
        <v>30000000</v>
      </c>
      <c r="C543">
        <v>1.5</v>
      </c>
      <c r="D543">
        <v>4.5</v>
      </c>
      <c r="E543">
        <f t="shared" si="50"/>
        <v>539</v>
      </c>
      <c r="F543" t="e">
        <f t="shared" ref="F543:F606" si="51">D543+C543*SIN(E543*2*PI()/360*B543)</f>
        <v>#NUM!</v>
      </c>
    </row>
    <row r="544" spans="2:6" x14ac:dyDescent="0.25">
      <c r="B544">
        <f t="shared" si="49"/>
        <v>30000000</v>
      </c>
      <c r="C544">
        <v>1.5</v>
      </c>
      <c r="D544">
        <v>4.5</v>
      </c>
      <c r="E544">
        <f t="shared" si="50"/>
        <v>540</v>
      </c>
      <c r="F544" t="e">
        <f t="shared" si="51"/>
        <v>#NUM!</v>
      </c>
    </row>
    <row r="545" spans="2:6" x14ac:dyDescent="0.25">
      <c r="B545">
        <f t="shared" si="49"/>
        <v>30000000</v>
      </c>
      <c r="C545">
        <v>1.5</v>
      </c>
      <c r="D545">
        <v>4.5</v>
      </c>
      <c r="E545">
        <f t="shared" si="50"/>
        <v>541</v>
      </c>
      <c r="F545" t="e">
        <f t="shared" si="51"/>
        <v>#NUM!</v>
      </c>
    </row>
    <row r="546" spans="2:6" x14ac:dyDescent="0.25">
      <c r="B546">
        <f t="shared" si="49"/>
        <v>30000000</v>
      </c>
      <c r="C546">
        <v>1.5</v>
      </c>
      <c r="D546">
        <v>4.5</v>
      </c>
      <c r="E546">
        <f t="shared" si="50"/>
        <v>542</v>
      </c>
      <c r="F546" t="e">
        <f t="shared" si="51"/>
        <v>#NUM!</v>
      </c>
    </row>
    <row r="547" spans="2:6" x14ac:dyDescent="0.25">
      <c r="B547">
        <f t="shared" si="49"/>
        <v>30000000</v>
      </c>
      <c r="C547">
        <v>1.5</v>
      </c>
      <c r="D547">
        <v>4.5</v>
      </c>
      <c r="E547">
        <f t="shared" si="50"/>
        <v>543</v>
      </c>
      <c r="F547" t="e">
        <f t="shared" si="51"/>
        <v>#NUM!</v>
      </c>
    </row>
    <row r="548" spans="2:6" x14ac:dyDescent="0.25">
      <c r="B548">
        <f t="shared" si="49"/>
        <v>30000000</v>
      </c>
      <c r="C548">
        <v>1.5</v>
      </c>
      <c r="D548">
        <v>4.5</v>
      </c>
      <c r="E548">
        <f t="shared" si="50"/>
        <v>544</v>
      </c>
      <c r="F548" t="e">
        <f t="shared" si="51"/>
        <v>#NUM!</v>
      </c>
    </row>
    <row r="549" spans="2:6" x14ac:dyDescent="0.25">
      <c r="B549">
        <f t="shared" si="49"/>
        <v>30000000</v>
      </c>
      <c r="C549">
        <v>1.5</v>
      </c>
      <c r="D549">
        <v>4.5</v>
      </c>
      <c r="E549">
        <f t="shared" si="50"/>
        <v>545</v>
      </c>
      <c r="F549" t="e">
        <f t="shared" si="51"/>
        <v>#NUM!</v>
      </c>
    </row>
    <row r="550" spans="2:6" x14ac:dyDescent="0.25">
      <c r="B550">
        <f t="shared" si="49"/>
        <v>30000000</v>
      </c>
      <c r="C550">
        <v>1.5</v>
      </c>
      <c r="D550">
        <v>4.5</v>
      </c>
      <c r="E550">
        <f t="shared" si="50"/>
        <v>546</v>
      </c>
      <c r="F550" t="e">
        <f t="shared" si="51"/>
        <v>#NUM!</v>
      </c>
    </row>
    <row r="551" spans="2:6" x14ac:dyDescent="0.25">
      <c r="B551">
        <f t="shared" si="49"/>
        <v>30000000</v>
      </c>
      <c r="C551">
        <v>1.5</v>
      </c>
      <c r="D551">
        <v>4.5</v>
      </c>
      <c r="E551">
        <f t="shared" si="50"/>
        <v>547</v>
      </c>
      <c r="F551" t="e">
        <f t="shared" si="51"/>
        <v>#NUM!</v>
      </c>
    </row>
    <row r="552" spans="2:6" x14ac:dyDescent="0.25">
      <c r="B552">
        <f t="shared" si="49"/>
        <v>30000000</v>
      </c>
      <c r="C552">
        <v>1.5</v>
      </c>
      <c r="D552">
        <v>4.5</v>
      </c>
      <c r="E552">
        <f t="shared" si="50"/>
        <v>548</v>
      </c>
      <c r="F552" t="e">
        <f t="shared" si="51"/>
        <v>#NUM!</v>
      </c>
    </row>
    <row r="553" spans="2:6" x14ac:dyDescent="0.25">
      <c r="B553">
        <f t="shared" si="49"/>
        <v>30000000</v>
      </c>
      <c r="C553">
        <v>1.5</v>
      </c>
      <c r="D553">
        <v>4.5</v>
      </c>
      <c r="E553">
        <f t="shared" si="50"/>
        <v>549</v>
      </c>
      <c r="F553" t="e">
        <f t="shared" si="51"/>
        <v>#NUM!</v>
      </c>
    </row>
    <row r="554" spans="2:6" x14ac:dyDescent="0.25">
      <c r="B554">
        <f t="shared" si="49"/>
        <v>30000000</v>
      </c>
      <c r="C554">
        <v>1.5</v>
      </c>
      <c r="D554">
        <v>4.5</v>
      </c>
      <c r="E554">
        <f t="shared" si="50"/>
        <v>550</v>
      </c>
      <c r="F554" t="e">
        <f t="shared" si="51"/>
        <v>#NUM!</v>
      </c>
    </row>
    <row r="555" spans="2:6" x14ac:dyDescent="0.25">
      <c r="B555">
        <f t="shared" si="49"/>
        <v>30000000</v>
      </c>
      <c r="C555">
        <v>1.5</v>
      </c>
      <c r="D555">
        <v>4.5</v>
      </c>
      <c r="E555">
        <f t="shared" si="50"/>
        <v>551</v>
      </c>
      <c r="F555" t="e">
        <f t="shared" si="51"/>
        <v>#NUM!</v>
      </c>
    </row>
    <row r="556" spans="2:6" x14ac:dyDescent="0.25">
      <c r="B556">
        <f t="shared" si="49"/>
        <v>30000000</v>
      </c>
      <c r="C556">
        <v>1.5</v>
      </c>
      <c r="D556">
        <v>4.5</v>
      </c>
      <c r="E556">
        <f t="shared" si="50"/>
        <v>552</v>
      </c>
      <c r="F556" t="e">
        <f t="shared" si="51"/>
        <v>#NUM!</v>
      </c>
    </row>
    <row r="557" spans="2:6" x14ac:dyDescent="0.25">
      <c r="B557">
        <f t="shared" si="49"/>
        <v>30000000</v>
      </c>
      <c r="C557">
        <v>1.5</v>
      </c>
      <c r="D557">
        <v>4.5</v>
      </c>
      <c r="E557">
        <f t="shared" si="50"/>
        <v>553</v>
      </c>
      <c r="F557" t="e">
        <f t="shared" si="51"/>
        <v>#NUM!</v>
      </c>
    </row>
    <row r="558" spans="2:6" x14ac:dyDescent="0.25">
      <c r="B558">
        <f t="shared" si="49"/>
        <v>30000000</v>
      </c>
      <c r="C558">
        <v>1.5</v>
      </c>
      <c r="D558">
        <v>4.5</v>
      </c>
      <c r="E558">
        <f t="shared" si="50"/>
        <v>554</v>
      </c>
      <c r="F558" t="e">
        <f t="shared" si="51"/>
        <v>#NUM!</v>
      </c>
    </row>
    <row r="559" spans="2:6" x14ac:dyDescent="0.25">
      <c r="B559">
        <f t="shared" si="49"/>
        <v>30000000</v>
      </c>
      <c r="C559">
        <v>1.5</v>
      </c>
      <c r="D559">
        <v>4.5</v>
      </c>
      <c r="E559">
        <f t="shared" si="50"/>
        <v>555</v>
      </c>
      <c r="F559" t="e">
        <f t="shared" si="51"/>
        <v>#NUM!</v>
      </c>
    </row>
    <row r="560" spans="2:6" x14ac:dyDescent="0.25">
      <c r="B560">
        <f t="shared" si="49"/>
        <v>30000000</v>
      </c>
      <c r="C560">
        <v>1.5</v>
      </c>
      <c r="D560">
        <v>4.5</v>
      </c>
      <c r="E560">
        <f t="shared" si="50"/>
        <v>556</v>
      </c>
      <c r="F560" t="e">
        <f t="shared" si="51"/>
        <v>#NUM!</v>
      </c>
    </row>
    <row r="561" spans="2:6" x14ac:dyDescent="0.25">
      <c r="B561">
        <f t="shared" si="49"/>
        <v>30000000</v>
      </c>
      <c r="C561">
        <v>1.5</v>
      </c>
      <c r="D561">
        <v>4.5</v>
      </c>
      <c r="E561">
        <f t="shared" si="50"/>
        <v>557</v>
      </c>
      <c r="F561" t="e">
        <f t="shared" si="51"/>
        <v>#NUM!</v>
      </c>
    </row>
    <row r="562" spans="2:6" x14ac:dyDescent="0.25">
      <c r="B562">
        <f t="shared" si="49"/>
        <v>30000000</v>
      </c>
      <c r="C562">
        <v>1.5</v>
      </c>
      <c r="D562">
        <v>4.5</v>
      </c>
      <c r="E562">
        <f t="shared" si="50"/>
        <v>558</v>
      </c>
      <c r="F562" t="e">
        <f t="shared" si="51"/>
        <v>#NUM!</v>
      </c>
    </row>
    <row r="563" spans="2:6" x14ac:dyDescent="0.25">
      <c r="B563">
        <f t="shared" si="49"/>
        <v>30000000</v>
      </c>
      <c r="C563">
        <v>1.5</v>
      </c>
      <c r="D563">
        <v>4.5</v>
      </c>
      <c r="E563">
        <f t="shared" si="50"/>
        <v>559</v>
      </c>
      <c r="F563" t="e">
        <f t="shared" si="51"/>
        <v>#NUM!</v>
      </c>
    </row>
    <row r="564" spans="2:6" x14ac:dyDescent="0.25">
      <c r="B564">
        <f t="shared" si="49"/>
        <v>30000000</v>
      </c>
      <c r="C564">
        <v>1.5</v>
      </c>
      <c r="D564">
        <v>4.5</v>
      </c>
      <c r="E564">
        <f t="shared" si="50"/>
        <v>560</v>
      </c>
      <c r="F564" t="e">
        <f t="shared" si="51"/>
        <v>#NUM!</v>
      </c>
    </row>
    <row r="565" spans="2:6" x14ac:dyDescent="0.25">
      <c r="B565">
        <f t="shared" si="49"/>
        <v>30000000</v>
      </c>
      <c r="C565">
        <v>1.5</v>
      </c>
      <c r="D565">
        <v>4.5</v>
      </c>
      <c r="E565">
        <f t="shared" si="50"/>
        <v>561</v>
      </c>
      <c r="F565" t="e">
        <f t="shared" si="51"/>
        <v>#NUM!</v>
      </c>
    </row>
    <row r="566" spans="2:6" x14ac:dyDescent="0.25">
      <c r="B566">
        <f t="shared" si="49"/>
        <v>30000000</v>
      </c>
      <c r="C566">
        <v>1.5</v>
      </c>
      <c r="D566">
        <v>4.5</v>
      </c>
      <c r="E566">
        <f t="shared" si="50"/>
        <v>562</v>
      </c>
      <c r="F566" t="e">
        <f t="shared" si="51"/>
        <v>#NUM!</v>
      </c>
    </row>
    <row r="567" spans="2:6" x14ac:dyDescent="0.25">
      <c r="B567">
        <f t="shared" si="49"/>
        <v>30000000</v>
      </c>
      <c r="C567">
        <v>1.5</v>
      </c>
      <c r="D567">
        <v>4.5</v>
      </c>
      <c r="E567">
        <f t="shared" si="50"/>
        <v>563</v>
      </c>
      <c r="F567" t="e">
        <f t="shared" si="51"/>
        <v>#NUM!</v>
      </c>
    </row>
    <row r="568" spans="2:6" x14ac:dyDescent="0.25">
      <c r="B568">
        <f t="shared" si="49"/>
        <v>30000000</v>
      </c>
      <c r="C568">
        <v>1.5</v>
      </c>
      <c r="D568">
        <v>4.5</v>
      </c>
      <c r="E568">
        <f t="shared" si="50"/>
        <v>564</v>
      </c>
      <c r="F568" t="e">
        <f t="shared" si="51"/>
        <v>#NUM!</v>
      </c>
    </row>
    <row r="569" spans="2:6" x14ac:dyDescent="0.25">
      <c r="B569">
        <f t="shared" si="49"/>
        <v>30000000</v>
      </c>
      <c r="C569">
        <v>1.5</v>
      </c>
      <c r="D569">
        <v>4.5</v>
      </c>
      <c r="E569">
        <f t="shared" si="50"/>
        <v>565</v>
      </c>
      <c r="F569" t="e">
        <f t="shared" si="51"/>
        <v>#NUM!</v>
      </c>
    </row>
    <row r="570" spans="2:6" x14ac:dyDescent="0.25">
      <c r="B570">
        <f t="shared" si="49"/>
        <v>30000000</v>
      </c>
      <c r="C570">
        <v>1.5</v>
      </c>
      <c r="D570">
        <v>4.5</v>
      </c>
      <c r="E570">
        <f t="shared" si="50"/>
        <v>566</v>
      </c>
      <c r="F570" t="e">
        <f t="shared" si="51"/>
        <v>#NUM!</v>
      </c>
    </row>
    <row r="571" spans="2:6" x14ac:dyDescent="0.25">
      <c r="B571">
        <f t="shared" si="49"/>
        <v>30000000</v>
      </c>
      <c r="C571">
        <v>1.5</v>
      </c>
      <c r="D571">
        <v>4.5</v>
      </c>
      <c r="E571">
        <f t="shared" si="50"/>
        <v>567</v>
      </c>
      <c r="F571" t="e">
        <f t="shared" si="51"/>
        <v>#NUM!</v>
      </c>
    </row>
    <row r="572" spans="2:6" x14ac:dyDescent="0.25">
      <c r="B572">
        <f t="shared" si="49"/>
        <v>30000000</v>
      </c>
      <c r="C572">
        <v>1.5</v>
      </c>
      <c r="D572">
        <v>4.5</v>
      </c>
      <c r="E572">
        <f t="shared" si="50"/>
        <v>568</v>
      </c>
      <c r="F572" t="e">
        <f t="shared" si="51"/>
        <v>#NUM!</v>
      </c>
    </row>
    <row r="573" spans="2:6" x14ac:dyDescent="0.25">
      <c r="B573">
        <f t="shared" si="49"/>
        <v>30000000</v>
      </c>
      <c r="C573">
        <v>1.5</v>
      </c>
      <c r="D573">
        <v>4.5</v>
      </c>
      <c r="E573">
        <f t="shared" si="50"/>
        <v>569</v>
      </c>
      <c r="F573" t="e">
        <f t="shared" si="51"/>
        <v>#NUM!</v>
      </c>
    </row>
    <row r="574" spans="2:6" x14ac:dyDescent="0.25">
      <c r="B574">
        <f t="shared" si="49"/>
        <v>30000000</v>
      </c>
      <c r="C574">
        <v>1.5</v>
      </c>
      <c r="D574">
        <v>4.5</v>
      </c>
      <c r="E574">
        <f t="shared" si="50"/>
        <v>570</v>
      </c>
      <c r="F574" t="e">
        <f t="shared" si="51"/>
        <v>#NUM!</v>
      </c>
    </row>
    <row r="575" spans="2:6" x14ac:dyDescent="0.25">
      <c r="B575">
        <f t="shared" si="49"/>
        <v>30000000</v>
      </c>
      <c r="C575">
        <v>1.5</v>
      </c>
      <c r="D575">
        <v>4.5</v>
      </c>
      <c r="E575">
        <f t="shared" si="50"/>
        <v>571</v>
      </c>
      <c r="F575" t="e">
        <f t="shared" si="51"/>
        <v>#NUM!</v>
      </c>
    </row>
    <row r="576" spans="2:6" x14ac:dyDescent="0.25">
      <c r="B576">
        <f t="shared" si="49"/>
        <v>30000000</v>
      </c>
      <c r="C576">
        <v>1.5</v>
      </c>
      <c r="D576">
        <v>4.5</v>
      </c>
      <c r="E576">
        <f t="shared" si="50"/>
        <v>572</v>
      </c>
      <c r="F576" t="e">
        <f t="shared" si="51"/>
        <v>#NUM!</v>
      </c>
    </row>
    <row r="577" spans="2:6" x14ac:dyDescent="0.25">
      <c r="B577">
        <f t="shared" si="49"/>
        <v>30000000</v>
      </c>
      <c r="C577">
        <v>1.5</v>
      </c>
      <c r="D577">
        <v>4.5</v>
      </c>
      <c r="E577">
        <f t="shared" si="50"/>
        <v>573</v>
      </c>
      <c r="F577" t="e">
        <f t="shared" si="51"/>
        <v>#NUM!</v>
      </c>
    </row>
    <row r="578" spans="2:6" x14ac:dyDescent="0.25">
      <c r="B578">
        <f t="shared" si="49"/>
        <v>30000000</v>
      </c>
      <c r="C578">
        <v>1.5</v>
      </c>
      <c r="D578">
        <v>4.5</v>
      </c>
      <c r="E578">
        <f t="shared" si="50"/>
        <v>574</v>
      </c>
      <c r="F578" t="e">
        <f t="shared" si="51"/>
        <v>#NUM!</v>
      </c>
    </row>
    <row r="579" spans="2:6" x14ac:dyDescent="0.25">
      <c r="B579">
        <f t="shared" si="49"/>
        <v>30000000</v>
      </c>
      <c r="C579">
        <v>1.5</v>
      </c>
      <c r="D579">
        <v>4.5</v>
      </c>
      <c r="E579">
        <f t="shared" si="50"/>
        <v>575</v>
      </c>
      <c r="F579" t="e">
        <f t="shared" si="51"/>
        <v>#NUM!</v>
      </c>
    </row>
    <row r="580" spans="2:6" x14ac:dyDescent="0.25">
      <c r="B580">
        <f t="shared" si="49"/>
        <v>30000000</v>
      </c>
      <c r="C580">
        <v>1.5</v>
      </c>
      <c r="D580">
        <v>4.5</v>
      </c>
      <c r="E580">
        <f t="shared" si="50"/>
        <v>576</v>
      </c>
      <c r="F580" t="e">
        <f t="shared" si="51"/>
        <v>#NUM!</v>
      </c>
    </row>
    <row r="581" spans="2:6" x14ac:dyDescent="0.25">
      <c r="B581">
        <f t="shared" si="49"/>
        <v>30000000</v>
      </c>
      <c r="C581">
        <v>1.5</v>
      </c>
      <c r="D581">
        <v>4.5</v>
      </c>
      <c r="E581">
        <f t="shared" si="50"/>
        <v>577</v>
      </c>
      <c r="F581" t="e">
        <f t="shared" si="51"/>
        <v>#NUM!</v>
      </c>
    </row>
    <row r="582" spans="2:6" x14ac:dyDescent="0.25">
      <c r="B582">
        <f t="shared" ref="B582:B645" si="52">$C$1</f>
        <v>30000000</v>
      </c>
      <c r="C582">
        <v>1.5</v>
      </c>
      <c r="D582">
        <v>4.5</v>
      </c>
      <c r="E582">
        <f t="shared" ref="E582:E645" si="53">E581+1</f>
        <v>578</v>
      </c>
      <c r="F582" t="e">
        <f t="shared" si="51"/>
        <v>#NUM!</v>
      </c>
    </row>
    <row r="583" spans="2:6" x14ac:dyDescent="0.25">
      <c r="B583">
        <f t="shared" si="52"/>
        <v>30000000</v>
      </c>
      <c r="C583">
        <v>1.5</v>
      </c>
      <c r="D583">
        <v>4.5</v>
      </c>
      <c r="E583">
        <f t="shared" si="53"/>
        <v>579</v>
      </c>
      <c r="F583" t="e">
        <f t="shared" si="51"/>
        <v>#NUM!</v>
      </c>
    </row>
    <row r="584" spans="2:6" x14ac:dyDescent="0.25">
      <c r="B584">
        <f t="shared" si="52"/>
        <v>30000000</v>
      </c>
      <c r="C584">
        <v>1.5</v>
      </c>
      <c r="D584">
        <v>4.5</v>
      </c>
      <c r="E584">
        <f t="shared" si="53"/>
        <v>580</v>
      </c>
      <c r="F584" t="e">
        <f t="shared" si="51"/>
        <v>#NUM!</v>
      </c>
    </row>
    <row r="585" spans="2:6" x14ac:dyDescent="0.25">
      <c r="B585">
        <f t="shared" si="52"/>
        <v>30000000</v>
      </c>
      <c r="C585">
        <v>1.5</v>
      </c>
      <c r="D585">
        <v>4.5</v>
      </c>
      <c r="E585">
        <f t="shared" si="53"/>
        <v>581</v>
      </c>
      <c r="F585" t="e">
        <f t="shared" si="51"/>
        <v>#NUM!</v>
      </c>
    </row>
    <row r="586" spans="2:6" x14ac:dyDescent="0.25">
      <c r="B586">
        <f t="shared" si="52"/>
        <v>30000000</v>
      </c>
      <c r="C586">
        <v>1.5</v>
      </c>
      <c r="D586">
        <v>4.5</v>
      </c>
      <c r="E586">
        <f t="shared" si="53"/>
        <v>582</v>
      </c>
      <c r="F586" t="e">
        <f t="shared" si="51"/>
        <v>#NUM!</v>
      </c>
    </row>
    <row r="587" spans="2:6" x14ac:dyDescent="0.25">
      <c r="B587">
        <f t="shared" si="52"/>
        <v>30000000</v>
      </c>
      <c r="C587">
        <v>1.5</v>
      </c>
      <c r="D587">
        <v>4.5</v>
      </c>
      <c r="E587">
        <f t="shared" si="53"/>
        <v>583</v>
      </c>
      <c r="F587" t="e">
        <f t="shared" si="51"/>
        <v>#NUM!</v>
      </c>
    </row>
    <row r="588" spans="2:6" x14ac:dyDescent="0.25">
      <c r="B588">
        <f t="shared" si="52"/>
        <v>30000000</v>
      </c>
      <c r="C588">
        <v>1.5</v>
      </c>
      <c r="D588">
        <v>4.5</v>
      </c>
      <c r="E588">
        <f t="shared" si="53"/>
        <v>584</v>
      </c>
      <c r="F588" t="e">
        <f t="shared" si="51"/>
        <v>#NUM!</v>
      </c>
    </row>
    <row r="589" spans="2:6" x14ac:dyDescent="0.25">
      <c r="B589">
        <f t="shared" si="52"/>
        <v>30000000</v>
      </c>
      <c r="C589">
        <v>1.5</v>
      </c>
      <c r="D589">
        <v>4.5</v>
      </c>
      <c r="E589">
        <f t="shared" si="53"/>
        <v>585</v>
      </c>
      <c r="F589" t="e">
        <f t="shared" si="51"/>
        <v>#NUM!</v>
      </c>
    </row>
    <row r="590" spans="2:6" x14ac:dyDescent="0.25">
      <c r="B590">
        <f t="shared" si="52"/>
        <v>30000000</v>
      </c>
      <c r="C590">
        <v>1.5</v>
      </c>
      <c r="D590">
        <v>4.5</v>
      </c>
      <c r="E590">
        <f t="shared" si="53"/>
        <v>586</v>
      </c>
      <c r="F590" t="e">
        <f t="shared" si="51"/>
        <v>#NUM!</v>
      </c>
    </row>
    <row r="591" spans="2:6" x14ac:dyDescent="0.25">
      <c r="B591">
        <f t="shared" si="52"/>
        <v>30000000</v>
      </c>
      <c r="C591">
        <v>1.5</v>
      </c>
      <c r="D591">
        <v>4.5</v>
      </c>
      <c r="E591">
        <f t="shared" si="53"/>
        <v>587</v>
      </c>
      <c r="F591" t="e">
        <f t="shared" si="51"/>
        <v>#NUM!</v>
      </c>
    </row>
    <row r="592" spans="2:6" x14ac:dyDescent="0.25">
      <c r="B592">
        <f t="shared" si="52"/>
        <v>30000000</v>
      </c>
      <c r="C592">
        <v>1.5</v>
      </c>
      <c r="D592">
        <v>4.5</v>
      </c>
      <c r="E592">
        <f t="shared" si="53"/>
        <v>588</v>
      </c>
      <c r="F592" t="e">
        <f t="shared" si="51"/>
        <v>#NUM!</v>
      </c>
    </row>
    <row r="593" spans="2:6" x14ac:dyDescent="0.25">
      <c r="B593">
        <f t="shared" si="52"/>
        <v>30000000</v>
      </c>
      <c r="C593">
        <v>1.5</v>
      </c>
      <c r="D593">
        <v>4.5</v>
      </c>
      <c r="E593">
        <f t="shared" si="53"/>
        <v>589</v>
      </c>
      <c r="F593" t="e">
        <f t="shared" si="51"/>
        <v>#NUM!</v>
      </c>
    </row>
    <row r="594" spans="2:6" x14ac:dyDescent="0.25">
      <c r="B594">
        <f t="shared" si="52"/>
        <v>30000000</v>
      </c>
      <c r="C594">
        <v>1.5</v>
      </c>
      <c r="D594">
        <v>4.5</v>
      </c>
      <c r="E594">
        <f t="shared" si="53"/>
        <v>590</v>
      </c>
      <c r="F594" t="e">
        <f t="shared" si="51"/>
        <v>#NUM!</v>
      </c>
    </row>
    <row r="595" spans="2:6" x14ac:dyDescent="0.25">
      <c r="B595">
        <f t="shared" si="52"/>
        <v>30000000</v>
      </c>
      <c r="C595">
        <v>1.5</v>
      </c>
      <c r="D595">
        <v>4.5</v>
      </c>
      <c r="E595">
        <f t="shared" si="53"/>
        <v>591</v>
      </c>
      <c r="F595" t="e">
        <f t="shared" si="51"/>
        <v>#NUM!</v>
      </c>
    </row>
    <row r="596" spans="2:6" x14ac:dyDescent="0.25">
      <c r="B596">
        <f t="shared" si="52"/>
        <v>30000000</v>
      </c>
      <c r="C596">
        <v>1.5</v>
      </c>
      <c r="D596">
        <v>4.5</v>
      </c>
      <c r="E596">
        <f t="shared" si="53"/>
        <v>592</v>
      </c>
      <c r="F596" t="e">
        <f t="shared" si="51"/>
        <v>#NUM!</v>
      </c>
    </row>
    <row r="597" spans="2:6" x14ac:dyDescent="0.25">
      <c r="B597">
        <f t="shared" si="52"/>
        <v>30000000</v>
      </c>
      <c r="C597">
        <v>1.5</v>
      </c>
      <c r="D597">
        <v>4.5</v>
      </c>
      <c r="E597">
        <f t="shared" si="53"/>
        <v>593</v>
      </c>
      <c r="F597" t="e">
        <f t="shared" si="51"/>
        <v>#NUM!</v>
      </c>
    </row>
    <row r="598" spans="2:6" x14ac:dyDescent="0.25">
      <c r="B598">
        <f t="shared" si="52"/>
        <v>30000000</v>
      </c>
      <c r="C598">
        <v>1.5</v>
      </c>
      <c r="D598">
        <v>4.5</v>
      </c>
      <c r="E598">
        <f t="shared" si="53"/>
        <v>594</v>
      </c>
      <c r="F598" t="e">
        <f t="shared" si="51"/>
        <v>#NUM!</v>
      </c>
    </row>
    <row r="599" spans="2:6" x14ac:dyDescent="0.25">
      <c r="B599">
        <f t="shared" si="52"/>
        <v>30000000</v>
      </c>
      <c r="C599">
        <v>1.5</v>
      </c>
      <c r="D599">
        <v>4.5</v>
      </c>
      <c r="E599">
        <f t="shared" si="53"/>
        <v>595</v>
      </c>
      <c r="F599" t="e">
        <f t="shared" si="51"/>
        <v>#NUM!</v>
      </c>
    </row>
    <row r="600" spans="2:6" x14ac:dyDescent="0.25">
      <c r="B600">
        <f t="shared" si="52"/>
        <v>30000000</v>
      </c>
      <c r="C600">
        <v>1.5</v>
      </c>
      <c r="D600">
        <v>4.5</v>
      </c>
      <c r="E600">
        <f t="shared" si="53"/>
        <v>596</v>
      </c>
      <c r="F600" t="e">
        <f t="shared" si="51"/>
        <v>#NUM!</v>
      </c>
    </row>
    <row r="601" spans="2:6" x14ac:dyDescent="0.25">
      <c r="B601">
        <f t="shared" si="52"/>
        <v>30000000</v>
      </c>
      <c r="C601">
        <v>1.5</v>
      </c>
      <c r="D601">
        <v>4.5</v>
      </c>
      <c r="E601">
        <f t="shared" si="53"/>
        <v>597</v>
      </c>
      <c r="F601" t="e">
        <f t="shared" si="51"/>
        <v>#NUM!</v>
      </c>
    </row>
    <row r="602" spans="2:6" x14ac:dyDescent="0.25">
      <c r="B602">
        <f t="shared" si="52"/>
        <v>30000000</v>
      </c>
      <c r="C602">
        <v>1.5</v>
      </c>
      <c r="D602">
        <v>4.5</v>
      </c>
      <c r="E602">
        <f t="shared" si="53"/>
        <v>598</v>
      </c>
      <c r="F602" t="e">
        <f t="shared" si="51"/>
        <v>#NUM!</v>
      </c>
    </row>
    <row r="603" spans="2:6" x14ac:dyDescent="0.25">
      <c r="B603">
        <f t="shared" si="52"/>
        <v>30000000</v>
      </c>
      <c r="C603">
        <v>1.5</v>
      </c>
      <c r="D603">
        <v>4.5</v>
      </c>
      <c r="E603">
        <f t="shared" si="53"/>
        <v>599</v>
      </c>
      <c r="F603" t="e">
        <f t="shared" si="51"/>
        <v>#NUM!</v>
      </c>
    </row>
    <row r="604" spans="2:6" x14ac:dyDescent="0.25">
      <c r="B604">
        <f t="shared" si="52"/>
        <v>30000000</v>
      </c>
      <c r="C604">
        <v>1.5</v>
      </c>
      <c r="D604">
        <v>4.5</v>
      </c>
      <c r="E604">
        <f t="shared" si="53"/>
        <v>600</v>
      </c>
      <c r="F604" t="e">
        <f t="shared" si="51"/>
        <v>#NUM!</v>
      </c>
    </row>
    <row r="605" spans="2:6" x14ac:dyDescent="0.25">
      <c r="B605">
        <f t="shared" si="52"/>
        <v>30000000</v>
      </c>
      <c r="C605">
        <v>1.5</v>
      </c>
      <c r="D605">
        <v>4.5</v>
      </c>
      <c r="E605">
        <f t="shared" si="53"/>
        <v>601</v>
      </c>
      <c r="F605" t="e">
        <f t="shared" si="51"/>
        <v>#NUM!</v>
      </c>
    </row>
    <row r="606" spans="2:6" x14ac:dyDescent="0.25">
      <c r="B606">
        <f t="shared" si="52"/>
        <v>30000000</v>
      </c>
      <c r="C606">
        <v>1.5</v>
      </c>
      <c r="D606">
        <v>4.5</v>
      </c>
      <c r="E606">
        <f t="shared" si="53"/>
        <v>602</v>
      </c>
      <c r="F606" t="e">
        <f t="shared" si="51"/>
        <v>#NUM!</v>
      </c>
    </row>
    <row r="607" spans="2:6" x14ac:dyDescent="0.25">
      <c r="B607">
        <f t="shared" si="52"/>
        <v>30000000</v>
      </c>
      <c r="C607">
        <v>1.5</v>
      </c>
      <c r="D607">
        <v>4.5</v>
      </c>
      <c r="E607">
        <f t="shared" si="53"/>
        <v>603</v>
      </c>
      <c r="F607" t="e">
        <f t="shared" ref="F607:F670" si="54">D607+C607*SIN(E607*2*PI()/360*B607)</f>
        <v>#NUM!</v>
      </c>
    </row>
    <row r="608" spans="2:6" x14ac:dyDescent="0.25">
      <c r="B608">
        <f t="shared" si="52"/>
        <v>30000000</v>
      </c>
      <c r="C608">
        <v>1.5</v>
      </c>
      <c r="D608">
        <v>4.5</v>
      </c>
      <c r="E608">
        <f t="shared" si="53"/>
        <v>604</v>
      </c>
      <c r="F608" t="e">
        <f t="shared" si="54"/>
        <v>#NUM!</v>
      </c>
    </row>
    <row r="609" spans="2:6" x14ac:dyDescent="0.25">
      <c r="B609">
        <f t="shared" si="52"/>
        <v>30000000</v>
      </c>
      <c r="C609">
        <v>1.5</v>
      </c>
      <c r="D609">
        <v>4.5</v>
      </c>
      <c r="E609">
        <f t="shared" si="53"/>
        <v>605</v>
      </c>
      <c r="F609" t="e">
        <f t="shared" si="54"/>
        <v>#NUM!</v>
      </c>
    </row>
    <row r="610" spans="2:6" x14ac:dyDescent="0.25">
      <c r="B610">
        <f t="shared" si="52"/>
        <v>30000000</v>
      </c>
      <c r="C610">
        <v>1.5</v>
      </c>
      <c r="D610">
        <v>4.5</v>
      </c>
      <c r="E610">
        <f t="shared" si="53"/>
        <v>606</v>
      </c>
      <c r="F610" t="e">
        <f t="shared" si="54"/>
        <v>#NUM!</v>
      </c>
    </row>
    <row r="611" spans="2:6" x14ac:dyDescent="0.25">
      <c r="B611">
        <f t="shared" si="52"/>
        <v>30000000</v>
      </c>
      <c r="C611">
        <v>1.5</v>
      </c>
      <c r="D611">
        <v>4.5</v>
      </c>
      <c r="E611">
        <f t="shared" si="53"/>
        <v>607</v>
      </c>
      <c r="F611" t="e">
        <f t="shared" si="54"/>
        <v>#NUM!</v>
      </c>
    </row>
    <row r="612" spans="2:6" x14ac:dyDescent="0.25">
      <c r="B612">
        <f t="shared" si="52"/>
        <v>30000000</v>
      </c>
      <c r="C612">
        <v>1.5</v>
      </c>
      <c r="D612">
        <v>4.5</v>
      </c>
      <c r="E612">
        <f t="shared" si="53"/>
        <v>608</v>
      </c>
      <c r="F612" t="e">
        <f t="shared" si="54"/>
        <v>#NUM!</v>
      </c>
    </row>
    <row r="613" spans="2:6" x14ac:dyDescent="0.25">
      <c r="B613">
        <f t="shared" si="52"/>
        <v>30000000</v>
      </c>
      <c r="C613">
        <v>1.5</v>
      </c>
      <c r="D613">
        <v>4.5</v>
      </c>
      <c r="E613">
        <f t="shared" si="53"/>
        <v>609</v>
      </c>
      <c r="F613" t="e">
        <f t="shared" si="54"/>
        <v>#NUM!</v>
      </c>
    </row>
    <row r="614" spans="2:6" x14ac:dyDescent="0.25">
      <c r="B614">
        <f t="shared" si="52"/>
        <v>30000000</v>
      </c>
      <c r="C614">
        <v>1.5</v>
      </c>
      <c r="D614">
        <v>4.5</v>
      </c>
      <c r="E614">
        <f t="shared" si="53"/>
        <v>610</v>
      </c>
      <c r="F614" t="e">
        <f t="shared" si="54"/>
        <v>#NUM!</v>
      </c>
    </row>
    <row r="615" spans="2:6" x14ac:dyDescent="0.25">
      <c r="B615">
        <f t="shared" si="52"/>
        <v>30000000</v>
      </c>
      <c r="C615">
        <v>1.5</v>
      </c>
      <c r="D615">
        <v>4.5</v>
      </c>
      <c r="E615">
        <f t="shared" si="53"/>
        <v>611</v>
      </c>
      <c r="F615" t="e">
        <f t="shared" si="54"/>
        <v>#NUM!</v>
      </c>
    </row>
    <row r="616" spans="2:6" x14ac:dyDescent="0.25">
      <c r="B616">
        <f t="shared" si="52"/>
        <v>30000000</v>
      </c>
      <c r="C616">
        <v>1.5</v>
      </c>
      <c r="D616">
        <v>4.5</v>
      </c>
      <c r="E616">
        <f t="shared" si="53"/>
        <v>612</v>
      </c>
      <c r="F616" t="e">
        <f t="shared" si="54"/>
        <v>#NUM!</v>
      </c>
    </row>
    <row r="617" spans="2:6" x14ac:dyDescent="0.25">
      <c r="B617">
        <f t="shared" si="52"/>
        <v>30000000</v>
      </c>
      <c r="C617">
        <v>1.5</v>
      </c>
      <c r="D617">
        <v>4.5</v>
      </c>
      <c r="E617">
        <f t="shared" si="53"/>
        <v>613</v>
      </c>
      <c r="F617" t="e">
        <f t="shared" si="54"/>
        <v>#NUM!</v>
      </c>
    </row>
    <row r="618" spans="2:6" x14ac:dyDescent="0.25">
      <c r="B618">
        <f t="shared" si="52"/>
        <v>30000000</v>
      </c>
      <c r="C618">
        <v>1.5</v>
      </c>
      <c r="D618">
        <v>4.5</v>
      </c>
      <c r="E618">
        <f t="shared" si="53"/>
        <v>614</v>
      </c>
      <c r="F618" t="e">
        <f t="shared" si="54"/>
        <v>#NUM!</v>
      </c>
    </row>
    <row r="619" spans="2:6" x14ac:dyDescent="0.25">
      <c r="B619">
        <f t="shared" si="52"/>
        <v>30000000</v>
      </c>
      <c r="C619">
        <v>1.5</v>
      </c>
      <c r="D619">
        <v>4.5</v>
      </c>
      <c r="E619">
        <f t="shared" si="53"/>
        <v>615</v>
      </c>
      <c r="F619" t="e">
        <f t="shared" si="54"/>
        <v>#NUM!</v>
      </c>
    </row>
    <row r="620" spans="2:6" x14ac:dyDescent="0.25">
      <c r="B620">
        <f t="shared" si="52"/>
        <v>30000000</v>
      </c>
      <c r="C620">
        <v>1.5</v>
      </c>
      <c r="D620">
        <v>4.5</v>
      </c>
      <c r="E620">
        <f t="shared" si="53"/>
        <v>616</v>
      </c>
      <c r="F620" t="e">
        <f t="shared" si="54"/>
        <v>#NUM!</v>
      </c>
    </row>
    <row r="621" spans="2:6" x14ac:dyDescent="0.25">
      <c r="B621">
        <f t="shared" si="52"/>
        <v>30000000</v>
      </c>
      <c r="C621">
        <v>1.5</v>
      </c>
      <c r="D621">
        <v>4.5</v>
      </c>
      <c r="E621">
        <f t="shared" si="53"/>
        <v>617</v>
      </c>
      <c r="F621" t="e">
        <f t="shared" si="54"/>
        <v>#NUM!</v>
      </c>
    </row>
    <row r="622" spans="2:6" x14ac:dyDescent="0.25">
      <c r="B622">
        <f t="shared" si="52"/>
        <v>30000000</v>
      </c>
      <c r="C622">
        <v>1.5</v>
      </c>
      <c r="D622">
        <v>4.5</v>
      </c>
      <c r="E622">
        <f t="shared" si="53"/>
        <v>618</v>
      </c>
      <c r="F622" t="e">
        <f t="shared" si="54"/>
        <v>#NUM!</v>
      </c>
    </row>
    <row r="623" spans="2:6" x14ac:dyDescent="0.25">
      <c r="B623">
        <f t="shared" si="52"/>
        <v>30000000</v>
      </c>
      <c r="C623">
        <v>1.5</v>
      </c>
      <c r="D623">
        <v>4.5</v>
      </c>
      <c r="E623">
        <f t="shared" si="53"/>
        <v>619</v>
      </c>
      <c r="F623" t="e">
        <f t="shared" si="54"/>
        <v>#NUM!</v>
      </c>
    </row>
    <row r="624" spans="2:6" x14ac:dyDescent="0.25">
      <c r="B624">
        <f t="shared" si="52"/>
        <v>30000000</v>
      </c>
      <c r="C624">
        <v>1.5</v>
      </c>
      <c r="D624">
        <v>4.5</v>
      </c>
      <c r="E624">
        <f t="shared" si="53"/>
        <v>620</v>
      </c>
      <c r="F624" t="e">
        <f t="shared" si="54"/>
        <v>#NUM!</v>
      </c>
    </row>
    <row r="625" spans="2:6" x14ac:dyDescent="0.25">
      <c r="B625">
        <f t="shared" si="52"/>
        <v>30000000</v>
      </c>
      <c r="C625">
        <v>1.5</v>
      </c>
      <c r="D625">
        <v>4.5</v>
      </c>
      <c r="E625">
        <f t="shared" si="53"/>
        <v>621</v>
      </c>
      <c r="F625" t="e">
        <f t="shared" si="54"/>
        <v>#NUM!</v>
      </c>
    </row>
    <row r="626" spans="2:6" x14ac:dyDescent="0.25">
      <c r="B626">
        <f t="shared" si="52"/>
        <v>30000000</v>
      </c>
      <c r="C626">
        <v>1.5</v>
      </c>
      <c r="D626">
        <v>4.5</v>
      </c>
      <c r="E626">
        <f t="shared" si="53"/>
        <v>622</v>
      </c>
      <c r="F626" t="e">
        <f t="shared" si="54"/>
        <v>#NUM!</v>
      </c>
    </row>
    <row r="627" spans="2:6" x14ac:dyDescent="0.25">
      <c r="B627">
        <f t="shared" si="52"/>
        <v>30000000</v>
      </c>
      <c r="C627">
        <v>1.5</v>
      </c>
      <c r="D627">
        <v>4.5</v>
      </c>
      <c r="E627">
        <f t="shared" si="53"/>
        <v>623</v>
      </c>
      <c r="F627" t="e">
        <f t="shared" si="54"/>
        <v>#NUM!</v>
      </c>
    </row>
    <row r="628" spans="2:6" x14ac:dyDescent="0.25">
      <c r="B628">
        <f t="shared" si="52"/>
        <v>30000000</v>
      </c>
      <c r="C628">
        <v>1.5</v>
      </c>
      <c r="D628">
        <v>4.5</v>
      </c>
      <c r="E628">
        <f t="shared" si="53"/>
        <v>624</v>
      </c>
      <c r="F628" t="e">
        <f t="shared" si="54"/>
        <v>#NUM!</v>
      </c>
    </row>
    <row r="629" spans="2:6" x14ac:dyDescent="0.25">
      <c r="B629">
        <f t="shared" si="52"/>
        <v>30000000</v>
      </c>
      <c r="C629">
        <v>1.5</v>
      </c>
      <c r="D629">
        <v>4.5</v>
      </c>
      <c r="E629">
        <f t="shared" si="53"/>
        <v>625</v>
      </c>
      <c r="F629" t="e">
        <f t="shared" si="54"/>
        <v>#NUM!</v>
      </c>
    </row>
    <row r="630" spans="2:6" x14ac:dyDescent="0.25">
      <c r="B630">
        <f t="shared" si="52"/>
        <v>30000000</v>
      </c>
      <c r="C630">
        <v>1.5</v>
      </c>
      <c r="D630">
        <v>4.5</v>
      </c>
      <c r="E630">
        <f t="shared" si="53"/>
        <v>626</v>
      </c>
      <c r="F630" t="e">
        <f t="shared" si="54"/>
        <v>#NUM!</v>
      </c>
    </row>
    <row r="631" spans="2:6" x14ac:dyDescent="0.25">
      <c r="B631">
        <f t="shared" si="52"/>
        <v>30000000</v>
      </c>
      <c r="C631">
        <v>1.5</v>
      </c>
      <c r="D631">
        <v>4.5</v>
      </c>
      <c r="E631">
        <f t="shared" si="53"/>
        <v>627</v>
      </c>
      <c r="F631" t="e">
        <f t="shared" si="54"/>
        <v>#NUM!</v>
      </c>
    </row>
    <row r="632" spans="2:6" x14ac:dyDescent="0.25">
      <c r="B632">
        <f t="shared" si="52"/>
        <v>30000000</v>
      </c>
      <c r="C632">
        <v>1.5</v>
      </c>
      <c r="D632">
        <v>4.5</v>
      </c>
      <c r="E632">
        <f t="shared" si="53"/>
        <v>628</v>
      </c>
      <c r="F632" t="e">
        <f t="shared" si="54"/>
        <v>#NUM!</v>
      </c>
    </row>
    <row r="633" spans="2:6" x14ac:dyDescent="0.25">
      <c r="B633">
        <f t="shared" si="52"/>
        <v>30000000</v>
      </c>
      <c r="C633">
        <v>1.5</v>
      </c>
      <c r="D633">
        <v>4.5</v>
      </c>
      <c r="E633">
        <f t="shared" si="53"/>
        <v>629</v>
      </c>
      <c r="F633" t="e">
        <f t="shared" si="54"/>
        <v>#NUM!</v>
      </c>
    </row>
    <row r="634" spans="2:6" x14ac:dyDescent="0.25">
      <c r="B634">
        <f t="shared" si="52"/>
        <v>30000000</v>
      </c>
      <c r="C634">
        <v>1.5</v>
      </c>
      <c r="D634">
        <v>4.5</v>
      </c>
      <c r="E634">
        <f t="shared" si="53"/>
        <v>630</v>
      </c>
      <c r="F634" t="e">
        <f t="shared" si="54"/>
        <v>#NUM!</v>
      </c>
    </row>
    <row r="635" spans="2:6" x14ac:dyDescent="0.25">
      <c r="B635">
        <f t="shared" si="52"/>
        <v>30000000</v>
      </c>
      <c r="C635">
        <v>1.5</v>
      </c>
      <c r="D635">
        <v>4.5</v>
      </c>
      <c r="E635">
        <f t="shared" si="53"/>
        <v>631</v>
      </c>
      <c r="F635" t="e">
        <f t="shared" si="54"/>
        <v>#NUM!</v>
      </c>
    </row>
    <row r="636" spans="2:6" x14ac:dyDescent="0.25">
      <c r="B636">
        <f t="shared" si="52"/>
        <v>30000000</v>
      </c>
      <c r="C636">
        <v>1.5</v>
      </c>
      <c r="D636">
        <v>4.5</v>
      </c>
      <c r="E636">
        <f t="shared" si="53"/>
        <v>632</v>
      </c>
      <c r="F636" t="e">
        <f t="shared" si="54"/>
        <v>#NUM!</v>
      </c>
    </row>
    <row r="637" spans="2:6" x14ac:dyDescent="0.25">
      <c r="B637">
        <f t="shared" si="52"/>
        <v>30000000</v>
      </c>
      <c r="C637">
        <v>1.5</v>
      </c>
      <c r="D637">
        <v>4.5</v>
      </c>
      <c r="E637">
        <f t="shared" si="53"/>
        <v>633</v>
      </c>
      <c r="F637" t="e">
        <f t="shared" si="54"/>
        <v>#NUM!</v>
      </c>
    </row>
    <row r="638" spans="2:6" x14ac:dyDescent="0.25">
      <c r="B638">
        <f t="shared" si="52"/>
        <v>30000000</v>
      </c>
      <c r="C638">
        <v>1.5</v>
      </c>
      <c r="D638">
        <v>4.5</v>
      </c>
      <c r="E638">
        <f t="shared" si="53"/>
        <v>634</v>
      </c>
      <c r="F638" t="e">
        <f t="shared" si="54"/>
        <v>#NUM!</v>
      </c>
    </row>
    <row r="639" spans="2:6" x14ac:dyDescent="0.25">
      <c r="B639">
        <f t="shared" si="52"/>
        <v>30000000</v>
      </c>
      <c r="C639">
        <v>1.5</v>
      </c>
      <c r="D639">
        <v>4.5</v>
      </c>
      <c r="E639">
        <f t="shared" si="53"/>
        <v>635</v>
      </c>
      <c r="F639" t="e">
        <f t="shared" si="54"/>
        <v>#NUM!</v>
      </c>
    </row>
    <row r="640" spans="2:6" x14ac:dyDescent="0.25">
      <c r="B640">
        <f t="shared" si="52"/>
        <v>30000000</v>
      </c>
      <c r="C640">
        <v>1.5</v>
      </c>
      <c r="D640">
        <v>4.5</v>
      </c>
      <c r="E640">
        <f t="shared" si="53"/>
        <v>636</v>
      </c>
      <c r="F640" t="e">
        <f t="shared" si="54"/>
        <v>#NUM!</v>
      </c>
    </row>
    <row r="641" spans="2:6" x14ac:dyDescent="0.25">
      <c r="B641">
        <f t="shared" si="52"/>
        <v>30000000</v>
      </c>
      <c r="C641">
        <v>1.5</v>
      </c>
      <c r="D641">
        <v>4.5</v>
      </c>
      <c r="E641">
        <f t="shared" si="53"/>
        <v>637</v>
      </c>
      <c r="F641" t="e">
        <f t="shared" si="54"/>
        <v>#NUM!</v>
      </c>
    </row>
    <row r="642" spans="2:6" x14ac:dyDescent="0.25">
      <c r="B642">
        <f t="shared" si="52"/>
        <v>30000000</v>
      </c>
      <c r="C642">
        <v>1.5</v>
      </c>
      <c r="D642">
        <v>4.5</v>
      </c>
      <c r="E642">
        <f t="shared" si="53"/>
        <v>638</v>
      </c>
      <c r="F642" t="e">
        <f t="shared" si="54"/>
        <v>#NUM!</v>
      </c>
    </row>
    <row r="643" spans="2:6" x14ac:dyDescent="0.25">
      <c r="B643">
        <f t="shared" si="52"/>
        <v>30000000</v>
      </c>
      <c r="C643">
        <v>1.5</v>
      </c>
      <c r="D643">
        <v>4.5</v>
      </c>
      <c r="E643">
        <f t="shared" si="53"/>
        <v>639</v>
      </c>
      <c r="F643" t="e">
        <f t="shared" si="54"/>
        <v>#NUM!</v>
      </c>
    </row>
    <row r="644" spans="2:6" x14ac:dyDescent="0.25">
      <c r="B644">
        <f t="shared" si="52"/>
        <v>30000000</v>
      </c>
      <c r="C644">
        <v>1.5</v>
      </c>
      <c r="D644">
        <v>4.5</v>
      </c>
      <c r="E644">
        <f t="shared" si="53"/>
        <v>640</v>
      </c>
      <c r="F644" t="e">
        <f t="shared" si="54"/>
        <v>#NUM!</v>
      </c>
    </row>
    <row r="645" spans="2:6" x14ac:dyDescent="0.25">
      <c r="B645">
        <f t="shared" si="52"/>
        <v>30000000</v>
      </c>
      <c r="C645">
        <v>1.5</v>
      </c>
      <c r="D645">
        <v>4.5</v>
      </c>
      <c r="E645">
        <f t="shared" si="53"/>
        <v>641</v>
      </c>
      <c r="F645" t="e">
        <f t="shared" si="54"/>
        <v>#NUM!</v>
      </c>
    </row>
    <row r="646" spans="2:6" x14ac:dyDescent="0.25">
      <c r="B646">
        <f t="shared" ref="B646:B709" si="55">$C$1</f>
        <v>30000000</v>
      </c>
      <c r="C646">
        <v>1.5</v>
      </c>
      <c r="D646">
        <v>4.5</v>
      </c>
      <c r="E646">
        <f t="shared" ref="E646:E709" si="56">E645+1</f>
        <v>642</v>
      </c>
      <c r="F646" t="e">
        <f t="shared" si="54"/>
        <v>#NUM!</v>
      </c>
    </row>
    <row r="647" spans="2:6" x14ac:dyDescent="0.25">
      <c r="B647">
        <f t="shared" si="55"/>
        <v>30000000</v>
      </c>
      <c r="C647">
        <v>1.5</v>
      </c>
      <c r="D647">
        <v>4.5</v>
      </c>
      <c r="E647">
        <f t="shared" si="56"/>
        <v>643</v>
      </c>
      <c r="F647" t="e">
        <f t="shared" si="54"/>
        <v>#NUM!</v>
      </c>
    </row>
    <row r="648" spans="2:6" x14ac:dyDescent="0.25">
      <c r="B648">
        <f t="shared" si="55"/>
        <v>30000000</v>
      </c>
      <c r="C648">
        <v>1.5</v>
      </c>
      <c r="D648">
        <v>4.5</v>
      </c>
      <c r="E648">
        <f t="shared" si="56"/>
        <v>644</v>
      </c>
      <c r="F648" t="e">
        <f t="shared" si="54"/>
        <v>#NUM!</v>
      </c>
    </row>
    <row r="649" spans="2:6" x14ac:dyDescent="0.25">
      <c r="B649">
        <f t="shared" si="55"/>
        <v>30000000</v>
      </c>
      <c r="C649">
        <v>1.5</v>
      </c>
      <c r="D649">
        <v>4.5</v>
      </c>
      <c r="E649">
        <f t="shared" si="56"/>
        <v>645</v>
      </c>
      <c r="F649" t="e">
        <f t="shared" si="54"/>
        <v>#NUM!</v>
      </c>
    </row>
    <row r="650" spans="2:6" x14ac:dyDescent="0.25">
      <c r="B650">
        <f t="shared" si="55"/>
        <v>30000000</v>
      </c>
      <c r="C650">
        <v>1.5</v>
      </c>
      <c r="D650">
        <v>4.5</v>
      </c>
      <c r="E650">
        <f t="shared" si="56"/>
        <v>646</v>
      </c>
      <c r="F650" t="e">
        <f t="shared" si="54"/>
        <v>#NUM!</v>
      </c>
    </row>
    <row r="651" spans="2:6" x14ac:dyDescent="0.25">
      <c r="B651">
        <f t="shared" si="55"/>
        <v>30000000</v>
      </c>
      <c r="C651">
        <v>1.5</v>
      </c>
      <c r="D651">
        <v>4.5</v>
      </c>
      <c r="E651">
        <f t="shared" si="56"/>
        <v>647</v>
      </c>
      <c r="F651" t="e">
        <f t="shared" si="54"/>
        <v>#NUM!</v>
      </c>
    </row>
    <row r="652" spans="2:6" x14ac:dyDescent="0.25">
      <c r="B652">
        <f t="shared" si="55"/>
        <v>30000000</v>
      </c>
      <c r="C652">
        <v>1.5</v>
      </c>
      <c r="D652">
        <v>4.5</v>
      </c>
      <c r="E652">
        <f t="shared" si="56"/>
        <v>648</v>
      </c>
      <c r="F652" t="e">
        <f t="shared" si="54"/>
        <v>#NUM!</v>
      </c>
    </row>
    <row r="653" spans="2:6" x14ac:dyDescent="0.25">
      <c r="B653">
        <f t="shared" si="55"/>
        <v>30000000</v>
      </c>
      <c r="C653">
        <v>1.5</v>
      </c>
      <c r="D653">
        <v>4.5</v>
      </c>
      <c r="E653">
        <f t="shared" si="56"/>
        <v>649</v>
      </c>
      <c r="F653" t="e">
        <f t="shared" si="54"/>
        <v>#NUM!</v>
      </c>
    </row>
    <row r="654" spans="2:6" x14ac:dyDescent="0.25">
      <c r="B654">
        <f t="shared" si="55"/>
        <v>30000000</v>
      </c>
      <c r="C654">
        <v>1.5</v>
      </c>
      <c r="D654">
        <v>4.5</v>
      </c>
      <c r="E654">
        <f t="shared" si="56"/>
        <v>650</v>
      </c>
      <c r="F654" t="e">
        <f t="shared" si="54"/>
        <v>#NUM!</v>
      </c>
    </row>
    <row r="655" spans="2:6" x14ac:dyDescent="0.25">
      <c r="B655">
        <f t="shared" si="55"/>
        <v>30000000</v>
      </c>
      <c r="C655">
        <v>1.5</v>
      </c>
      <c r="D655">
        <v>4.5</v>
      </c>
      <c r="E655">
        <f t="shared" si="56"/>
        <v>651</v>
      </c>
      <c r="F655" t="e">
        <f t="shared" si="54"/>
        <v>#NUM!</v>
      </c>
    </row>
    <row r="656" spans="2:6" x14ac:dyDescent="0.25">
      <c r="B656">
        <f t="shared" si="55"/>
        <v>30000000</v>
      </c>
      <c r="C656">
        <v>1.5</v>
      </c>
      <c r="D656">
        <v>4.5</v>
      </c>
      <c r="E656">
        <f t="shared" si="56"/>
        <v>652</v>
      </c>
      <c r="F656" t="e">
        <f t="shared" si="54"/>
        <v>#NUM!</v>
      </c>
    </row>
    <row r="657" spans="2:6" x14ac:dyDescent="0.25">
      <c r="B657">
        <f t="shared" si="55"/>
        <v>30000000</v>
      </c>
      <c r="C657">
        <v>1.5</v>
      </c>
      <c r="D657">
        <v>4.5</v>
      </c>
      <c r="E657">
        <f t="shared" si="56"/>
        <v>653</v>
      </c>
      <c r="F657" t="e">
        <f t="shared" si="54"/>
        <v>#NUM!</v>
      </c>
    </row>
    <row r="658" spans="2:6" x14ac:dyDescent="0.25">
      <c r="B658">
        <f t="shared" si="55"/>
        <v>30000000</v>
      </c>
      <c r="C658">
        <v>1.5</v>
      </c>
      <c r="D658">
        <v>4.5</v>
      </c>
      <c r="E658">
        <f t="shared" si="56"/>
        <v>654</v>
      </c>
      <c r="F658" t="e">
        <f t="shared" si="54"/>
        <v>#NUM!</v>
      </c>
    </row>
    <row r="659" spans="2:6" x14ac:dyDescent="0.25">
      <c r="B659">
        <f t="shared" si="55"/>
        <v>30000000</v>
      </c>
      <c r="C659">
        <v>1.5</v>
      </c>
      <c r="D659">
        <v>4.5</v>
      </c>
      <c r="E659">
        <f t="shared" si="56"/>
        <v>655</v>
      </c>
      <c r="F659" t="e">
        <f t="shared" si="54"/>
        <v>#NUM!</v>
      </c>
    </row>
    <row r="660" spans="2:6" x14ac:dyDescent="0.25">
      <c r="B660">
        <f t="shared" si="55"/>
        <v>30000000</v>
      </c>
      <c r="C660">
        <v>1.5</v>
      </c>
      <c r="D660">
        <v>4.5</v>
      </c>
      <c r="E660">
        <f t="shared" si="56"/>
        <v>656</v>
      </c>
      <c r="F660" t="e">
        <f t="shared" si="54"/>
        <v>#NUM!</v>
      </c>
    </row>
    <row r="661" spans="2:6" x14ac:dyDescent="0.25">
      <c r="B661">
        <f t="shared" si="55"/>
        <v>30000000</v>
      </c>
      <c r="C661">
        <v>1.5</v>
      </c>
      <c r="D661">
        <v>4.5</v>
      </c>
      <c r="E661">
        <f t="shared" si="56"/>
        <v>657</v>
      </c>
      <c r="F661" t="e">
        <f t="shared" si="54"/>
        <v>#NUM!</v>
      </c>
    </row>
    <row r="662" spans="2:6" x14ac:dyDescent="0.25">
      <c r="B662">
        <f t="shared" si="55"/>
        <v>30000000</v>
      </c>
      <c r="C662">
        <v>1.5</v>
      </c>
      <c r="D662">
        <v>4.5</v>
      </c>
      <c r="E662">
        <f t="shared" si="56"/>
        <v>658</v>
      </c>
      <c r="F662" t="e">
        <f t="shared" si="54"/>
        <v>#NUM!</v>
      </c>
    </row>
    <row r="663" spans="2:6" x14ac:dyDescent="0.25">
      <c r="B663">
        <f t="shared" si="55"/>
        <v>30000000</v>
      </c>
      <c r="C663">
        <v>1.5</v>
      </c>
      <c r="D663">
        <v>4.5</v>
      </c>
      <c r="E663">
        <f t="shared" si="56"/>
        <v>659</v>
      </c>
      <c r="F663" t="e">
        <f t="shared" si="54"/>
        <v>#NUM!</v>
      </c>
    </row>
    <row r="664" spans="2:6" x14ac:dyDescent="0.25">
      <c r="B664">
        <f t="shared" si="55"/>
        <v>30000000</v>
      </c>
      <c r="C664">
        <v>1.5</v>
      </c>
      <c r="D664">
        <v>4.5</v>
      </c>
      <c r="E664">
        <f t="shared" si="56"/>
        <v>660</v>
      </c>
      <c r="F664" t="e">
        <f t="shared" si="54"/>
        <v>#NUM!</v>
      </c>
    </row>
    <row r="665" spans="2:6" x14ac:dyDescent="0.25">
      <c r="B665">
        <f t="shared" si="55"/>
        <v>30000000</v>
      </c>
      <c r="C665">
        <v>1.5</v>
      </c>
      <c r="D665">
        <v>4.5</v>
      </c>
      <c r="E665">
        <f t="shared" si="56"/>
        <v>661</v>
      </c>
      <c r="F665" t="e">
        <f t="shared" si="54"/>
        <v>#NUM!</v>
      </c>
    </row>
    <row r="666" spans="2:6" x14ac:dyDescent="0.25">
      <c r="B666">
        <f t="shared" si="55"/>
        <v>30000000</v>
      </c>
      <c r="C666">
        <v>1.5</v>
      </c>
      <c r="D666">
        <v>4.5</v>
      </c>
      <c r="E666">
        <f t="shared" si="56"/>
        <v>662</v>
      </c>
      <c r="F666" t="e">
        <f t="shared" si="54"/>
        <v>#NUM!</v>
      </c>
    </row>
    <row r="667" spans="2:6" x14ac:dyDescent="0.25">
      <c r="B667">
        <f t="shared" si="55"/>
        <v>30000000</v>
      </c>
      <c r="C667">
        <v>1.5</v>
      </c>
      <c r="D667">
        <v>4.5</v>
      </c>
      <c r="E667">
        <f t="shared" si="56"/>
        <v>663</v>
      </c>
      <c r="F667" t="e">
        <f t="shared" si="54"/>
        <v>#NUM!</v>
      </c>
    </row>
    <row r="668" spans="2:6" x14ac:dyDescent="0.25">
      <c r="B668">
        <f t="shared" si="55"/>
        <v>30000000</v>
      </c>
      <c r="C668">
        <v>1.5</v>
      </c>
      <c r="D668">
        <v>4.5</v>
      </c>
      <c r="E668">
        <f t="shared" si="56"/>
        <v>664</v>
      </c>
      <c r="F668" t="e">
        <f t="shared" si="54"/>
        <v>#NUM!</v>
      </c>
    </row>
    <row r="669" spans="2:6" x14ac:dyDescent="0.25">
      <c r="B669">
        <f t="shared" si="55"/>
        <v>30000000</v>
      </c>
      <c r="C669">
        <v>1.5</v>
      </c>
      <c r="D669">
        <v>4.5</v>
      </c>
      <c r="E669">
        <f t="shared" si="56"/>
        <v>665</v>
      </c>
      <c r="F669" t="e">
        <f t="shared" si="54"/>
        <v>#NUM!</v>
      </c>
    </row>
    <row r="670" spans="2:6" x14ac:dyDescent="0.25">
      <c r="B670">
        <f t="shared" si="55"/>
        <v>30000000</v>
      </c>
      <c r="C670">
        <v>1.5</v>
      </c>
      <c r="D670">
        <v>4.5</v>
      </c>
      <c r="E670">
        <f t="shared" si="56"/>
        <v>666</v>
      </c>
      <c r="F670" t="e">
        <f t="shared" si="54"/>
        <v>#NUM!</v>
      </c>
    </row>
    <row r="671" spans="2:6" x14ac:dyDescent="0.25">
      <c r="B671">
        <f t="shared" si="55"/>
        <v>30000000</v>
      </c>
      <c r="C671">
        <v>1.5</v>
      </c>
      <c r="D671">
        <v>4.5</v>
      </c>
      <c r="E671">
        <f t="shared" si="56"/>
        <v>667</v>
      </c>
      <c r="F671" t="e">
        <f t="shared" ref="F671:F734" si="57">D671+C671*SIN(E671*2*PI()/360*B671)</f>
        <v>#NUM!</v>
      </c>
    </row>
    <row r="672" spans="2:6" x14ac:dyDescent="0.25">
      <c r="B672">
        <f t="shared" si="55"/>
        <v>30000000</v>
      </c>
      <c r="C672">
        <v>1.5</v>
      </c>
      <c r="D672">
        <v>4.5</v>
      </c>
      <c r="E672">
        <f t="shared" si="56"/>
        <v>668</v>
      </c>
      <c r="F672" t="e">
        <f t="shared" si="57"/>
        <v>#NUM!</v>
      </c>
    </row>
    <row r="673" spans="2:6" x14ac:dyDescent="0.25">
      <c r="B673">
        <f t="shared" si="55"/>
        <v>30000000</v>
      </c>
      <c r="C673">
        <v>1.5</v>
      </c>
      <c r="D673">
        <v>4.5</v>
      </c>
      <c r="E673">
        <f t="shared" si="56"/>
        <v>669</v>
      </c>
      <c r="F673" t="e">
        <f t="shared" si="57"/>
        <v>#NUM!</v>
      </c>
    </row>
    <row r="674" spans="2:6" x14ac:dyDescent="0.25">
      <c r="B674">
        <f t="shared" si="55"/>
        <v>30000000</v>
      </c>
      <c r="C674">
        <v>1.5</v>
      </c>
      <c r="D674">
        <v>4.5</v>
      </c>
      <c r="E674">
        <f t="shared" si="56"/>
        <v>670</v>
      </c>
      <c r="F674" t="e">
        <f t="shared" si="57"/>
        <v>#NUM!</v>
      </c>
    </row>
    <row r="675" spans="2:6" x14ac:dyDescent="0.25">
      <c r="B675">
        <f t="shared" si="55"/>
        <v>30000000</v>
      </c>
      <c r="C675">
        <v>1.5</v>
      </c>
      <c r="D675">
        <v>4.5</v>
      </c>
      <c r="E675">
        <f t="shared" si="56"/>
        <v>671</v>
      </c>
      <c r="F675" t="e">
        <f t="shared" si="57"/>
        <v>#NUM!</v>
      </c>
    </row>
    <row r="676" spans="2:6" x14ac:dyDescent="0.25">
      <c r="B676">
        <f t="shared" si="55"/>
        <v>30000000</v>
      </c>
      <c r="C676">
        <v>1.5</v>
      </c>
      <c r="D676">
        <v>4.5</v>
      </c>
      <c r="E676">
        <f t="shared" si="56"/>
        <v>672</v>
      </c>
      <c r="F676" t="e">
        <f t="shared" si="57"/>
        <v>#NUM!</v>
      </c>
    </row>
    <row r="677" spans="2:6" x14ac:dyDescent="0.25">
      <c r="B677">
        <f t="shared" si="55"/>
        <v>30000000</v>
      </c>
      <c r="C677">
        <v>1.5</v>
      </c>
      <c r="D677">
        <v>4.5</v>
      </c>
      <c r="E677">
        <f t="shared" si="56"/>
        <v>673</v>
      </c>
      <c r="F677" t="e">
        <f t="shared" si="57"/>
        <v>#NUM!</v>
      </c>
    </row>
    <row r="678" spans="2:6" x14ac:dyDescent="0.25">
      <c r="B678">
        <f t="shared" si="55"/>
        <v>30000000</v>
      </c>
      <c r="C678">
        <v>1.5</v>
      </c>
      <c r="D678">
        <v>4.5</v>
      </c>
      <c r="E678">
        <f t="shared" si="56"/>
        <v>674</v>
      </c>
      <c r="F678" t="e">
        <f t="shared" si="57"/>
        <v>#NUM!</v>
      </c>
    </row>
    <row r="679" spans="2:6" x14ac:dyDescent="0.25">
      <c r="B679">
        <f t="shared" si="55"/>
        <v>30000000</v>
      </c>
      <c r="C679">
        <v>1.5</v>
      </c>
      <c r="D679">
        <v>4.5</v>
      </c>
      <c r="E679">
        <f t="shared" si="56"/>
        <v>675</v>
      </c>
      <c r="F679" t="e">
        <f t="shared" si="57"/>
        <v>#NUM!</v>
      </c>
    </row>
    <row r="680" spans="2:6" x14ac:dyDescent="0.25">
      <c r="B680">
        <f t="shared" si="55"/>
        <v>30000000</v>
      </c>
      <c r="C680">
        <v>1.5</v>
      </c>
      <c r="D680">
        <v>4.5</v>
      </c>
      <c r="E680">
        <f t="shared" si="56"/>
        <v>676</v>
      </c>
      <c r="F680" t="e">
        <f t="shared" si="57"/>
        <v>#NUM!</v>
      </c>
    </row>
    <row r="681" spans="2:6" x14ac:dyDescent="0.25">
      <c r="B681">
        <f t="shared" si="55"/>
        <v>30000000</v>
      </c>
      <c r="C681">
        <v>1.5</v>
      </c>
      <c r="D681">
        <v>4.5</v>
      </c>
      <c r="E681">
        <f t="shared" si="56"/>
        <v>677</v>
      </c>
      <c r="F681" t="e">
        <f t="shared" si="57"/>
        <v>#NUM!</v>
      </c>
    </row>
    <row r="682" spans="2:6" x14ac:dyDescent="0.25">
      <c r="B682">
        <f t="shared" si="55"/>
        <v>30000000</v>
      </c>
      <c r="C682">
        <v>1.5</v>
      </c>
      <c r="D682">
        <v>4.5</v>
      </c>
      <c r="E682">
        <f t="shared" si="56"/>
        <v>678</v>
      </c>
      <c r="F682" t="e">
        <f t="shared" si="57"/>
        <v>#NUM!</v>
      </c>
    </row>
    <row r="683" spans="2:6" x14ac:dyDescent="0.25">
      <c r="B683">
        <f t="shared" si="55"/>
        <v>30000000</v>
      </c>
      <c r="C683">
        <v>1.5</v>
      </c>
      <c r="D683">
        <v>4.5</v>
      </c>
      <c r="E683">
        <f t="shared" si="56"/>
        <v>679</v>
      </c>
      <c r="F683" t="e">
        <f t="shared" si="57"/>
        <v>#NUM!</v>
      </c>
    </row>
    <row r="684" spans="2:6" x14ac:dyDescent="0.25">
      <c r="B684">
        <f t="shared" si="55"/>
        <v>30000000</v>
      </c>
      <c r="C684">
        <v>1.5</v>
      </c>
      <c r="D684">
        <v>4.5</v>
      </c>
      <c r="E684">
        <f t="shared" si="56"/>
        <v>680</v>
      </c>
      <c r="F684" t="e">
        <f t="shared" si="57"/>
        <v>#NUM!</v>
      </c>
    </row>
    <row r="685" spans="2:6" x14ac:dyDescent="0.25">
      <c r="B685">
        <f t="shared" si="55"/>
        <v>30000000</v>
      </c>
      <c r="C685">
        <v>1.5</v>
      </c>
      <c r="D685">
        <v>4.5</v>
      </c>
      <c r="E685">
        <f t="shared" si="56"/>
        <v>681</v>
      </c>
      <c r="F685" t="e">
        <f t="shared" si="57"/>
        <v>#NUM!</v>
      </c>
    </row>
    <row r="686" spans="2:6" x14ac:dyDescent="0.25">
      <c r="B686">
        <f t="shared" si="55"/>
        <v>30000000</v>
      </c>
      <c r="C686">
        <v>1.5</v>
      </c>
      <c r="D686">
        <v>4.5</v>
      </c>
      <c r="E686">
        <f t="shared" si="56"/>
        <v>682</v>
      </c>
      <c r="F686" t="e">
        <f t="shared" si="57"/>
        <v>#NUM!</v>
      </c>
    </row>
    <row r="687" spans="2:6" x14ac:dyDescent="0.25">
      <c r="B687">
        <f t="shared" si="55"/>
        <v>30000000</v>
      </c>
      <c r="C687">
        <v>1.5</v>
      </c>
      <c r="D687">
        <v>4.5</v>
      </c>
      <c r="E687">
        <f t="shared" si="56"/>
        <v>683</v>
      </c>
      <c r="F687" t="e">
        <f t="shared" si="57"/>
        <v>#NUM!</v>
      </c>
    </row>
    <row r="688" spans="2:6" x14ac:dyDescent="0.25">
      <c r="B688">
        <f t="shared" si="55"/>
        <v>30000000</v>
      </c>
      <c r="C688">
        <v>1.5</v>
      </c>
      <c r="D688">
        <v>4.5</v>
      </c>
      <c r="E688">
        <f t="shared" si="56"/>
        <v>684</v>
      </c>
      <c r="F688" t="e">
        <f t="shared" si="57"/>
        <v>#NUM!</v>
      </c>
    </row>
    <row r="689" spans="2:6" x14ac:dyDescent="0.25">
      <c r="B689">
        <f t="shared" si="55"/>
        <v>30000000</v>
      </c>
      <c r="C689">
        <v>1.5</v>
      </c>
      <c r="D689">
        <v>4.5</v>
      </c>
      <c r="E689">
        <f t="shared" si="56"/>
        <v>685</v>
      </c>
      <c r="F689" t="e">
        <f t="shared" si="57"/>
        <v>#NUM!</v>
      </c>
    </row>
    <row r="690" spans="2:6" x14ac:dyDescent="0.25">
      <c r="B690">
        <f t="shared" si="55"/>
        <v>30000000</v>
      </c>
      <c r="C690">
        <v>1.5</v>
      </c>
      <c r="D690">
        <v>4.5</v>
      </c>
      <c r="E690">
        <f t="shared" si="56"/>
        <v>686</v>
      </c>
      <c r="F690" t="e">
        <f t="shared" si="57"/>
        <v>#NUM!</v>
      </c>
    </row>
    <row r="691" spans="2:6" x14ac:dyDescent="0.25">
      <c r="B691">
        <f t="shared" si="55"/>
        <v>30000000</v>
      </c>
      <c r="C691">
        <v>1.5</v>
      </c>
      <c r="D691">
        <v>4.5</v>
      </c>
      <c r="E691">
        <f t="shared" si="56"/>
        <v>687</v>
      </c>
      <c r="F691" t="e">
        <f t="shared" si="57"/>
        <v>#NUM!</v>
      </c>
    </row>
    <row r="692" spans="2:6" x14ac:dyDescent="0.25">
      <c r="B692">
        <f t="shared" si="55"/>
        <v>30000000</v>
      </c>
      <c r="C692">
        <v>1.5</v>
      </c>
      <c r="D692">
        <v>4.5</v>
      </c>
      <c r="E692">
        <f t="shared" si="56"/>
        <v>688</v>
      </c>
      <c r="F692" t="e">
        <f t="shared" si="57"/>
        <v>#NUM!</v>
      </c>
    </row>
    <row r="693" spans="2:6" x14ac:dyDescent="0.25">
      <c r="B693">
        <f t="shared" si="55"/>
        <v>30000000</v>
      </c>
      <c r="C693">
        <v>1.5</v>
      </c>
      <c r="D693">
        <v>4.5</v>
      </c>
      <c r="E693">
        <f t="shared" si="56"/>
        <v>689</v>
      </c>
      <c r="F693" t="e">
        <f t="shared" si="57"/>
        <v>#NUM!</v>
      </c>
    </row>
    <row r="694" spans="2:6" x14ac:dyDescent="0.25">
      <c r="B694">
        <f t="shared" si="55"/>
        <v>30000000</v>
      </c>
      <c r="C694">
        <v>1.5</v>
      </c>
      <c r="D694">
        <v>4.5</v>
      </c>
      <c r="E694">
        <f t="shared" si="56"/>
        <v>690</v>
      </c>
      <c r="F694" t="e">
        <f t="shared" si="57"/>
        <v>#NUM!</v>
      </c>
    </row>
    <row r="695" spans="2:6" x14ac:dyDescent="0.25">
      <c r="B695">
        <f t="shared" si="55"/>
        <v>30000000</v>
      </c>
      <c r="C695">
        <v>1.5</v>
      </c>
      <c r="D695">
        <v>4.5</v>
      </c>
      <c r="E695">
        <f t="shared" si="56"/>
        <v>691</v>
      </c>
      <c r="F695" t="e">
        <f t="shared" si="57"/>
        <v>#NUM!</v>
      </c>
    </row>
    <row r="696" spans="2:6" x14ac:dyDescent="0.25">
      <c r="B696">
        <f t="shared" si="55"/>
        <v>30000000</v>
      </c>
      <c r="C696">
        <v>1.5</v>
      </c>
      <c r="D696">
        <v>4.5</v>
      </c>
      <c r="E696">
        <f t="shared" si="56"/>
        <v>692</v>
      </c>
      <c r="F696" t="e">
        <f t="shared" si="57"/>
        <v>#NUM!</v>
      </c>
    </row>
    <row r="697" spans="2:6" x14ac:dyDescent="0.25">
      <c r="B697">
        <f t="shared" si="55"/>
        <v>30000000</v>
      </c>
      <c r="C697">
        <v>1.5</v>
      </c>
      <c r="D697">
        <v>4.5</v>
      </c>
      <c r="E697">
        <f t="shared" si="56"/>
        <v>693</v>
      </c>
      <c r="F697" t="e">
        <f t="shared" si="57"/>
        <v>#NUM!</v>
      </c>
    </row>
    <row r="698" spans="2:6" x14ac:dyDescent="0.25">
      <c r="B698">
        <f t="shared" si="55"/>
        <v>30000000</v>
      </c>
      <c r="C698">
        <v>1.5</v>
      </c>
      <c r="D698">
        <v>4.5</v>
      </c>
      <c r="E698">
        <f t="shared" si="56"/>
        <v>694</v>
      </c>
      <c r="F698" t="e">
        <f t="shared" si="57"/>
        <v>#NUM!</v>
      </c>
    </row>
    <row r="699" spans="2:6" x14ac:dyDescent="0.25">
      <c r="B699">
        <f t="shared" si="55"/>
        <v>30000000</v>
      </c>
      <c r="C699">
        <v>1.5</v>
      </c>
      <c r="D699">
        <v>4.5</v>
      </c>
      <c r="E699">
        <f t="shared" si="56"/>
        <v>695</v>
      </c>
      <c r="F699" t="e">
        <f t="shared" si="57"/>
        <v>#NUM!</v>
      </c>
    </row>
    <row r="700" spans="2:6" x14ac:dyDescent="0.25">
      <c r="B700">
        <f t="shared" si="55"/>
        <v>30000000</v>
      </c>
      <c r="C700">
        <v>1.5</v>
      </c>
      <c r="D700">
        <v>4.5</v>
      </c>
      <c r="E700">
        <f t="shared" si="56"/>
        <v>696</v>
      </c>
      <c r="F700" t="e">
        <f t="shared" si="57"/>
        <v>#NUM!</v>
      </c>
    </row>
    <row r="701" spans="2:6" x14ac:dyDescent="0.25">
      <c r="B701">
        <f t="shared" si="55"/>
        <v>30000000</v>
      </c>
      <c r="C701">
        <v>1.5</v>
      </c>
      <c r="D701">
        <v>4.5</v>
      </c>
      <c r="E701">
        <f t="shared" si="56"/>
        <v>697</v>
      </c>
      <c r="F701" t="e">
        <f t="shared" si="57"/>
        <v>#NUM!</v>
      </c>
    </row>
    <row r="702" spans="2:6" x14ac:dyDescent="0.25">
      <c r="B702">
        <f t="shared" si="55"/>
        <v>30000000</v>
      </c>
      <c r="C702">
        <v>1.5</v>
      </c>
      <c r="D702">
        <v>4.5</v>
      </c>
      <c r="E702">
        <f t="shared" si="56"/>
        <v>698</v>
      </c>
      <c r="F702" t="e">
        <f t="shared" si="57"/>
        <v>#NUM!</v>
      </c>
    </row>
    <row r="703" spans="2:6" x14ac:dyDescent="0.25">
      <c r="B703">
        <f t="shared" si="55"/>
        <v>30000000</v>
      </c>
      <c r="C703">
        <v>1.5</v>
      </c>
      <c r="D703">
        <v>4.5</v>
      </c>
      <c r="E703">
        <f t="shared" si="56"/>
        <v>699</v>
      </c>
      <c r="F703" t="e">
        <f t="shared" si="57"/>
        <v>#NUM!</v>
      </c>
    </row>
    <row r="704" spans="2:6" x14ac:dyDescent="0.25">
      <c r="B704">
        <f t="shared" si="55"/>
        <v>30000000</v>
      </c>
      <c r="C704">
        <v>1.5</v>
      </c>
      <c r="D704">
        <v>4.5</v>
      </c>
      <c r="E704">
        <f t="shared" si="56"/>
        <v>700</v>
      </c>
      <c r="F704" t="e">
        <f t="shared" si="57"/>
        <v>#NUM!</v>
      </c>
    </row>
    <row r="705" spans="2:6" x14ac:dyDescent="0.25">
      <c r="B705">
        <f t="shared" si="55"/>
        <v>30000000</v>
      </c>
      <c r="C705">
        <v>1.5</v>
      </c>
      <c r="D705">
        <v>4.5</v>
      </c>
      <c r="E705">
        <f t="shared" si="56"/>
        <v>701</v>
      </c>
      <c r="F705" t="e">
        <f t="shared" si="57"/>
        <v>#NUM!</v>
      </c>
    </row>
    <row r="706" spans="2:6" x14ac:dyDescent="0.25">
      <c r="B706">
        <f t="shared" si="55"/>
        <v>30000000</v>
      </c>
      <c r="C706">
        <v>1.5</v>
      </c>
      <c r="D706">
        <v>4.5</v>
      </c>
      <c r="E706">
        <f t="shared" si="56"/>
        <v>702</v>
      </c>
      <c r="F706" t="e">
        <f t="shared" si="57"/>
        <v>#NUM!</v>
      </c>
    </row>
    <row r="707" spans="2:6" x14ac:dyDescent="0.25">
      <c r="B707">
        <f t="shared" si="55"/>
        <v>30000000</v>
      </c>
      <c r="C707">
        <v>1.5</v>
      </c>
      <c r="D707">
        <v>4.5</v>
      </c>
      <c r="E707">
        <f t="shared" si="56"/>
        <v>703</v>
      </c>
      <c r="F707" t="e">
        <f t="shared" si="57"/>
        <v>#NUM!</v>
      </c>
    </row>
    <row r="708" spans="2:6" x14ac:dyDescent="0.25">
      <c r="B708">
        <f t="shared" si="55"/>
        <v>30000000</v>
      </c>
      <c r="C708">
        <v>1.5</v>
      </c>
      <c r="D708">
        <v>4.5</v>
      </c>
      <c r="E708">
        <f t="shared" si="56"/>
        <v>704</v>
      </c>
      <c r="F708" t="e">
        <f t="shared" si="57"/>
        <v>#NUM!</v>
      </c>
    </row>
    <row r="709" spans="2:6" x14ac:dyDescent="0.25">
      <c r="B709">
        <f t="shared" si="55"/>
        <v>30000000</v>
      </c>
      <c r="C709">
        <v>1.5</v>
      </c>
      <c r="D709">
        <v>4.5</v>
      </c>
      <c r="E709">
        <f t="shared" si="56"/>
        <v>705</v>
      </c>
      <c r="F709" t="e">
        <f t="shared" si="57"/>
        <v>#NUM!</v>
      </c>
    </row>
    <row r="710" spans="2:6" x14ac:dyDescent="0.25">
      <c r="B710">
        <f t="shared" ref="B710:B773" si="58">$C$1</f>
        <v>30000000</v>
      </c>
      <c r="C710">
        <v>1.5</v>
      </c>
      <c r="D710">
        <v>4.5</v>
      </c>
      <c r="E710">
        <f t="shared" ref="E710:E773" si="59">E709+1</f>
        <v>706</v>
      </c>
      <c r="F710" t="e">
        <f t="shared" si="57"/>
        <v>#NUM!</v>
      </c>
    </row>
    <row r="711" spans="2:6" x14ac:dyDescent="0.25">
      <c r="B711">
        <f t="shared" si="58"/>
        <v>30000000</v>
      </c>
      <c r="C711">
        <v>1.5</v>
      </c>
      <c r="D711">
        <v>4.5</v>
      </c>
      <c r="E711">
        <f t="shared" si="59"/>
        <v>707</v>
      </c>
      <c r="F711" t="e">
        <f t="shared" si="57"/>
        <v>#NUM!</v>
      </c>
    </row>
    <row r="712" spans="2:6" x14ac:dyDescent="0.25">
      <c r="B712">
        <f t="shared" si="58"/>
        <v>30000000</v>
      </c>
      <c r="C712">
        <v>1.5</v>
      </c>
      <c r="D712">
        <v>4.5</v>
      </c>
      <c r="E712">
        <f t="shared" si="59"/>
        <v>708</v>
      </c>
      <c r="F712" t="e">
        <f t="shared" si="57"/>
        <v>#NUM!</v>
      </c>
    </row>
    <row r="713" spans="2:6" x14ac:dyDescent="0.25">
      <c r="B713">
        <f t="shared" si="58"/>
        <v>30000000</v>
      </c>
      <c r="C713">
        <v>1.5</v>
      </c>
      <c r="D713">
        <v>4.5</v>
      </c>
      <c r="E713">
        <f t="shared" si="59"/>
        <v>709</v>
      </c>
      <c r="F713" t="e">
        <f t="shared" si="57"/>
        <v>#NUM!</v>
      </c>
    </row>
    <row r="714" spans="2:6" x14ac:dyDescent="0.25">
      <c r="B714">
        <f t="shared" si="58"/>
        <v>30000000</v>
      </c>
      <c r="C714">
        <v>1.5</v>
      </c>
      <c r="D714">
        <v>4.5</v>
      </c>
      <c r="E714">
        <f t="shared" si="59"/>
        <v>710</v>
      </c>
      <c r="F714" t="e">
        <f t="shared" si="57"/>
        <v>#NUM!</v>
      </c>
    </row>
    <row r="715" spans="2:6" x14ac:dyDescent="0.25">
      <c r="B715">
        <f t="shared" si="58"/>
        <v>30000000</v>
      </c>
      <c r="C715">
        <v>1.5</v>
      </c>
      <c r="D715">
        <v>4.5</v>
      </c>
      <c r="E715">
        <f t="shared" si="59"/>
        <v>711</v>
      </c>
      <c r="F715" t="e">
        <f t="shared" si="57"/>
        <v>#NUM!</v>
      </c>
    </row>
    <row r="716" spans="2:6" x14ac:dyDescent="0.25">
      <c r="B716">
        <f t="shared" si="58"/>
        <v>30000000</v>
      </c>
      <c r="C716">
        <v>1.5</v>
      </c>
      <c r="D716">
        <v>4.5</v>
      </c>
      <c r="E716">
        <f t="shared" si="59"/>
        <v>712</v>
      </c>
      <c r="F716" t="e">
        <f t="shared" si="57"/>
        <v>#NUM!</v>
      </c>
    </row>
    <row r="717" spans="2:6" x14ac:dyDescent="0.25">
      <c r="B717">
        <f t="shared" si="58"/>
        <v>30000000</v>
      </c>
      <c r="C717">
        <v>1.5</v>
      </c>
      <c r="D717">
        <v>4.5</v>
      </c>
      <c r="E717">
        <f t="shared" si="59"/>
        <v>713</v>
      </c>
      <c r="F717" t="e">
        <f t="shared" si="57"/>
        <v>#NUM!</v>
      </c>
    </row>
    <row r="718" spans="2:6" x14ac:dyDescent="0.25">
      <c r="B718">
        <f t="shared" si="58"/>
        <v>30000000</v>
      </c>
      <c r="C718">
        <v>1.5</v>
      </c>
      <c r="D718">
        <v>4.5</v>
      </c>
      <c r="E718">
        <f t="shared" si="59"/>
        <v>714</v>
      </c>
      <c r="F718" t="e">
        <f t="shared" si="57"/>
        <v>#NUM!</v>
      </c>
    </row>
    <row r="719" spans="2:6" x14ac:dyDescent="0.25">
      <c r="B719">
        <f t="shared" si="58"/>
        <v>30000000</v>
      </c>
      <c r="C719">
        <v>1.5</v>
      </c>
      <c r="D719">
        <v>4.5</v>
      </c>
      <c r="E719">
        <f t="shared" si="59"/>
        <v>715</v>
      </c>
      <c r="F719" t="e">
        <f t="shared" si="57"/>
        <v>#NUM!</v>
      </c>
    </row>
    <row r="720" spans="2:6" x14ac:dyDescent="0.25">
      <c r="B720">
        <f t="shared" si="58"/>
        <v>30000000</v>
      </c>
      <c r="C720">
        <v>1.5</v>
      </c>
      <c r="D720">
        <v>4.5</v>
      </c>
      <c r="E720">
        <f t="shared" si="59"/>
        <v>716</v>
      </c>
      <c r="F720" t="e">
        <f t="shared" si="57"/>
        <v>#NUM!</v>
      </c>
    </row>
    <row r="721" spans="2:6" x14ac:dyDescent="0.25">
      <c r="B721">
        <f t="shared" si="58"/>
        <v>30000000</v>
      </c>
      <c r="C721">
        <v>1.5</v>
      </c>
      <c r="D721">
        <v>4.5</v>
      </c>
      <c r="E721">
        <f t="shared" si="59"/>
        <v>717</v>
      </c>
      <c r="F721" t="e">
        <f t="shared" si="57"/>
        <v>#NUM!</v>
      </c>
    </row>
    <row r="722" spans="2:6" x14ac:dyDescent="0.25">
      <c r="B722">
        <f t="shared" si="58"/>
        <v>30000000</v>
      </c>
      <c r="C722">
        <v>1.5</v>
      </c>
      <c r="D722">
        <v>4.5</v>
      </c>
      <c r="E722">
        <f t="shared" si="59"/>
        <v>718</v>
      </c>
      <c r="F722" t="e">
        <f t="shared" si="57"/>
        <v>#NUM!</v>
      </c>
    </row>
    <row r="723" spans="2:6" x14ac:dyDescent="0.25">
      <c r="B723">
        <f t="shared" si="58"/>
        <v>30000000</v>
      </c>
      <c r="C723">
        <v>1.5</v>
      </c>
      <c r="D723">
        <v>4.5</v>
      </c>
      <c r="E723">
        <f t="shared" si="59"/>
        <v>719</v>
      </c>
      <c r="F723" t="e">
        <f t="shared" si="57"/>
        <v>#NUM!</v>
      </c>
    </row>
    <row r="724" spans="2:6" x14ac:dyDescent="0.25">
      <c r="B724">
        <f t="shared" si="58"/>
        <v>30000000</v>
      </c>
      <c r="C724">
        <v>1.5</v>
      </c>
      <c r="D724">
        <v>4.5</v>
      </c>
      <c r="E724">
        <f t="shared" si="59"/>
        <v>720</v>
      </c>
      <c r="F724" t="e">
        <f t="shared" si="57"/>
        <v>#NUM!</v>
      </c>
    </row>
    <row r="725" spans="2:6" x14ac:dyDescent="0.25">
      <c r="B725">
        <f t="shared" si="58"/>
        <v>30000000</v>
      </c>
      <c r="C725">
        <v>1.5</v>
      </c>
      <c r="D725">
        <v>4.5</v>
      </c>
      <c r="E725">
        <f t="shared" si="59"/>
        <v>721</v>
      </c>
      <c r="F725" t="e">
        <f t="shared" si="57"/>
        <v>#NUM!</v>
      </c>
    </row>
    <row r="726" spans="2:6" x14ac:dyDescent="0.25">
      <c r="B726">
        <f t="shared" si="58"/>
        <v>30000000</v>
      </c>
      <c r="C726">
        <v>1.5</v>
      </c>
      <c r="D726">
        <v>4.5</v>
      </c>
      <c r="E726">
        <f t="shared" si="59"/>
        <v>722</v>
      </c>
      <c r="F726" t="e">
        <f t="shared" si="57"/>
        <v>#NUM!</v>
      </c>
    </row>
    <row r="727" spans="2:6" x14ac:dyDescent="0.25">
      <c r="B727">
        <f t="shared" si="58"/>
        <v>30000000</v>
      </c>
      <c r="C727">
        <v>1.5</v>
      </c>
      <c r="D727">
        <v>4.5</v>
      </c>
      <c r="E727">
        <f t="shared" si="59"/>
        <v>723</v>
      </c>
      <c r="F727" t="e">
        <f t="shared" si="57"/>
        <v>#NUM!</v>
      </c>
    </row>
    <row r="728" spans="2:6" x14ac:dyDescent="0.25">
      <c r="B728">
        <f t="shared" si="58"/>
        <v>30000000</v>
      </c>
      <c r="C728">
        <v>1.5</v>
      </c>
      <c r="D728">
        <v>4.5</v>
      </c>
      <c r="E728">
        <f t="shared" si="59"/>
        <v>724</v>
      </c>
      <c r="F728" t="e">
        <f t="shared" si="57"/>
        <v>#NUM!</v>
      </c>
    </row>
    <row r="729" spans="2:6" x14ac:dyDescent="0.25">
      <c r="B729">
        <f t="shared" si="58"/>
        <v>30000000</v>
      </c>
      <c r="C729">
        <v>1.5</v>
      </c>
      <c r="D729">
        <v>4.5</v>
      </c>
      <c r="E729">
        <f t="shared" si="59"/>
        <v>725</v>
      </c>
      <c r="F729" t="e">
        <f t="shared" si="57"/>
        <v>#NUM!</v>
      </c>
    </row>
    <row r="730" spans="2:6" x14ac:dyDescent="0.25">
      <c r="B730">
        <f t="shared" si="58"/>
        <v>30000000</v>
      </c>
      <c r="C730">
        <v>1.5</v>
      </c>
      <c r="D730">
        <v>4.5</v>
      </c>
      <c r="E730">
        <f t="shared" si="59"/>
        <v>726</v>
      </c>
      <c r="F730" t="e">
        <f t="shared" si="57"/>
        <v>#NUM!</v>
      </c>
    </row>
    <row r="731" spans="2:6" x14ac:dyDescent="0.25">
      <c r="B731">
        <f t="shared" si="58"/>
        <v>30000000</v>
      </c>
      <c r="C731">
        <v>1.5</v>
      </c>
      <c r="D731">
        <v>4.5</v>
      </c>
      <c r="E731">
        <f t="shared" si="59"/>
        <v>727</v>
      </c>
      <c r="F731" t="e">
        <f t="shared" si="57"/>
        <v>#NUM!</v>
      </c>
    </row>
    <row r="732" spans="2:6" x14ac:dyDescent="0.25">
      <c r="B732">
        <f t="shared" si="58"/>
        <v>30000000</v>
      </c>
      <c r="C732">
        <v>1.5</v>
      </c>
      <c r="D732">
        <v>4.5</v>
      </c>
      <c r="E732">
        <f t="shared" si="59"/>
        <v>728</v>
      </c>
      <c r="F732" t="e">
        <f t="shared" si="57"/>
        <v>#NUM!</v>
      </c>
    </row>
    <row r="733" spans="2:6" x14ac:dyDescent="0.25">
      <c r="B733">
        <f t="shared" si="58"/>
        <v>30000000</v>
      </c>
      <c r="C733">
        <v>1.5</v>
      </c>
      <c r="D733">
        <v>4.5</v>
      </c>
      <c r="E733">
        <f t="shared" si="59"/>
        <v>729</v>
      </c>
      <c r="F733" t="e">
        <f t="shared" si="57"/>
        <v>#NUM!</v>
      </c>
    </row>
    <row r="734" spans="2:6" x14ac:dyDescent="0.25">
      <c r="B734">
        <f t="shared" si="58"/>
        <v>30000000</v>
      </c>
      <c r="C734">
        <v>1.5</v>
      </c>
      <c r="D734">
        <v>4.5</v>
      </c>
      <c r="E734">
        <f t="shared" si="59"/>
        <v>730</v>
      </c>
      <c r="F734" t="e">
        <f t="shared" si="57"/>
        <v>#NUM!</v>
      </c>
    </row>
    <row r="735" spans="2:6" x14ac:dyDescent="0.25">
      <c r="B735">
        <f t="shared" si="58"/>
        <v>30000000</v>
      </c>
      <c r="C735">
        <v>1.5</v>
      </c>
      <c r="D735">
        <v>4.5</v>
      </c>
      <c r="E735">
        <f t="shared" si="59"/>
        <v>731</v>
      </c>
      <c r="F735" t="e">
        <f t="shared" ref="F735:F798" si="60">D735+C735*SIN(E735*2*PI()/360*B735)</f>
        <v>#NUM!</v>
      </c>
    </row>
    <row r="736" spans="2:6" x14ac:dyDescent="0.25">
      <c r="B736">
        <f t="shared" si="58"/>
        <v>30000000</v>
      </c>
      <c r="C736">
        <v>1.5</v>
      </c>
      <c r="D736">
        <v>4.5</v>
      </c>
      <c r="E736">
        <f t="shared" si="59"/>
        <v>732</v>
      </c>
      <c r="F736" t="e">
        <f t="shared" si="60"/>
        <v>#NUM!</v>
      </c>
    </row>
    <row r="737" spans="2:6" x14ac:dyDescent="0.25">
      <c r="B737">
        <f t="shared" si="58"/>
        <v>30000000</v>
      </c>
      <c r="C737">
        <v>1.5</v>
      </c>
      <c r="D737">
        <v>4.5</v>
      </c>
      <c r="E737">
        <f t="shared" si="59"/>
        <v>733</v>
      </c>
      <c r="F737" t="e">
        <f t="shared" si="60"/>
        <v>#NUM!</v>
      </c>
    </row>
    <row r="738" spans="2:6" x14ac:dyDescent="0.25">
      <c r="B738">
        <f t="shared" si="58"/>
        <v>30000000</v>
      </c>
      <c r="C738">
        <v>1.5</v>
      </c>
      <c r="D738">
        <v>4.5</v>
      </c>
      <c r="E738">
        <f t="shared" si="59"/>
        <v>734</v>
      </c>
      <c r="F738" t="e">
        <f t="shared" si="60"/>
        <v>#NUM!</v>
      </c>
    </row>
    <row r="739" spans="2:6" x14ac:dyDescent="0.25">
      <c r="B739">
        <f t="shared" si="58"/>
        <v>30000000</v>
      </c>
      <c r="C739">
        <v>1.5</v>
      </c>
      <c r="D739">
        <v>4.5</v>
      </c>
      <c r="E739">
        <f t="shared" si="59"/>
        <v>735</v>
      </c>
      <c r="F739" t="e">
        <f t="shared" si="60"/>
        <v>#NUM!</v>
      </c>
    </row>
    <row r="740" spans="2:6" x14ac:dyDescent="0.25">
      <c r="B740">
        <f t="shared" si="58"/>
        <v>30000000</v>
      </c>
      <c r="C740">
        <v>1.5</v>
      </c>
      <c r="D740">
        <v>4.5</v>
      </c>
      <c r="E740">
        <f t="shared" si="59"/>
        <v>736</v>
      </c>
      <c r="F740" t="e">
        <f t="shared" si="60"/>
        <v>#NUM!</v>
      </c>
    </row>
    <row r="741" spans="2:6" x14ac:dyDescent="0.25">
      <c r="B741">
        <f t="shared" si="58"/>
        <v>30000000</v>
      </c>
      <c r="C741">
        <v>1.5</v>
      </c>
      <c r="D741">
        <v>4.5</v>
      </c>
      <c r="E741">
        <f t="shared" si="59"/>
        <v>737</v>
      </c>
      <c r="F741" t="e">
        <f t="shared" si="60"/>
        <v>#NUM!</v>
      </c>
    </row>
    <row r="742" spans="2:6" x14ac:dyDescent="0.25">
      <c r="B742">
        <f t="shared" si="58"/>
        <v>30000000</v>
      </c>
      <c r="C742">
        <v>1.5</v>
      </c>
      <c r="D742">
        <v>4.5</v>
      </c>
      <c r="E742">
        <f t="shared" si="59"/>
        <v>738</v>
      </c>
      <c r="F742" t="e">
        <f t="shared" si="60"/>
        <v>#NUM!</v>
      </c>
    </row>
    <row r="743" spans="2:6" x14ac:dyDescent="0.25">
      <c r="B743">
        <f t="shared" si="58"/>
        <v>30000000</v>
      </c>
      <c r="C743">
        <v>1.5</v>
      </c>
      <c r="D743">
        <v>4.5</v>
      </c>
      <c r="E743">
        <f t="shared" si="59"/>
        <v>739</v>
      </c>
      <c r="F743" t="e">
        <f t="shared" si="60"/>
        <v>#NUM!</v>
      </c>
    </row>
    <row r="744" spans="2:6" x14ac:dyDescent="0.25">
      <c r="B744">
        <f t="shared" si="58"/>
        <v>30000000</v>
      </c>
      <c r="C744">
        <v>1.5</v>
      </c>
      <c r="D744">
        <v>4.5</v>
      </c>
      <c r="E744">
        <f t="shared" si="59"/>
        <v>740</v>
      </c>
      <c r="F744" t="e">
        <f t="shared" si="60"/>
        <v>#NUM!</v>
      </c>
    </row>
    <row r="745" spans="2:6" x14ac:dyDescent="0.25">
      <c r="B745">
        <f t="shared" si="58"/>
        <v>30000000</v>
      </c>
      <c r="C745">
        <v>1.5</v>
      </c>
      <c r="D745">
        <v>4.5</v>
      </c>
      <c r="E745">
        <f t="shared" si="59"/>
        <v>741</v>
      </c>
      <c r="F745" t="e">
        <f t="shared" si="60"/>
        <v>#NUM!</v>
      </c>
    </row>
    <row r="746" spans="2:6" x14ac:dyDescent="0.25">
      <c r="B746">
        <f t="shared" si="58"/>
        <v>30000000</v>
      </c>
      <c r="C746">
        <v>1.5</v>
      </c>
      <c r="D746">
        <v>4.5</v>
      </c>
      <c r="E746">
        <f t="shared" si="59"/>
        <v>742</v>
      </c>
      <c r="F746" t="e">
        <f t="shared" si="60"/>
        <v>#NUM!</v>
      </c>
    </row>
    <row r="747" spans="2:6" x14ac:dyDescent="0.25">
      <c r="B747">
        <f t="shared" si="58"/>
        <v>30000000</v>
      </c>
      <c r="C747">
        <v>1.5</v>
      </c>
      <c r="D747">
        <v>4.5</v>
      </c>
      <c r="E747">
        <f t="shared" si="59"/>
        <v>743</v>
      </c>
      <c r="F747" t="e">
        <f t="shared" si="60"/>
        <v>#NUM!</v>
      </c>
    </row>
    <row r="748" spans="2:6" x14ac:dyDescent="0.25">
      <c r="B748">
        <f t="shared" si="58"/>
        <v>30000000</v>
      </c>
      <c r="C748">
        <v>1.5</v>
      </c>
      <c r="D748">
        <v>4.5</v>
      </c>
      <c r="E748">
        <f t="shared" si="59"/>
        <v>744</v>
      </c>
      <c r="F748" t="e">
        <f t="shared" si="60"/>
        <v>#NUM!</v>
      </c>
    </row>
    <row r="749" spans="2:6" x14ac:dyDescent="0.25">
      <c r="B749">
        <f t="shared" si="58"/>
        <v>30000000</v>
      </c>
      <c r="C749">
        <v>1.5</v>
      </c>
      <c r="D749">
        <v>4.5</v>
      </c>
      <c r="E749">
        <f t="shared" si="59"/>
        <v>745</v>
      </c>
      <c r="F749" t="e">
        <f t="shared" si="60"/>
        <v>#NUM!</v>
      </c>
    </row>
    <row r="750" spans="2:6" x14ac:dyDescent="0.25">
      <c r="B750">
        <f t="shared" si="58"/>
        <v>30000000</v>
      </c>
      <c r="C750">
        <v>1.5</v>
      </c>
      <c r="D750">
        <v>4.5</v>
      </c>
      <c r="E750">
        <f t="shared" si="59"/>
        <v>746</v>
      </c>
      <c r="F750" t="e">
        <f t="shared" si="60"/>
        <v>#NUM!</v>
      </c>
    </row>
    <row r="751" spans="2:6" x14ac:dyDescent="0.25">
      <c r="B751">
        <f t="shared" si="58"/>
        <v>30000000</v>
      </c>
      <c r="C751">
        <v>1.5</v>
      </c>
      <c r="D751">
        <v>4.5</v>
      </c>
      <c r="E751">
        <f t="shared" si="59"/>
        <v>747</v>
      </c>
      <c r="F751" t="e">
        <f t="shared" si="60"/>
        <v>#NUM!</v>
      </c>
    </row>
    <row r="752" spans="2:6" x14ac:dyDescent="0.25">
      <c r="B752">
        <f t="shared" si="58"/>
        <v>30000000</v>
      </c>
      <c r="C752">
        <v>1.5</v>
      </c>
      <c r="D752">
        <v>4.5</v>
      </c>
      <c r="E752">
        <f t="shared" si="59"/>
        <v>748</v>
      </c>
      <c r="F752" t="e">
        <f t="shared" si="60"/>
        <v>#NUM!</v>
      </c>
    </row>
    <row r="753" spans="2:6" x14ac:dyDescent="0.25">
      <c r="B753">
        <f t="shared" si="58"/>
        <v>30000000</v>
      </c>
      <c r="C753">
        <v>1.5</v>
      </c>
      <c r="D753">
        <v>4.5</v>
      </c>
      <c r="E753">
        <f t="shared" si="59"/>
        <v>749</v>
      </c>
      <c r="F753" t="e">
        <f t="shared" si="60"/>
        <v>#NUM!</v>
      </c>
    </row>
    <row r="754" spans="2:6" x14ac:dyDescent="0.25">
      <c r="B754">
        <f t="shared" si="58"/>
        <v>30000000</v>
      </c>
      <c r="C754">
        <v>1.5</v>
      </c>
      <c r="D754">
        <v>4.5</v>
      </c>
      <c r="E754">
        <f t="shared" si="59"/>
        <v>750</v>
      </c>
      <c r="F754" t="e">
        <f t="shared" si="60"/>
        <v>#NUM!</v>
      </c>
    </row>
    <row r="755" spans="2:6" x14ac:dyDescent="0.25">
      <c r="B755">
        <f t="shared" si="58"/>
        <v>30000000</v>
      </c>
      <c r="C755">
        <v>1.5</v>
      </c>
      <c r="D755">
        <v>4.5</v>
      </c>
      <c r="E755">
        <f t="shared" si="59"/>
        <v>751</v>
      </c>
      <c r="F755" t="e">
        <f t="shared" si="60"/>
        <v>#NUM!</v>
      </c>
    </row>
    <row r="756" spans="2:6" x14ac:dyDescent="0.25">
      <c r="B756">
        <f t="shared" si="58"/>
        <v>30000000</v>
      </c>
      <c r="C756">
        <v>1.5</v>
      </c>
      <c r="D756">
        <v>4.5</v>
      </c>
      <c r="E756">
        <f t="shared" si="59"/>
        <v>752</v>
      </c>
      <c r="F756" t="e">
        <f t="shared" si="60"/>
        <v>#NUM!</v>
      </c>
    </row>
    <row r="757" spans="2:6" x14ac:dyDescent="0.25">
      <c r="B757">
        <f t="shared" si="58"/>
        <v>30000000</v>
      </c>
      <c r="C757">
        <v>1.5</v>
      </c>
      <c r="D757">
        <v>4.5</v>
      </c>
      <c r="E757">
        <f t="shared" si="59"/>
        <v>753</v>
      </c>
      <c r="F757" t="e">
        <f t="shared" si="60"/>
        <v>#NUM!</v>
      </c>
    </row>
    <row r="758" spans="2:6" x14ac:dyDescent="0.25">
      <c r="B758">
        <f t="shared" si="58"/>
        <v>30000000</v>
      </c>
      <c r="C758">
        <v>1.5</v>
      </c>
      <c r="D758">
        <v>4.5</v>
      </c>
      <c r="E758">
        <f t="shared" si="59"/>
        <v>754</v>
      </c>
      <c r="F758" t="e">
        <f t="shared" si="60"/>
        <v>#NUM!</v>
      </c>
    </row>
    <row r="759" spans="2:6" x14ac:dyDescent="0.25">
      <c r="B759">
        <f t="shared" si="58"/>
        <v>30000000</v>
      </c>
      <c r="C759">
        <v>1.5</v>
      </c>
      <c r="D759">
        <v>4.5</v>
      </c>
      <c r="E759">
        <f t="shared" si="59"/>
        <v>755</v>
      </c>
      <c r="F759" t="e">
        <f t="shared" si="60"/>
        <v>#NUM!</v>
      </c>
    </row>
    <row r="760" spans="2:6" x14ac:dyDescent="0.25">
      <c r="B760">
        <f t="shared" si="58"/>
        <v>30000000</v>
      </c>
      <c r="C760">
        <v>1.5</v>
      </c>
      <c r="D760">
        <v>4.5</v>
      </c>
      <c r="E760">
        <f t="shared" si="59"/>
        <v>756</v>
      </c>
      <c r="F760" t="e">
        <f t="shared" si="60"/>
        <v>#NUM!</v>
      </c>
    </row>
    <row r="761" spans="2:6" x14ac:dyDescent="0.25">
      <c r="B761">
        <f t="shared" si="58"/>
        <v>30000000</v>
      </c>
      <c r="C761">
        <v>1.5</v>
      </c>
      <c r="D761">
        <v>4.5</v>
      </c>
      <c r="E761">
        <f t="shared" si="59"/>
        <v>757</v>
      </c>
      <c r="F761" t="e">
        <f t="shared" si="60"/>
        <v>#NUM!</v>
      </c>
    </row>
    <row r="762" spans="2:6" x14ac:dyDescent="0.25">
      <c r="B762">
        <f t="shared" si="58"/>
        <v>30000000</v>
      </c>
      <c r="C762">
        <v>1.5</v>
      </c>
      <c r="D762">
        <v>4.5</v>
      </c>
      <c r="E762">
        <f t="shared" si="59"/>
        <v>758</v>
      </c>
      <c r="F762" t="e">
        <f t="shared" si="60"/>
        <v>#NUM!</v>
      </c>
    </row>
    <row r="763" spans="2:6" x14ac:dyDescent="0.25">
      <c r="B763">
        <f t="shared" si="58"/>
        <v>30000000</v>
      </c>
      <c r="C763">
        <v>1.5</v>
      </c>
      <c r="D763">
        <v>4.5</v>
      </c>
      <c r="E763">
        <f t="shared" si="59"/>
        <v>759</v>
      </c>
      <c r="F763" t="e">
        <f t="shared" si="60"/>
        <v>#NUM!</v>
      </c>
    </row>
    <row r="764" spans="2:6" x14ac:dyDescent="0.25">
      <c r="B764">
        <f t="shared" si="58"/>
        <v>30000000</v>
      </c>
      <c r="C764">
        <v>1.5</v>
      </c>
      <c r="D764">
        <v>4.5</v>
      </c>
      <c r="E764">
        <f t="shared" si="59"/>
        <v>760</v>
      </c>
      <c r="F764" t="e">
        <f t="shared" si="60"/>
        <v>#NUM!</v>
      </c>
    </row>
    <row r="765" spans="2:6" x14ac:dyDescent="0.25">
      <c r="B765">
        <f t="shared" si="58"/>
        <v>30000000</v>
      </c>
      <c r="C765">
        <v>1.5</v>
      </c>
      <c r="D765">
        <v>4.5</v>
      </c>
      <c r="E765">
        <f t="shared" si="59"/>
        <v>761</v>
      </c>
      <c r="F765" t="e">
        <f t="shared" si="60"/>
        <v>#NUM!</v>
      </c>
    </row>
    <row r="766" spans="2:6" x14ac:dyDescent="0.25">
      <c r="B766">
        <f t="shared" si="58"/>
        <v>30000000</v>
      </c>
      <c r="C766">
        <v>1.5</v>
      </c>
      <c r="D766">
        <v>4.5</v>
      </c>
      <c r="E766">
        <f t="shared" si="59"/>
        <v>762</v>
      </c>
      <c r="F766" t="e">
        <f t="shared" si="60"/>
        <v>#NUM!</v>
      </c>
    </row>
    <row r="767" spans="2:6" x14ac:dyDescent="0.25">
      <c r="B767">
        <f t="shared" si="58"/>
        <v>30000000</v>
      </c>
      <c r="C767">
        <v>1.5</v>
      </c>
      <c r="D767">
        <v>4.5</v>
      </c>
      <c r="E767">
        <f t="shared" si="59"/>
        <v>763</v>
      </c>
      <c r="F767" t="e">
        <f t="shared" si="60"/>
        <v>#NUM!</v>
      </c>
    </row>
    <row r="768" spans="2:6" x14ac:dyDescent="0.25">
      <c r="B768">
        <f t="shared" si="58"/>
        <v>30000000</v>
      </c>
      <c r="C768">
        <v>1.5</v>
      </c>
      <c r="D768">
        <v>4.5</v>
      </c>
      <c r="E768">
        <f t="shared" si="59"/>
        <v>764</v>
      </c>
      <c r="F768" t="e">
        <f t="shared" si="60"/>
        <v>#NUM!</v>
      </c>
    </row>
    <row r="769" spans="2:6" x14ac:dyDescent="0.25">
      <c r="B769">
        <f t="shared" si="58"/>
        <v>30000000</v>
      </c>
      <c r="C769">
        <v>1.5</v>
      </c>
      <c r="D769">
        <v>4.5</v>
      </c>
      <c r="E769">
        <f t="shared" si="59"/>
        <v>765</v>
      </c>
      <c r="F769" t="e">
        <f t="shared" si="60"/>
        <v>#NUM!</v>
      </c>
    </row>
    <row r="770" spans="2:6" x14ac:dyDescent="0.25">
      <c r="B770">
        <f t="shared" si="58"/>
        <v>30000000</v>
      </c>
      <c r="C770">
        <v>1.5</v>
      </c>
      <c r="D770">
        <v>4.5</v>
      </c>
      <c r="E770">
        <f t="shared" si="59"/>
        <v>766</v>
      </c>
      <c r="F770" t="e">
        <f t="shared" si="60"/>
        <v>#NUM!</v>
      </c>
    </row>
    <row r="771" spans="2:6" x14ac:dyDescent="0.25">
      <c r="B771">
        <f t="shared" si="58"/>
        <v>30000000</v>
      </c>
      <c r="C771">
        <v>1.5</v>
      </c>
      <c r="D771">
        <v>4.5</v>
      </c>
      <c r="E771">
        <f t="shared" si="59"/>
        <v>767</v>
      </c>
      <c r="F771" t="e">
        <f t="shared" si="60"/>
        <v>#NUM!</v>
      </c>
    </row>
    <row r="772" spans="2:6" x14ac:dyDescent="0.25">
      <c r="B772">
        <f t="shared" si="58"/>
        <v>30000000</v>
      </c>
      <c r="C772">
        <v>1.5</v>
      </c>
      <c r="D772">
        <v>4.5</v>
      </c>
      <c r="E772">
        <f t="shared" si="59"/>
        <v>768</v>
      </c>
      <c r="F772" t="e">
        <f t="shared" si="60"/>
        <v>#NUM!</v>
      </c>
    </row>
    <row r="773" spans="2:6" x14ac:dyDescent="0.25">
      <c r="B773">
        <f t="shared" si="58"/>
        <v>30000000</v>
      </c>
      <c r="C773">
        <v>1.5</v>
      </c>
      <c r="D773">
        <v>4.5</v>
      </c>
      <c r="E773">
        <f t="shared" si="59"/>
        <v>769</v>
      </c>
      <c r="F773" t="e">
        <f t="shared" si="60"/>
        <v>#NUM!</v>
      </c>
    </row>
    <row r="774" spans="2:6" x14ac:dyDescent="0.25">
      <c r="B774">
        <f t="shared" ref="B774:B837" si="61">$C$1</f>
        <v>30000000</v>
      </c>
      <c r="C774">
        <v>1.5</v>
      </c>
      <c r="D774">
        <v>4.5</v>
      </c>
      <c r="E774">
        <f t="shared" ref="E774:E837" si="62">E773+1</f>
        <v>770</v>
      </c>
      <c r="F774" t="e">
        <f t="shared" si="60"/>
        <v>#NUM!</v>
      </c>
    </row>
    <row r="775" spans="2:6" x14ac:dyDescent="0.25">
      <c r="B775">
        <f t="shared" si="61"/>
        <v>30000000</v>
      </c>
      <c r="C775">
        <v>1.5</v>
      </c>
      <c r="D775">
        <v>4.5</v>
      </c>
      <c r="E775">
        <f t="shared" si="62"/>
        <v>771</v>
      </c>
      <c r="F775" t="e">
        <f t="shared" si="60"/>
        <v>#NUM!</v>
      </c>
    </row>
    <row r="776" spans="2:6" x14ac:dyDescent="0.25">
      <c r="B776">
        <f t="shared" si="61"/>
        <v>30000000</v>
      </c>
      <c r="C776">
        <v>1.5</v>
      </c>
      <c r="D776">
        <v>4.5</v>
      </c>
      <c r="E776">
        <f t="shared" si="62"/>
        <v>772</v>
      </c>
      <c r="F776" t="e">
        <f t="shared" si="60"/>
        <v>#NUM!</v>
      </c>
    </row>
    <row r="777" spans="2:6" x14ac:dyDescent="0.25">
      <c r="B777">
        <f t="shared" si="61"/>
        <v>30000000</v>
      </c>
      <c r="C777">
        <v>1.5</v>
      </c>
      <c r="D777">
        <v>4.5</v>
      </c>
      <c r="E777">
        <f t="shared" si="62"/>
        <v>773</v>
      </c>
      <c r="F777" t="e">
        <f t="shared" si="60"/>
        <v>#NUM!</v>
      </c>
    </row>
    <row r="778" spans="2:6" x14ac:dyDescent="0.25">
      <c r="B778">
        <f t="shared" si="61"/>
        <v>30000000</v>
      </c>
      <c r="C778">
        <v>1.5</v>
      </c>
      <c r="D778">
        <v>4.5</v>
      </c>
      <c r="E778">
        <f t="shared" si="62"/>
        <v>774</v>
      </c>
      <c r="F778" t="e">
        <f t="shared" si="60"/>
        <v>#NUM!</v>
      </c>
    </row>
    <row r="779" spans="2:6" x14ac:dyDescent="0.25">
      <c r="B779">
        <f t="shared" si="61"/>
        <v>30000000</v>
      </c>
      <c r="C779">
        <v>1.5</v>
      </c>
      <c r="D779">
        <v>4.5</v>
      </c>
      <c r="E779">
        <f t="shared" si="62"/>
        <v>775</v>
      </c>
      <c r="F779" t="e">
        <f t="shared" si="60"/>
        <v>#NUM!</v>
      </c>
    </row>
    <row r="780" spans="2:6" x14ac:dyDescent="0.25">
      <c r="B780">
        <f t="shared" si="61"/>
        <v>30000000</v>
      </c>
      <c r="C780">
        <v>1.5</v>
      </c>
      <c r="D780">
        <v>4.5</v>
      </c>
      <c r="E780">
        <f t="shared" si="62"/>
        <v>776</v>
      </c>
      <c r="F780" t="e">
        <f t="shared" si="60"/>
        <v>#NUM!</v>
      </c>
    </row>
    <row r="781" spans="2:6" x14ac:dyDescent="0.25">
      <c r="B781">
        <f t="shared" si="61"/>
        <v>30000000</v>
      </c>
      <c r="C781">
        <v>1.5</v>
      </c>
      <c r="D781">
        <v>4.5</v>
      </c>
      <c r="E781">
        <f t="shared" si="62"/>
        <v>777</v>
      </c>
      <c r="F781" t="e">
        <f t="shared" si="60"/>
        <v>#NUM!</v>
      </c>
    </row>
    <row r="782" spans="2:6" x14ac:dyDescent="0.25">
      <c r="B782">
        <f t="shared" si="61"/>
        <v>30000000</v>
      </c>
      <c r="C782">
        <v>1.5</v>
      </c>
      <c r="D782">
        <v>4.5</v>
      </c>
      <c r="E782">
        <f t="shared" si="62"/>
        <v>778</v>
      </c>
      <c r="F782" t="e">
        <f t="shared" si="60"/>
        <v>#NUM!</v>
      </c>
    </row>
    <row r="783" spans="2:6" x14ac:dyDescent="0.25">
      <c r="B783">
        <f t="shared" si="61"/>
        <v>30000000</v>
      </c>
      <c r="C783">
        <v>1.5</v>
      </c>
      <c r="D783">
        <v>4.5</v>
      </c>
      <c r="E783">
        <f t="shared" si="62"/>
        <v>779</v>
      </c>
      <c r="F783" t="e">
        <f t="shared" si="60"/>
        <v>#NUM!</v>
      </c>
    </row>
    <row r="784" spans="2:6" x14ac:dyDescent="0.25">
      <c r="B784">
        <f t="shared" si="61"/>
        <v>30000000</v>
      </c>
      <c r="C784">
        <v>1.5</v>
      </c>
      <c r="D784">
        <v>4.5</v>
      </c>
      <c r="E784">
        <f t="shared" si="62"/>
        <v>780</v>
      </c>
      <c r="F784" t="e">
        <f t="shared" si="60"/>
        <v>#NUM!</v>
      </c>
    </row>
    <row r="785" spans="2:6" x14ac:dyDescent="0.25">
      <c r="B785">
        <f t="shared" si="61"/>
        <v>30000000</v>
      </c>
      <c r="C785">
        <v>1.5</v>
      </c>
      <c r="D785">
        <v>4.5</v>
      </c>
      <c r="E785">
        <f t="shared" si="62"/>
        <v>781</v>
      </c>
      <c r="F785" t="e">
        <f t="shared" si="60"/>
        <v>#NUM!</v>
      </c>
    </row>
    <row r="786" spans="2:6" x14ac:dyDescent="0.25">
      <c r="B786">
        <f t="shared" si="61"/>
        <v>30000000</v>
      </c>
      <c r="C786">
        <v>1.5</v>
      </c>
      <c r="D786">
        <v>4.5</v>
      </c>
      <c r="E786">
        <f t="shared" si="62"/>
        <v>782</v>
      </c>
      <c r="F786" t="e">
        <f t="shared" si="60"/>
        <v>#NUM!</v>
      </c>
    </row>
    <row r="787" spans="2:6" x14ac:dyDescent="0.25">
      <c r="B787">
        <f t="shared" si="61"/>
        <v>30000000</v>
      </c>
      <c r="C787">
        <v>1.5</v>
      </c>
      <c r="D787">
        <v>4.5</v>
      </c>
      <c r="E787">
        <f t="shared" si="62"/>
        <v>783</v>
      </c>
      <c r="F787" t="e">
        <f t="shared" si="60"/>
        <v>#NUM!</v>
      </c>
    </row>
    <row r="788" spans="2:6" x14ac:dyDescent="0.25">
      <c r="B788">
        <f t="shared" si="61"/>
        <v>30000000</v>
      </c>
      <c r="C788">
        <v>1.5</v>
      </c>
      <c r="D788">
        <v>4.5</v>
      </c>
      <c r="E788">
        <f t="shared" si="62"/>
        <v>784</v>
      </c>
      <c r="F788" t="e">
        <f t="shared" si="60"/>
        <v>#NUM!</v>
      </c>
    </row>
    <row r="789" spans="2:6" x14ac:dyDescent="0.25">
      <c r="B789">
        <f t="shared" si="61"/>
        <v>30000000</v>
      </c>
      <c r="C789">
        <v>1.5</v>
      </c>
      <c r="D789">
        <v>4.5</v>
      </c>
      <c r="E789">
        <f t="shared" si="62"/>
        <v>785</v>
      </c>
      <c r="F789" t="e">
        <f t="shared" si="60"/>
        <v>#NUM!</v>
      </c>
    </row>
    <row r="790" spans="2:6" x14ac:dyDescent="0.25">
      <c r="B790">
        <f t="shared" si="61"/>
        <v>30000000</v>
      </c>
      <c r="C790">
        <v>1.5</v>
      </c>
      <c r="D790">
        <v>4.5</v>
      </c>
      <c r="E790">
        <f t="shared" si="62"/>
        <v>786</v>
      </c>
      <c r="F790" t="e">
        <f t="shared" si="60"/>
        <v>#NUM!</v>
      </c>
    </row>
    <row r="791" spans="2:6" x14ac:dyDescent="0.25">
      <c r="B791">
        <f t="shared" si="61"/>
        <v>30000000</v>
      </c>
      <c r="C791">
        <v>1.5</v>
      </c>
      <c r="D791">
        <v>4.5</v>
      </c>
      <c r="E791">
        <f t="shared" si="62"/>
        <v>787</v>
      </c>
      <c r="F791" t="e">
        <f t="shared" si="60"/>
        <v>#NUM!</v>
      </c>
    </row>
    <row r="792" spans="2:6" x14ac:dyDescent="0.25">
      <c r="B792">
        <f t="shared" si="61"/>
        <v>30000000</v>
      </c>
      <c r="C792">
        <v>1.5</v>
      </c>
      <c r="D792">
        <v>4.5</v>
      </c>
      <c r="E792">
        <f t="shared" si="62"/>
        <v>788</v>
      </c>
      <c r="F792" t="e">
        <f t="shared" si="60"/>
        <v>#NUM!</v>
      </c>
    </row>
    <row r="793" spans="2:6" x14ac:dyDescent="0.25">
      <c r="B793">
        <f t="shared" si="61"/>
        <v>30000000</v>
      </c>
      <c r="C793">
        <v>1.5</v>
      </c>
      <c r="D793">
        <v>4.5</v>
      </c>
      <c r="E793">
        <f t="shared" si="62"/>
        <v>789</v>
      </c>
      <c r="F793" t="e">
        <f t="shared" si="60"/>
        <v>#NUM!</v>
      </c>
    </row>
    <row r="794" spans="2:6" x14ac:dyDescent="0.25">
      <c r="B794">
        <f t="shared" si="61"/>
        <v>30000000</v>
      </c>
      <c r="C794">
        <v>1.5</v>
      </c>
      <c r="D794">
        <v>4.5</v>
      </c>
      <c r="E794">
        <f t="shared" si="62"/>
        <v>790</v>
      </c>
      <c r="F794" t="e">
        <f t="shared" si="60"/>
        <v>#NUM!</v>
      </c>
    </row>
    <row r="795" spans="2:6" x14ac:dyDescent="0.25">
      <c r="B795">
        <f t="shared" si="61"/>
        <v>30000000</v>
      </c>
      <c r="C795">
        <v>1.5</v>
      </c>
      <c r="D795">
        <v>4.5</v>
      </c>
      <c r="E795">
        <f t="shared" si="62"/>
        <v>791</v>
      </c>
      <c r="F795" t="e">
        <f t="shared" si="60"/>
        <v>#NUM!</v>
      </c>
    </row>
    <row r="796" spans="2:6" x14ac:dyDescent="0.25">
      <c r="B796">
        <f t="shared" si="61"/>
        <v>30000000</v>
      </c>
      <c r="C796">
        <v>1.5</v>
      </c>
      <c r="D796">
        <v>4.5</v>
      </c>
      <c r="E796">
        <f t="shared" si="62"/>
        <v>792</v>
      </c>
      <c r="F796" t="e">
        <f t="shared" si="60"/>
        <v>#NUM!</v>
      </c>
    </row>
    <row r="797" spans="2:6" x14ac:dyDescent="0.25">
      <c r="B797">
        <f t="shared" si="61"/>
        <v>30000000</v>
      </c>
      <c r="C797">
        <v>1.5</v>
      </c>
      <c r="D797">
        <v>4.5</v>
      </c>
      <c r="E797">
        <f t="shared" si="62"/>
        <v>793</v>
      </c>
      <c r="F797" t="e">
        <f t="shared" si="60"/>
        <v>#NUM!</v>
      </c>
    </row>
    <row r="798" spans="2:6" x14ac:dyDescent="0.25">
      <c r="B798">
        <f t="shared" si="61"/>
        <v>30000000</v>
      </c>
      <c r="C798">
        <v>1.5</v>
      </c>
      <c r="D798">
        <v>4.5</v>
      </c>
      <c r="E798">
        <f t="shared" si="62"/>
        <v>794</v>
      </c>
      <c r="F798" t="e">
        <f t="shared" si="60"/>
        <v>#NUM!</v>
      </c>
    </row>
    <row r="799" spans="2:6" x14ac:dyDescent="0.25">
      <c r="B799">
        <f t="shared" si="61"/>
        <v>30000000</v>
      </c>
      <c r="C799">
        <v>1.5</v>
      </c>
      <c r="D799">
        <v>4.5</v>
      </c>
      <c r="E799">
        <f t="shared" si="62"/>
        <v>795</v>
      </c>
      <c r="F799" t="e">
        <f t="shared" ref="F799:F862" si="63">D799+C799*SIN(E799*2*PI()/360*B799)</f>
        <v>#NUM!</v>
      </c>
    </row>
    <row r="800" spans="2:6" x14ac:dyDescent="0.25">
      <c r="B800">
        <f t="shared" si="61"/>
        <v>30000000</v>
      </c>
      <c r="C800">
        <v>1.5</v>
      </c>
      <c r="D800">
        <v>4.5</v>
      </c>
      <c r="E800">
        <f t="shared" si="62"/>
        <v>796</v>
      </c>
      <c r="F800" t="e">
        <f t="shared" si="63"/>
        <v>#NUM!</v>
      </c>
    </row>
    <row r="801" spans="2:6" x14ac:dyDescent="0.25">
      <c r="B801">
        <f t="shared" si="61"/>
        <v>30000000</v>
      </c>
      <c r="C801">
        <v>1.5</v>
      </c>
      <c r="D801">
        <v>4.5</v>
      </c>
      <c r="E801">
        <f t="shared" si="62"/>
        <v>797</v>
      </c>
      <c r="F801" t="e">
        <f t="shared" si="63"/>
        <v>#NUM!</v>
      </c>
    </row>
    <row r="802" spans="2:6" x14ac:dyDescent="0.25">
      <c r="B802">
        <f t="shared" si="61"/>
        <v>30000000</v>
      </c>
      <c r="C802">
        <v>1.5</v>
      </c>
      <c r="D802">
        <v>4.5</v>
      </c>
      <c r="E802">
        <f t="shared" si="62"/>
        <v>798</v>
      </c>
      <c r="F802" t="e">
        <f t="shared" si="63"/>
        <v>#NUM!</v>
      </c>
    </row>
    <row r="803" spans="2:6" x14ac:dyDescent="0.25">
      <c r="B803">
        <f t="shared" si="61"/>
        <v>30000000</v>
      </c>
      <c r="C803">
        <v>1.5</v>
      </c>
      <c r="D803">
        <v>4.5</v>
      </c>
      <c r="E803">
        <f t="shared" si="62"/>
        <v>799</v>
      </c>
      <c r="F803" t="e">
        <f t="shared" si="63"/>
        <v>#NUM!</v>
      </c>
    </row>
    <row r="804" spans="2:6" x14ac:dyDescent="0.25">
      <c r="B804">
        <f t="shared" si="61"/>
        <v>30000000</v>
      </c>
      <c r="C804">
        <v>1.5</v>
      </c>
      <c r="D804">
        <v>4.5</v>
      </c>
      <c r="E804">
        <f t="shared" si="62"/>
        <v>800</v>
      </c>
      <c r="F804" t="e">
        <f t="shared" si="63"/>
        <v>#NUM!</v>
      </c>
    </row>
    <row r="805" spans="2:6" x14ac:dyDescent="0.25">
      <c r="B805">
        <f t="shared" si="61"/>
        <v>30000000</v>
      </c>
      <c r="C805">
        <v>1.5</v>
      </c>
      <c r="D805">
        <v>4.5</v>
      </c>
      <c r="E805">
        <f t="shared" si="62"/>
        <v>801</v>
      </c>
      <c r="F805" t="e">
        <f t="shared" si="63"/>
        <v>#NUM!</v>
      </c>
    </row>
    <row r="806" spans="2:6" x14ac:dyDescent="0.25">
      <c r="B806">
        <f t="shared" si="61"/>
        <v>30000000</v>
      </c>
      <c r="C806">
        <v>1.5</v>
      </c>
      <c r="D806">
        <v>4.5</v>
      </c>
      <c r="E806">
        <f t="shared" si="62"/>
        <v>802</v>
      </c>
      <c r="F806" t="e">
        <f t="shared" si="63"/>
        <v>#NUM!</v>
      </c>
    </row>
    <row r="807" spans="2:6" x14ac:dyDescent="0.25">
      <c r="B807">
        <f t="shared" si="61"/>
        <v>30000000</v>
      </c>
      <c r="C807">
        <v>1.5</v>
      </c>
      <c r="D807">
        <v>4.5</v>
      </c>
      <c r="E807">
        <f t="shared" si="62"/>
        <v>803</v>
      </c>
      <c r="F807" t="e">
        <f t="shared" si="63"/>
        <v>#NUM!</v>
      </c>
    </row>
    <row r="808" spans="2:6" x14ac:dyDescent="0.25">
      <c r="B808">
        <f t="shared" si="61"/>
        <v>30000000</v>
      </c>
      <c r="C808">
        <v>1.5</v>
      </c>
      <c r="D808">
        <v>4.5</v>
      </c>
      <c r="E808">
        <f t="shared" si="62"/>
        <v>804</v>
      </c>
      <c r="F808" t="e">
        <f t="shared" si="63"/>
        <v>#NUM!</v>
      </c>
    </row>
    <row r="809" spans="2:6" x14ac:dyDescent="0.25">
      <c r="B809">
        <f t="shared" si="61"/>
        <v>30000000</v>
      </c>
      <c r="C809">
        <v>1.5</v>
      </c>
      <c r="D809">
        <v>4.5</v>
      </c>
      <c r="E809">
        <f t="shared" si="62"/>
        <v>805</v>
      </c>
      <c r="F809" t="e">
        <f t="shared" si="63"/>
        <v>#NUM!</v>
      </c>
    </row>
    <row r="810" spans="2:6" x14ac:dyDescent="0.25">
      <c r="B810">
        <f t="shared" si="61"/>
        <v>30000000</v>
      </c>
      <c r="C810">
        <v>1.5</v>
      </c>
      <c r="D810">
        <v>4.5</v>
      </c>
      <c r="E810">
        <f t="shared" si="62"/>
        <v>806</v>
      </c>
      <c r="F810" t="e">
        <f t="shared" si="63"/>
        <v>#NUM!</v>
      </c>
    </row>
    <row r="811" spans="2:6" x14ac:dyDescent="0.25">
      <c r="B811">
        <f t="shared" si="61"/>
        <v>30000000</v>
      </c>
      <c r="C811">
        <v>1.5</v>
      </c>
      <c r="D811">
        <v>4.5</v>
      </c>
      <c r="E811">
        <f t="shared" si="62"/>
        <v>807</v>
      </c>
      <c r="F811" t="e">
        <f t="shared" si="63"/>
        <v>#NUM!</v>
      </c>
    </row>
    <row r="812" spans="2:6" x14ac:dyDescent="0.25">
      <c r="B812">
        <f t="shared" si="61"/>
        <v>30000000</v>
      </c>
      <c r="C812">
        <v>1.5</v>
      </c>
      <c r="D812">
        <v>4.5</v>
      </c>
      <c r="E812">
        <f t="shared" si="62"/>
        <v>808</v>
      </c>
      <c r="F812" t="e">
        <f t="shared" si="63"/>
        <v>#NUM!</v>
      </c>
    </row>
    <row r="813" spans="2:6" x14ac:dyDescent="0.25">
      <c r="B813">
        <f t="shared" si="61"/>
        <v>30000000</v>
      </c>
      <c r="C813">
        <v>1.5</v>
      </c>
      <c r="D813">
        <v>4.5</v>
      </c>
      <c r="E813">
        <f t="shared" si="62"/>
        <v>809</v>
      </c>
      <c r="F813" t="e">
        <f t="shared" si="63"/>
        <v>#NUM!</v>
      </c>
    </row>
    <row r="814" spans="2:6" x14ac:dyDescent="0.25">
      <c r="B814">
        <f t="shared" si="61"/>
        <v>30000000</v>
      </c>
      <c r="C814">
        <v>1.5</v>
      </c>
      <c r="D814">
        <v>4.5</v>
      </c>
      <c r="E814">
        <f t="shared" si="62"/>
        <v>810</v>
      </c>
      <c r="F814" t="e">
        <f t="shared" si="63"/>
        <v>#NUM!</v>
      </c>
    </row>
    <row r="815" spans="2:6" x14ac:dyDescent="0.25">
      <c r="B815">
        <f t="shared" si="61"/>
        <v>30000000</v>
      </c>
      <c r="C815">
        <v>1.5</v>
      </c>
      <c r="D815">
        <v>4.5</v>
      </c>
      <c r="E815">
        <f t="shared" si="62"/>
        <v>811</v>
      </c>
      <c r="F815" t="e">
        <f t="shared" si="63"/>
        <v>#NUM!</v>
      </c>
    </row>
    <row r="816" spans="2:6" x14ac:dyDescent="0.25">
      <c r="B816">
        <f t="shared" si="61"/>
        <v>30000000</v>
      </c>
      <c r="C816">
        <v>1.5</v>
      </c>
      <c r="D816">
        <v>4.5</v>
      </c>
      <c r="E816">
        <f t="shared" si="62"/>
        <v>812</v>
      </c>
      <c r="F816" t="e">
        <f t="shared" si="63"/>
        <v>#NUM!</v>
      </c>
    </row>
    <row r="817" spans="2:6" x14ac:dyDescent="0.25">
      <c r="B817">
        <f t="shared" si="61"/>
        <v>30000000</v>
      </c>
      <c r="C817">
        <v>1.5</v>
      </c>
      <c r="D817">
        <v>4.5</v>
      </c>
      <c r="E817">
        <f t="shared" si="62"/>
        <v>813</v>
      </c>
      <c r="F817" t="e">
        <f t="shared" si="63"/>
        <v>#NUM!</v>
      </c>
    </row>
    <row r="818" spans="2:6" x14ac:dyDescent="0.25">
      <c r="B818">
        <f t="shared" si="61"/>
        <v>30000000</v>
      </c>
      <c r="C818">
        <v>1.5</v>
      </c>
      <c r="D818">
        <v>4.5</v>
      </c>
      <c r="E818">
        <f t="shared" si="62"/>
        <v>814</v>
      </c>
      <c r="F818" t="e">
        <f t="shared" si="63"/>
        <v>#NUM!</v>
      </c>
    </row>
    <row r="819" spans="2:6" x14ac:dyDescent="0.25">
      <c r="B819">
        <f t="shared" si="61"/>
        <v>30000000</v>
      </c>
      <c r="C819">
        <v>1.5</v>
      </c>
      <c r="D819">
        <v>4.5</v>
      </c>
      <c r="E819">
        <f t="shared" si="62"/>
        <v>815</v>
      </c>
      <c r="F819" t="e">
        <f t="shared" si="63"/>
        <v>#NUM!</v>
      </c>
    </row>
    <row r="820" spans="2:6" x14ac:dyDescent="0.25">
      <c r="B820">
        <f t="shared" si="61"/>
        <v>30000000</v>
      </c>
      <c r="C820">
        <v>1.5</v>
      </c>
      <c r="D820">
        <v>4.5</v>
      </c>
      <c r="E820">
        <f t="shared" si="62"/>
        <v>816</v>
      </c>
      <c r="F820" t="e">
        <f t="shared" si="63"/>
        <v>#NUM!</v>
      </c>
    </row>
    <row r="821" spans="2:6" x14ac:dyDescent="0.25">
      <c r="B821">
        <f t="shared" si="61"/>
        <v>30000000</v>
      </c>
      <c r="C821">
        <v>1.5</v>
      </c>
      <c r="D821">
        <v>4.5</v>
      </c>
      <c r="E821">
        <f t="shared" si="62"/>
        <v>817</v>
      </c>
      <c r="F821" t="e">
        <f t="shared" si="63"/>
        <v>#NUM!</v>
      </c>
    </row>
    <row r="822" spans="2:6" x14ac:dyDescent="0.25">
      <c r="B822">
        <f t="shared" si="61"/>
        <v>30000000</v>
      </c>
      <c r="C822">
        <v>1.5</v>
      </c>
      <c r="D822">
        <v>4.5</v>
      </c>
      <c r="E822">
        <f t="shared" si="62"/>
        <v>818</v>
      </c>
      <c r="F822" t="e">
        <f t="shared" si="63"/>
        <v>#NUM!</v>
      </c>
    </row>
    <row r="823" spans="2:6" x14ac:dyDescent="0.25">
      <c r="B823">
        <f t="shared" si="61"/>
        <v>30000000</v>
      </c>
      <c r="C823">
        <v>1.5</v>
      </c>
      <c r="D823">
        <v>4.5</v>
      </c>
      <c r="E823">
        <f t="shared" si="62"/>
        <v>819</v>
      </c>
      <c r="F823" t="e">
        <f t="shared" si="63"/>
        <v>#NUM!</v>
      </c>
    </row>
    <row r="824" spans="2:6" x14ac:dyDescent="0.25">
      <c r="B824">
        <f t="shared" si="61"/>
        <v>30000000</v>
      </c>
      <c r="C824">
        <v>1.5</v>
      </c>
      <c r="D824">
        <v>4.5</v>
      </c>
      <c r="E824">
        <f t="shared" si="62"/>
        <v>820</v>
      </c>
      <c r="F824" t="e">
        <f t="shared" si="63"/>
        <v>#NUM!</v>
      </c>
    </row>
    <row r="825" spans="2:6" x14ac:dyDescent="0.25">
      <c r="B825">
        <f t="shared" si="61"/>
        <v>30000000</v>
      </c>
      <c r="C825">
        <v>1.5</v>
      </c>
      <c r="D825">
        <v>4.5</v>
      </c>
      <c r="E825">
        <f t="shared" si="62"/>
        <v>821</v>
      </c>
      <c r="F825" t="e">
        <f t="shared" si="63"/>
        <v>#NUM!</v>
      </c>
    </row>
    <row r="826" spans="2:6" x14ac:dyDescent="0.25">
      <c r="B826">
        <f t="shared" si="61"/>
        <v>30000000</v>
      </c>
      <c r="C826">
        <v>1.5</v>
      </c>
      <c r="D826">
        <v>4.5</v>
      </c>
      <c r="E826">
        <f t="shared" si="62"/>
        <v>822</v>
      </c>
      <c r="F826" t="e">
        <f t="shared" si="63"/>
        <v>#NUM!</v>
      </c>
    </row>
    <row r="827" spans="2:6" x14ac:dyDescent="0.25">
      <c r="B827">
        <f t="shared" si="61"/>
        <v>30000000</v>
      </c>
      <c r="C827">
        <v>1.5</v>
      </c>
      <c r="D827">
        <v>4.5</v>
      </c>
      <c r="E827">
        <f t="shared" si="62"/>
        <v>823</v>
      </c>
      <c r="F827" t="e">
        <f t="shared" si="63"/>
        <v>#NUM!</v>
      </c>
    </row>
    <row r="828" spans="2:6" x14ac:dyDescent="0.25">
      <c r="B828">
        <f t="shared" si="61"/>
        <v>30000000</v>
      </c>
      <c r="C828">
        <v>1.5</v>
      </c>
      <c r="D828">
        <v>4.5</v>
      </c>
      <c r="E828">
        <f t="shared" si="62"/>
        <v>824</v>
      </c>
      <c r="F828" t="e">
        <f t="shared" si="63"/>
        <v>#NUM!</v>
      </c>
    </row>
    <row r="829" spans="2:6" x14ac:dyDescent="0.25">
      <c r="B829">
        <f t="shared" si="61"/>
        <v>30000000</v>
      </c>
      <c r="C829">
        <v>1.5</v>
      </c>
      <c r="D829">
        <v>4.5</v>
      </c>
      <c r="E829">
        <f t="shared" si="62"/>
        <v>825</v>
      </c>
      <c r="F829" t="e">
        <f t="shared" si="63"/>
        <v>#NUM!</v>
      </c>
    </row>
    <row r="830" spans="2:6" x14ac:dyDescent="0.25">
      <c r="B830">
        <f t="shared" si="61"/>
        <v>30000000</v>
      </c>
      <c r="C830">
        <v>1.5</v>
      </c>
      <c r="D830">
        <v>4.5</v>
      </c>
      <c r="E830">
        <f t="shared" si="62"/>
        <v>826</v>
      </c>
      <c r="F830" t="e">
        <f t="shared" si="63"/>
        <v>#NUM!</v>
      </c>
    </row>
    <row r="831" spans="2:6" x14ac:dyDescent="0.25">
      <c r="B831">
        <f t="shared" si="61"/>
        <v>30000000</v>
      </c>
      <c r="C831">
        <v>1.5</v>
      </c>
      <c r="D831">
        <v>4.5</v>
      </c>
      <c r="E831">
        <f t="shared" si="62"/>
        <v>827</v>
      </c>
      <c r="F831" t="e">
        <f t="shared" si="63"/>
        <v>#NUM!</v>
      </c>
    </row>
    <row r="832" spans="2:6" x14ac:dyDescent="0.25">
      <c r="B832">
        <f t="shared" si="61"/>
        <v>30000000</v>
      </c>
      <c r="C832">
        <v>1.5</v>
      </c>
      <c r="D832">
        <v>4.5</v>
      </c>
      <c r="E832">
        <f t="shared" si="62"/>
        <v>828</v>
      </c>
      <c r="F832" t="e">
        <f t="shared" si="63"/>
        <v>#NUM!</v>
      </c>
    </row>
    <row r="833" spans="2:6" x14ac:dyDescent="0.25">
      <c r="B833">
        <f t="shared" si="61"/>
        <v>30000000</v>
      </c>
      <c r="C833">
        <v>1.5</v>
      </c>
      <c r="D833">
        <v>4.5</v>
      </c>
      <c r="E833">
        <f t="shared" si="62"/>
        <v>829</v>
      </c>
      <c r="F833" t="e">
        <f t="shared" si="63"/>
        <v>#NUM!</v>
      </c>
    </row>
    <row r="834" spans="2:6" x14ac:dyDescent="0.25">
      <c r="B834">
        <f t="shared" si="61"/>
        <v>30000000</v>
      </c>
      <c r="C834">
        <v>1.5</v>
      </c>
      <c r="D834">
        <v>4.5</v>
      </c>
      <c r="E834">
        <f t="shared" si="62"/>
        <v>830</v>
      </c>
      <c r="F834" t="e">
        <f t="shared" si="63"/>
        <v>#NUM!</v>
      </c>
    </row>
    <row r="835" spans="2:6" x14ac:dyDescent="0.25">
      <c r="B835">
        <f t="shared" si="61"/>
        <v>30000000</v>
      </c>
      <c r="C835">
        <v>1.5</v>
      </c>
      <c r="D835">
        <v>4.5</v>
      </c>
      <c r="E835">
        <f t="shared" si="62"/>
        <v>831</v>
      </c>
      <c r="F835" t="e">
        <f t="shared" si="63"/>
        <v>#NUM!</v>
      </c>
    </row>
    <row r="836" spans="2:6" x14ac:dyDescent="0.25">
      <c r="B836">
        <f t="shared" si="61"/>
        <v>30000000</v>
      </c>
      <c r="C836">
        <v>1.5</v>
      </c>
      <c r="D836">
        <v>4.5</v>
      </c>
      <c r="E836">
        <f t="shared" si="62"/>
        <v>832</v>
      </c>
      <c r="F836" t="e">
        <f t="shared" si="63"/>
        <v>#NUM!</v>
      </c>
    </row>
    <row r="837" spans="2:6" x14ac:dyDescent="0.25">
      <c r="B837">
        <f t="shared" si="61"/>
        <v>30000000</v>
      </c>
      <c r="C837">
        <v>1.5</v>
      </c>
      <c r="D837">
        <v>4.5</v>
      </c>
      <c r="E837">
        <f t="shared" si="62"/>
        <v>833</v>
      </c>
      <c r="F837" t="e">
        <f t="shared" si="63"/>
        <v>#NUM!</v>
      </c>
    </row>
    <row r="838" spans="2:6" x14ac:dyDescent="0.25">
      <c r="B838">
        <f t="shared" ref="B838:B901" si="64">$C$1</f>
        <v>30000000</v>
      </c>
      <c r="C838">
        <v>1.5</v>
      </c>
      <c r="D838">
        <v>4.5</v>
      </c>
      <c r="E838">
        <f t="shared" ref="E838:E901" si="65">E837+1</f>
        <v>834</v>
      </c>
      <c r="F838" t="e">
        <f t="shared" si="63"/>
        <v>#NUM!</v>
      </c>
    </row>
    <row r="839" spans="2:6" x14ac:dyDescent="0.25">
      <c r="B839">
        <f t="shared" si="64"/>
        <v>30000000</v>
      </c>
      <c r="C839">
        <v>1.5</v>
      </c>
      <c r="D839">
        <v>4.5</v>
      </c>
      <c r="E839">
        <f t="shared" si="65"/>
        <v>835</v>
      </c>
      <c r="F839" t="e">
        <f t="shared" si="63"/>
        <v>#NUM!</v>
      </c>
    </row>
    <row r="840" spans="2:6" x14ac:dyDescent="0.25">
      <c r="B840">
        <f t="shared" si="64"/>
        <v>30000000</v>
      </c>
      <c r="C840">
        <v>1.5</v>
      </c>
      <c r="D840">
        <v>4.5</v>
      </c>
      <c r="E840">
        <f t="shared" si="65"/>
        <v>836</v>
      </c>
      <c r="F840" t="e">
        <f t="shared" si="63"/>
        <v>#NUM!</v>
      </c>
    </row>
    <row r="841" spans="2:6" x14ac:dyDescent="0.25">
      <c r="B841">
        <f t="shared" si="64"/>
        <v>30000000</v>
      </c>
      <c r="C841">
        <v>1.5</v>
      </c>
      <c r="D841">
        <v>4.5</v>
      </c>
      <c r="E841">
        <f t="shared" si="65"/>
        <v>837</v>
      </c>
      <c r="F841" t="e">
        <f t="shared" si="63"/>
        <v>#NUM!</v>
      </c>
    </row>
    <row r="842" spans="2:6" x14ac:dyDescent="0.25">
      <c r="B842">
        <f t="shared" si="64"/>
        <v>30000000</v>
      </c>
      <c r="C842">
        <v>1.5</v>
      </c>
      <c r="D842">
        <v>4.5</v>
      </c>
      <c r="E842">
        <f t="shared" si="65"/>
        <v>838</v>
      </c>
      <c r="F842" t="e">
        <f t="shared" si="63"/>
        <v>#NUM!</v>
      </c>
    </row>
    <row r="843" spans="2:6" x14ac:dyDescent="0.25">
      <c r="B843">
        <f t="shared" si="64"/>
        <v>30000000</v>
      </c>
      <c r="C843">
        <v>1.5</v>
      </c>
      <c r="D843">
        <v>4.5</v>
      </c>
      <c r="E843">
        <f t="shared" si="65"/>
        <v>839</v>
      </c>
      <c r="F843" t="e">
        <f t="shared" si="63"/>
        <v>#NUM!</v>
      </c>
    </row>
    <row r="844" spans="2:6" x14ac:dyDescent="0.25">
      <c r="B844">
        <f t="shared" si="64"/>
        <v>30000000</v>
      </c>
      <c r="C844">
        <v>1.5</v>
      </c>
      <c r="D844">
        <v>4.5</v>
      </c>
      <c r="E844">
        <f t="shared" si="65"/>
        <v>840</v>
      </c>
      <c r="F844" t="e">
        <f t="shared" si="63"/>
        <v>#NUM!</v>
      </c>
    </row>
    <row r="845" spans="2:6" x14ac:dyDescent="0.25">
      <c r="B845">
        <f t="shared" si="64"/>
        <v>30000000</v>
      </c>
      <c r="C845">
        <v>1.5</v>
      </c>
      <c r="D845">
        <v>4.5</v>
      </c>
      <c r="E845">
        <f t="shared" si="65"/>
        <v>841</v>
      </c>
      <c r="F845" t="e">
        <f t="shared" si="63"/>
        <v>#NUM!</v>
      </c>
    </row>
    <row r="846" spans="2:6" x14ac:dyDescent="0.25">
      <c r="B846">
        <f t="shared" si="64"/>
        <v>30000000</v>
      </c>
      <c r="C846">
        <v>1.5</v>
      </c>
      <c r="D846">
        <v>4.5</v>
      </c>
      <c r="E846">
        <f t="shared" si="65"/>
        <v>842</v>
      </c>
      <c r="F846" t="e">
        <f t="shared" si="63"/>
        <v>#NUM!</v>
      </c>
    </row>
    <row r="847" spans="2:6" x14ac:dyDescent="0.25">
      <c r="B847">
        <f t="shared" si="64"/>
        <v>30000000</v>
      </c>
      <c r="C847">
        <v>1.5</v>
      </c>
      <c r="D847">
        <v>4.5</v>
      </c>
      <c r="E847">
        <f t="shared" si="65"/>
        <v>843</v>
      </c>
      <c r="F847" t="e">
        <f t="shared" si="63"/>
        <v>#NUM!</v>
      </c>
    </row>
    <row r="848" spans="2:6" x14ac:dyDescent="0.25">
      <c r="B848">
        <f t="shared" si="64"/>
        <v>30000000</v>
      </c>
      <c r="C848">
        <v>1.5</v>
      </c>
      <c r="D848">
        <v>4.5</v>
      </c>
      <c r="E848">
        <f t="shared" si="65"/>
        <v>844</v>
      </c>
      <c r="F848" t="e">
        <f t="shared" si="63"/>
        <v>#NUM!</v>
      </c>
    </row>
    <row r="849" spans="2:6" x14ac:dyDescent="0.25">
      <c r="B849">
        <f t="shared" si="64"/>
        <v>30000000</v>
      </c>
      <c r="C849">
        <v>1.5</v>
      </c>
      <c r="D849">
        <v>4.5</v>
      </c>
      <c r="E849">
        <f t="shared" si="65"/>
        <v>845</v>
      </c>
      <c r="F849" t="e">
        <f t="shared" si="63"/>
        <v>#NUM!</v>
      </c>
    </row>
    <row r="850" spans="2:6" x14ac:dyDescent="0.25">
      <c r="B850">
        <f t="shared" si="64"/>
        <v>30000000</v>
      </c>
      <c r="C850">
        <v>1.5</v>
      </c>
      <c r="D850">
        <v>4.5</v>
      </c>
      <c r="E850">
        <f t="shared" si="65"/>
        <v>846</v>
      </c>
      <c r="F850" t="e">
        <f t="shared" si="63"/>
        <v>#NUM!</v>
      </c>
    </row>
    <row r="851" spans="2:6" x14ac:dyDescent="0.25">
      <c r="B851">
        <f t="shared" si="64"/>
        <v>30000000</v>
      </c>
      <c r="C851">
        <v>1.5</v>
      </c>
      <c r="D851">
        <v>4.5</v>
      </c>
      <c r="E851">
        <f t="shared" si="65"/>
        <v>847</v>
      </c>
      <c r="F851" t="e">
        <f t="shared" si="63"/>
        <v>#NUM!</v>
      </c>
    </row>
    <row r="852" spans="2:6" x14ac:dyDescent="0.25">
      <c r="B852">
        <f t="shared" si="64"/>
        <v>30000000</v>
      </c>
      <c r="C852">
        <v>1.5</v>
      </c>
      <c r="D852">
        <v>4.5</v>
      </c>
      <c r="E852">
        <f t="shared" si="65"/>
        <v>848</v>
      </c>
      <c r="F852" t="e">
        <f t="shared" si="63"/>
        <v>#NUM!</v>
      </c>
    </row>
    <row r="853" spans="2:6" x14ac:dyDescent="0.25">
      <c r="B853">
        <f t="shared" si="64"/>
        <v>30000000</v>
      </c>
      <c r="C853">
        <v>1.5</v>
      </c>
      <c r="D853">
        <v>4.5</v>
      </c>
      <c r="E853">
        <f t="shared" si="65"/>
        <v>849</v>
      </c>
      <c r="F853" t="e">
        <f t="shared" si="63"/>
        <v>#NUM!</v>
      </c>
    </row>
    <row r="854" spans="2:6" x14ac:dyDescent="0.25">
      <c r="B854">
        <f t="shared" si="64"/>
        <v>30000000</v>
      </c>
      <c r="C854">
        <v>1.5</v>
      </c>
      <c r="D854">
        <v>4.5</v>
      </c>
      <c r="E854">
        <f t="shared" si="65"/>
        <v>850</v>
      </c>
      <c r="F854" t="e">
        <f t="shared" si="63"/>
        <v>#NUM!</v>
      </c>
    </row>
    <row r="855" spans="2:6" x14ac:dyDescent="0.25">
      <c r="B855">
        <f t="shared" si="64"/>
        <v>30000000</v>
      </c>
      <c r="C855">
        <v>1.5</v>
      </c>
      <c r="D855">
        <v>4.5</v>
      </c>
      <c r="E855">
        <f t="shared" si="65"/>
        <v>851</v>
      </c>
      <c r="F855" t="e">
        <f t="shared" si="63"/>
        <v>#NUM!</v>
      </c>
    </row>
    <row r="856" spans="2:6" x14ac:dyDescent="0.25">
      <c r="B856">
        <f t="shared" si="64"/>
        <v>30000000</v>
      </c>
      <c r="C856">
        <v>1.5</v>
      </c>
      <c r="D856">
        <v>4.5</v>
      </c>
      <c r="E856">
        <f t="shared" si="65"/>
        <v>852</v>
      </c>
      <c r="F856" t="e">
        <f t="shared" si="63"/>
        <v>#NUM!</v>
      </c>
    </row>
    <row r="857" spans="2:6" x14ac:dyDescent="0.25">
      <c r="B857">
        <f t="shared" si="64"/>
        <v>30000000</v>
      </c>
      <c r="C857">
        <v>1.5</v>
      </c>
      <c r="D857">
        <v>4.5</v>
      </c>
      <c r="E857">
        <f t="shared" si="65"/>
        <v>853</v>
      </c>
      <c r="F857" t="e">
        <f t="shared" si="63"/>
        <v>#NUM!</v>
      </c>
    </row>
    <row r="858" spans="2:6" x14ac:dyDescent="0.25">
      <c r="B858">
        <f t="shared" si="64"/>
        <v>30000000</v>
      </c>
      <c r="C858">
        <v>1.5</v>
      </c>
      <c r="D858">
        <v>4.5</v>
      </c>
      <c r="E858">
        <f t="shared" si="65"/>
        <v>854</v>
      </c>
      <c r="F858" t="e">
        <f t="shared" si="63"/>
        <v>#NUM!</v>
      </c>
    </row>
    <row r="859" spans="2:6" x14ac:dyDescent="0.25">
      <c r="B859">
        <f t="shared" si="64"/>
        <v>30000000</v>
      </c>
      <c r="C859">
        <v>1.5</v>
      </c>
      <c r="D859">
        <v>4.5</v>
      </c>
      <c r="E859">
        <f t="shared" si="65"/>
        <v>855</v>
      </c>
      <c r="F859" t="e">
        <f t="shared" si="63"/>
        <v>#NUM!</v>
      </c>
    </row>
    <row r="860" spans="2:6" x14ac:dyDescent="0.25">
      <c r="B860">
        <f t="shared" si="64"/>
        <v>30000000</v>
      </c>
      <c r="C860">
        <v>1.5</v>
      </c>
      <c r="D860">
        <v>4.5</v>
      </c>
      <c r="E860">
        <f t="shared" si="65"/>
        <v>856</v>
      </c>
      <c r="F860" t="e">
        <f t="shared" si="63"/>
        <v>#NUM!</v>
      </c>
    </row>
    <row r="861" spans="2:6" x14ac:dyDescent="0.25">
      <c r="B861">
        <f t="shared" si="64"/>
        <v>30000000</v>
      </c>
      <c r="C861">
        <v>1.5</v>
      </c>
      <c r="D861">
        <v>4.5</v>
      </c>
      <c r="E861">
        <f t="shared" si="65"/>
        <v>857</v>
      </c>
      <c r="F861" t="e">
        <f t="shared" si="63"/>
        <v>#NUM!</v>
      </c>
    </row>
    <row r="862" spans="2:6" x14ac:dyDescent="0.25">
      <c r="B862">
        <f t="shared" si="64"/>
        <v>30000000</v>
      </c>
      <c r="C862">
        <v>1.5</v>
      </c>
      <c r="D862">
        <v>4.5</v>
      </c>
      <c r="E862">
        <f t="shared" si="65"/>
        <v>858</v>
      </c>
      <c r="F862" t="e">
        <f t="shared" si="63"/>
        <v>#NUM!</v>
      </c>
    </row>
    <row r="863" spans="2:6" x14ac:dyDescent="0.25">
      <c r="B863">
        <f t="shared" si="64"/>
        <v>30000000</v>
      </c>
      <c r="C863">
        <v>1.5</v>
      </c>
      <c r="D863">
        <v>4.5</v>
      </c>
      <c r="E863">
        <f t="shared" si="65"/>
        <v>859</v>
      </c>
      <c r="F863" t="e">
        <f t="shared" ref="F863:F926" si="66">D863+C863*SIN(E863*2*PI()/360*B863)</f>
        <v>#NUM!</v>
      </c>
    </row>
    <row r="864" spans="2:6" x14ac:dyDescent="0.25">
      <c r="B864">
        <f t="shared" si="64"/>
        <v>30000000</v>
      </c>
      <c r="C864">
        <v>1.5</v>
      </c>
      <c r="D864">
        <v>4.5</v>
      </c>
      <c r="E864">
        <f t="shared" si="65"/>
        <v>860</v>
      </c>
      <c r="F864" t="e">
        <f t="shared" si="66"/>
        <v>#NUM!</v>
      </c>
    </row>
    <row r="865" spans="2:6" x14ac:dyDescent="0.25">
      <c r="B865">
        <f t="shared" si="64"/>
        <v>30000000</v>
      </c>
      <c r="C865">
        <v>1.5</v>
      </c>
      <c r="D865">
        <v>4.5</v>
      </c>
      <c r="E865">
        <f t="shared" si="65"/>
        <v>861</v>
      </c>
      <c r="F865" t="e">
        <f t="shared" si="66"/>
        <v>#NUM!</v>
      </c>
    </row>
    <row r="866" spans="2:6" x14ac:dyDescent="0.25">
      <c r="B866">
        <f t="shared" si="64"/>
        <v>30000000</v>
      </c>
      <c r="C866">
        <v>1.5</v>
      </c>
      <c r="D866">
        <v>4.5</v>
      </c>
      <c r="E866">
        <f t="shared" si="65"/>
        <v>862</v>
      </c>
      <c r="F866" t="e">
        <f t="shared" si="66"/>
        <v>#NUM!</v>
      </c>
    </row>
    <row r="867" spans="2:6" x14ac:dyDescent="0.25">
      <c r="B867">
        <f t="shared" si="64"/>
        <v>30000000</v>
      </c>
      <c r="C867">
        <v>1.5</v>
      </c>
      <c r="D867">
        <v>4.5</v>
      </c>
      <c r="E867">
        <f t="shared" si="65"/>
        <v>863</v>
      </c>
      <c r="F867" t="e">
        <f t="shared" si="66"/>
        <v>#NUM!</v>
      </c>
    </row>
    <row r="868" spans="2:6" x14ac:dyDescent="0.25">
      <c r="B868">
        <f t="shared" si="64"/>
        <v>30000000</v>
      </c>
      <c r="C868">
        <v>1.5</v>
      </c>
      <c r="D868">
        <v>4.5</v>
      </c>
      <c r="E868">
        <f t="shared" si="65"/>
        <v>864</v>
      </c>
      <c r="F868" t="e">
        <f t="shared" si="66"/>
        <v>#NUM!</v>
      </c>
    </row>
    <row r="869" spans="2:6" x14ac:dyDescent="0.25">
      <c r="B869">
        <f t="shared" si="64"/>
        <v>30000000</v>
      </c>
      <c r="C869">
        <v>1.5</v>
      </c>
      <c r="D869">
        <v>4.5</v>
      </c>
      <c r="E869">
        <f t="shared" si="65"/>
        <v>865</v>
      </c>
      <c r="F869" t="e">
        <f t="shared" si="66"/>
        <v>#NUM!</v>
      </c>
    </row>
    <row r="870" spans="2:6" x14ac:dyDescent="0.25">
      <c r="B870">
        <f t="shared" si="64"/>
        <v>30000000</v>
      </c>
      <c r="C870">
        <v>1.5</v>
      </c>
      <c r="D870">
        <v>4.5</v>
      </c>
      <c r="E870">
        <f t="shared" si="65"/>
        <v>866</v>
      </c>
      <c r="F870" t="e">
        <f t="shared" si="66"/>
        <v>#NUM!</v>
      </c>
    </row>
    <row r="871" spans="2:6" x14ac:dyDescent="0.25">
      <c r="B871">
        <f t="shared" si="64"/>
        <v>30000000</v>
      </c>
      <c r="C871">
        <v>1.5</v>
      </c>
      <c r="D871">
        <v>4.5</v>
      </c>
      <c r="E871">
        <f t="shared" si="65"/>
        <v>867</v>
      </c>
      <c r="F871" t="e">
        <f t="shared" si="66"/>
        <v>#NUM!</v>
      </c>
    </row>
    <row r="872" spans="2:6" x14ac:dyDescent="0.25">
      <c r="B872">
        <f t="shared" si="64"/>
        <v>30000000</v>
      </c>
      <c r="C872">
        <v>1.5</v>
      </c>
      <c r="D872">
        <v>4.5</v>
      </c>
      <c r="E872">
        <f t="shared" si="65"/>
        <v>868</v>
      </c>
      <c r="F872" t="e">
        <f t="shared" si="66"/>
        <v>#NUM!</v>
      </c>
    </row>
    <row r="873" spans="2:6" x14ac:dyDescent="0.25">
      <c r="B873">
        <f t="shared" si="64"/>
        <v>30000000</v>
      </c>
      <c r="C873">
        <v>1.5</v>
      </c>
      <c r="D873">
        <v>4.5</v>
      </c>
      <c r="E873">
        <f t="shared" si="65"/>
        <v>869</v>
      </c>
      <c r="F873" t="e">
        <f t="shared" si="66"/>
        <v>#NUM!</v>
      </c>
    </row>
    <row r="874" spans="2:6" x14ac:dyDescent="0.25">
      <c r="B874">
        <f t="shared" si="64"/>
        <v>30000000</v>
      </c>
      <c r="C874">
        <v>1.5</v>
      </c>
      <c r="D874">
        <v>4.5</v>
      </c>
      <c r="E874">
        <f t="shared" si="65"/>
        <v>870</v>
      </c>
      <c r="F874" t="e">
        <f t="shared" si="66"/>
        <v>#NUM!</v>
      </c>
    </row>
    <row r="875" spans="2:6" x14ac:dyDescent="0.25">
      <c r="B875">
        <f t="shared" si="64"/>
        <v>30000000</v>
      </c>
      <c r="C875">
        <v>1.5</v>
      </c>
      <c r="D875">
        <v>4.5</v>
      </c>
      <c r="E875">
        <f t="shared" si="65"/>
        <v>871</v>
      </c>
      <c r="F875" t="e">
        <f t="shared" si="66"/>
        <v>#NUM!</v>
      </c>
    </row>
    <row r="876" spans="2:6" x14ac:dyDescent="0.25">
      <c r="B876">
        <f t="shared" si="64"/>
        <v>30000000</v>
      </c>
      <c r="C876">
        <v>1.5</v>
      </c>
      <c r="D876">
        <v>4.5</v>
      </c>
      <c r="E876">
        <f t="shared" si="65"/>
        <v>872</v>
      </c>
      <c r="F876" t="e">
        <f t="shared" si="66"/>
        <v>#NUM!</v>
      </c>
    </row>
    <row r="877" spans="2:6" x14ac:dyDescent="0.25">
      <c r="B877">
        <f t="shared" si="64"/>
        <v>30000000</v>
      </c>
      <c r="C877">
        <v>1.5</v>
      </c>
      <c r="D877">
        <v>4.5</v>
      </c>
      <c r="E877">
        <f t="shared" si="65"/>
        <v>873</v>
      </c>
      <c r="F877" t="e">
        <f t="shared" si="66"/>
        <v>#NUM!</v>
      </c>
    </row>
    <row r="878" spans="2:6" x14ac:dyDescent="0.25">
      <c r="B878">
        <f t="shared" si="64"/>
        <v>30000000</v>
      </c>
      <c r="C878">
        <v>1.5</v>
      </c>
      <c r="D878">
        <v>4.5</v>
      </c>
      <c r="E878">
        <f t="shared" si="65"/>
        <v>874</v>
      </c>
      <c r="F878" t="e">
        <f t="shared" si="66"/>
        <v>#NUM!</v>
      </c>
    </row>
    <row r="879" spans="2:6" x14ac:dyDescent="0.25">
      <c r="B879">
        <f t="shared" si="64"/>
        <v>30000000</v>
      </c>
      <c r="C879">
        <v>1.5</v>
      </c>
      <c r="D879">
        <v>4.5</v>
      </c>
      <c r="E879">
        <f t="shared" si="65"/>
        <v>875</v>
      </c>
      <c r="F879" t="e">
        <f t="shared" si="66"/>
        <v>#NUM!</v>
      </c>
    </row>
    <row r="880" spans="2:6" x14ac:dyDescent="0.25">
      <c r="B880">
        <f t="shared" si="64"/>
        <v>30000000</v>
      </c>
      <c r="C880">
        <v>1.5</v>
      </c>
      <c r="D880">
        <v>4.5</v>
      </c>
      <c r="E880">
        <f t="shared" si="65"/>
        <v>876</v>
      </c>
      <c r="F880" t="e">
        <f t="shared" si="66"/>
        <v>#NUM!</v>
      </c>
    </row>
    <row r="881" spans="2:6" x14ac:dyDescent="0.25">
      <c r="B881">
        <f t="shared" si="64"/>
        <v>30000000</v>
      </c>
      <c r="C881">
        <v>1.5</v>
      </c>
      <c r="D881">
        <v>4.5</v>
      </c>
      <c r="E881">
        <f t="shared" si="65"/>
        <v>877</v>
      </c>
      <c r="F881" t="e">
        <f t="shared" si="66"/>
        <v>#NUM!</v>
      </c>
    </row>
    <row r="882" spans="2:6" x14ac:dyDescent="0.25">
      <c r="B882">
        <f t="shared" si="64"/>
        <v>30000000</v>
      </c>
      <c r="C882">
        <v>1.5</v>
      </c>
      <c r="D882">
        <v>4.5</v>
      </c>
      <c r="E882">
        <f t="shared" si="65"/>
        <v>878</v>
      </c>
      <c r="F882" t="e">
        <f t="shared" si="66"/>
        <v>#NUM!</v>
      </c>
    </row>
    <row r="883" spans="2:6" x14ac:dyDescent="0.25">
      <c r="B883">
        <f t="shared" si="64"/>
        <v>30000000</v>
      </c>
      <c r="C883">
        <v>1.5</v>
      </c>
      <c r="D883">
        <v>4.5</v>
      </c>
      <c r="E883">
        <f t="shared" si="65"/>
        <v>879</v>
      </c>
      <c r="F883" t="e">
        <f t="shared" si="66"/>
        <v>#NUM!</v>
      </c>
    </row>
    <row r="884" spans="2:6" x14ac:dyDescent="0.25">
      <c r="B884">
        <f t="shared" si="64"/>
        <v>30000000</v>
      </c>
      <c r="C884">
        <v>1.5</v>
      </c>
      <c r="D884">
        <v>4.5</v>
      </c>
      <c r="E884">
        <f t="shared" si="65"/>
        <v>880</v>
      </c>
      <c r="F884" t="e">
        <f t="shared" si="66"/>
        <v>#NUM!</v>
      </c>
    </row>
    <row r="885" spans="2:6" x14ac:dyDescent="0.25">
      <c r="B885">
        <f t="shared" si="64"/>
        <v>30000000</v>
      </c>
      <c r="C885">
        <v>1.5</v>
      </c>
      <c r="D885">
        <v>4.5</v>
      </c>
      <c r="E885">
        <f t="shared" si="65"/>
        <v>881</v>
      </c>
      <c r="F885" t="e">
        <f t="shared" si="66"/>
        <v>#NUM!</v>
      </c>
    </row>
    <row r="886" spans="2:6" x14ac:dyDescent="0.25">
      <c r="B886">
        <f t="shared" si="64"/>
        <v>30000000</v>
      </c>
      <c r="C886">
        <v>1.5</v>
      </c>
      <c r="D886">
        <v>4.5</v>
      </c>
      <c r="E886">
        <f t="shared" si="65"/>
        <v>882</v>
      </c>
      <c r="F886" t="e">
        <f t="shared" si="66"/>
        <v>#NUM!</v>
      </c>
    </row>
    <row r="887" spans="2:6" x14ac:dyDescent="0.25">
      <c r="B887">
        <f t="shared" si="64"/>
        <v>30000000</v>
      </c>
      <c r="C887">
        <v>1.5</v>
      </c>
      <c r="D887">
        <v>4.5</v>
      </c>
      <c r="E887">
        <f t="shared" si="65"/>
        <v>883</v>
      </c>
      <c r="F887" t="e">
        <f t="shared" si="66"/>
        <v>#NUM!</v>
      </c>
    </row>
    <row r="888" spans="2:6" x14ac:dyDescent="0.25">
      <c r="B888">
        <f t="shared" si="64"/>
        <v>30000000</v>
      </c>
      <c r="C888">
        <v>1.5</v>
      </c>
      <c r="D888">
        <v>4.5</v>
      </c>
      <c r="E888">
        <f t="shared" si="65"/>
        <v>884</v>
      </c>
      <c r="F888" t="e">
        <f t="shared" si="66"/>
        <v>#NUM!</v>
      </c>
    </row>
    <row r="889" spans="2:6" x14ac:dyDescent="0.25">
      <c r="B889">
        <f t="shared" si="64"/>
        <v>30000000</v>
      </c>
      <c r="C889">
        <v>1.5</v>
      </c>
      <c r="D889">
        <v>4.5</v>
      </c>
      <c r="E889">
        <f t="shared" si="65"/>
        <v>885</v>
      </c>
      <c r="F889" t="e">
        <f t="shared" si="66"/>
        <v>#NUM!</v>
      </c>
    </row>
    <row r="890" spans="2:6" x14ac:dyDescent="0.25">
      <c r="B890">
        <f t="shared" si="64"/>
        <v>30000000</v>
      </c>
      <c r="C890">
        <v>1.5</v>
      </c>
      <c r="D890">
        <v>4.5</v>
      </c>
      <c r="E890">
        <f t="shared" si="65"/>
        <v>886</v>
      </c>
      <c r="F890" t="e">
        <f t="shared" si="66"/>
        <v>#NUM!</v>
      </c>
    </row>
    <row r="891" spans="2:6" x14ac:dyDescent="0.25">
      <c r="B891">
        <f t="shared" si="64"/>
        <v>30000000</v>
      </c>
      <c r="C891">
        <v>1.5</v>
      </c>
      <c r="D891">
        <v>4.5</v>
      </c>
      <c r="E891">
        <f t="shared" si="65"/>
        <v>887</v>
      </c>
      <c r="F891" t="e">
        <f t="shared" si="66"/>
        <v>#NUM!</v>
      </c>
    </row>
    <row r="892" spans="2:6" x14ac:dyDescent="0.25">
      <c r="B892">
        <f t="shared" si="64"/>
        <v>30000000</v>
      </c>
      <c r="C892">
        <v>1.5</v>
      </c>
      <c r="D892">
        <v>4.5</v>
      </c>
      <c r="E892">
        <f t="shared" si="65"/>
        <v>888</v>
      </c>
      <c r="F892" t="e">
        <f t="shared" si="66"/>
        <v>#NUM!</v>
      </c>
    </row>
    <row r="893" spans="2:6" x14ac:dyDescent="0.25">
      <c r="B893">
        <f t="shared" si="64"/>
        <v>30000000</v>
      </c>
      <c r="C893">
        <v>1.5</v>
      </c>
      <c r="D893">
        <v>4.5</v>
      </c>
      <c r="E893">
        <f t="shared" si="65"/>
        <v>889</v>
      </c>
      <c r="F893" t="e">
        <f t="shared" si="66"/>
        <v>#NUM!</v>
      </c>
    </row>
    <row r="894" spans="2:6" x14ac:dyDescent="0.25">
      <c r="B894">
        <f t="shared" si="64"/>
        <v>30000000</v>
      </c>
      <c r="C894">
        <v>1.5</v>
      </c>
      <c r="D894">
        <v>4.5</v>
      </c>
      <c r="E894">
        <f t="shared" si="65"/>
        <v>890</v>
      </c>
      <c r="F894" t="e">
        <f t="shared" si="66"/>
        <v>#NUM!</v>
      </c>
    </row>
    <row r="895" spans="2:6" x14ac:dyDescent="0.25">
      <c r="B895">
        <f t="shared" si="64"/>
        <v>30000000</v>
      </c>
      <c r="C895">
        <v>1.5</v>
      </c>
      <c r="D895">
        <v>4.5</v>
      </c>
      <c r="E895">
        <f t="shared" si="65"/>
        <v>891</v>
      </c>
      <c r="F895" t="e">
        <f t="shared" si="66"/>
        <v>#NUM!</v>
      </c>
    </row>
    <row r="896" spans="2:6" x14ac:dyDescent="0.25">
      <c r="B896">
        <f t="shared" si="64"/>
        <v>30000000</v>
      </c>
      <c r="C896">
        <v>1.5</v>
      </c>
      <c r="D896">
        <v>4.5</v>
      </c>
      <c r="E896">
        <f t="shared" si="65"/>
        <v>892</v>
      </c>
      <c r="F896" t="e">
        <f t="shared" si="66"/>
        <v>#NUM!</v>
      </c>
    </row>
    <row r="897" spans="2:6" x14ac:dyDescent="0.25">
      <c r="B897">
        <f t="shared" si="64"/>
        <v>30000000</v>
      </c>
      <c r="C897">
        <v>1.5</v>
      </c>
      <c r="D897">
        <v>4.5</v>
      </c>
      <c r="E897">
        <f t="shared" si="65"/>
        <v>893</v>
      </c>
      <c r="F897" t="e">
        <f t="shared" si="66"/>
        <v>#NUM!</v>
      </c>
    </row>
    <row r="898" spans="2:6" x14ac:dyDescent="0.25">
      <c r="B898">
        <f t="shared" si="64"/>
        <v>30000000</v>
      </c>
      <c r="C898">
        <v>1.5</v>
      </c>
      <c r="D898">
        <v>4.5</v>
      </c>
      <c r="E898">
        <f t="shared" si="65"/>
        <v>894</v>
      </c>
      <c r="F898" t="e">
        <f t="shared" si="66"/>
        <v>#NUM!</v>
      </c>
    </row>
    <row r="899" spans="2:6" x14ac:dyDescent="0.25">
      <c r="B899">
        <f t="shared" si="64"/>
        <v>30000000</v>
      </c>
      <c r="C899">
        <v>1.5</v>
      </c>
      <c r="D899">
        <v>4.5</v>
      </c>
      <c r="E899">
        <f t="shared" si="65"/>
        <v>895</v>
      </c>
      <c r="F899" t="e">
        <f t="shared" si="66"/>
        <v>#NUM!</v>
      </c>
    </row>
    <row r="900" spans="2:6" x14ac:dyDescent="0.25">
      <c r="B900">
        <f t="shared" si="64"/>
        <v>30000000</v>
      </c>
      <c r="C900">
        <v>1.5</v>
      </c>
      <c r="D900">
        <v>4.5</v>
      </c>
      <c r="E900">
        <f t="shared" si="65"/>
        <v>896</v>
      </c>
      <c r="F900" t="e">
        <f t="shared" si="66"/>
        <v>#NUM!</v>
      </c>
    </row>
    <row r="901" spans="2:6" x14ac:dyDescent="0.25">
      <c r="B901">
        <f t="shared" si="64"/>
        <v>30000000</v>
      </c>
      <c r="C901">
        <v>1.5</v>
      </c>
      <c r="D901">
        <v>4.5</v>
      </c>
      <c r="E901">
        <f t="shared" si="65"/>
        <v>897</v>
      </c>
      <c r="F901" t="e">
        <f t="shared" si="66"/>
        <v>#NUM!</v>
      </c>
    </row>
    <row r="902" spans="2:6" x14ac:dyDescent="0.25">
      <c r="B902">
        <f t="shared" ref="B902:B965" si="67">$C$1</f>
        <v>30000000</v>
      </c>
      <c r="C902">
        <v>1.5</v>
      </c>
      <c r="D902">
        <v>4.5</v>
      </c>
      <c r="E902">
        <f t="shared" ref="E902:E965" si="68">E901+1</f>
        <v>898</v>
      </c>
      <c r="F902" t="e">
        <f t="shared" si="66"/>
        <v>#NUM!</v>
      </c>
    </row>
    <row r="903" spans="2:6" x14ac:dyDescent="0.25">
      <c r="B903">
        <f t="shared" si="67"/>
        <v>30000000</v>
      </c>
      <c r="C903">
        <v>1.5</v>
      </c>
      <c r="D903">
        <v>4.5</v>
      </c>
      <c r="E903">
        <f t="shared" si="68"/>
        <v>899</v>
      </c>
      <c r="F903" t="e">
        <f t="shared" si="66"/>
        <v>#NUM!</v>
      </c>
    </row>
    <row r="904" spans="2:6" x14ac:dyDescent="0.25">
      <c r="B904">
        <f t="shared" si="67"/>
        <v>30000000</v>
      </c>
      <c r="C904">
        <v>1.5</v>
      </c>
      <c r="D904">
        <v>4.5</v>
      </c>
      <c r="E904">
        <f t="shared" si="68"/>
        <v>900</v>
      </c>
      <c r="F904" t="e">
        <f t="shared" si="66"/>
        <v>#NUM!</v>
      </c>
    </row>
    <row r="905" spans="2:6" x14ac:dyDescent="0.25">
      <c r="B905">
        <f t="shared" si="67"/>
        <v>30000000</v>
      </c>
      <c r="C905">
        <v>1.5</v>
      </c>
      <c r="D905">
        <v>4.5</v>
      </c>
      <c r="E905">
        <f t="shared" si="68"/>
        <v>901</v>
      </c>
      <c r="F905" t="e">
        <f t="shared" si="66"/>
        <v>#NUM!</v>
      </c>
    </row>
    <row r="906" spans="2:6" x14ac:dyDescent="0.25">
      <c r="B906">
        <f t="shared" si="67"/>
        <v>30000000</v>
      </c>
      <c r="C906">
        <v>1.5</v>
      </c>
      <c r="D906">
        <v>4.5</v>
      </c>
      <c r="E906">
        <f t="shared" si="68"/>
        <v>902</v>
      </c>
      <c r="F906" t="e">
        <f t="shared" si="66"/>
        <v>#NUM!</v>
      </c>
    </row>
    <row r="907" spans="2:6" x14ac:dyDescent="0.25">
      <c r="B907">
        <f t="shared" si="67"/>
        <v>30000000</v>
      </c>
      <c r="C907">
        <v>1.5</v>
      </c>
      <c r="D907">
        <v>4.5</v>
      </c>
      <c r="E907">
        <f t="shared" si="68"/>
        <v>903</v>
      </c>
      <c r="F907" t="e">
        <f t="shared" si="66"/>
        <v>#NUM!</v>
      </c>
    </row>
    <row r="908" spans="2:6" x14ac:dyDescent="0.25">
      <c r="B908">
        <f t="shared" si="67"/>
        <v>30000000</v>
      </c>
      <c r="C908">
        <v>1.5</v>
      </c>
      <c r="D908">
        <v>4.5</v>
      </c>
      <c r="E908">
        <f t="shared" si="68"/>
        <v>904</v>
      </c>
      <c r="F908" t="e">
        <f t="shared" si="66"/>
        <v>#NUM!</v>
      </c>
    </row>
    <row r="909" spans="2:6" x14ac:dyDescent="0.25">
      <c r="B909">
        <f t="shared" si="67"/>
        <v>30000000</v>
      </c>
      <c r="C909">
        <v>1.5</v>
      </c>
      <c r="D909">
        <v>4.5</v>
      </c>
      <c r="E909">
        <f t="shared" si="68"/>
        <v>905</v>
      </c>
      <c r="F909" t="e">
        <f t="shared" si="66"/>
        <v>#NUM!</v>
      </c>
    </row>
    <row r="910" spans="2:6" x14ac:dyDescent="0.25">
      <c r="B910">
        <f t="shared" si="67"/>
        <v>30000000</v>
      </c>
      <c r="C910">
        <v>1.5</v>
      </c>
      <c r="D910">
        <v>4.5</v>
      </c>
      <c r="E910">
        <f t="shared" si="68"/>
        <v>906</v>
      </c>
      <c r="F910" t="e">
        <f t="shared" si="66"/>
        <v>#NUM!</v>
      </c>
    </row>
    <row r="911" spans="2:6" x14ac:dyDescent="0.25">
      <c r="B911">
        <f t="shared" si="67"/>
        <v>30000000</v>
      </c>
      <c r="C911">
        <v>1.5</v>
      </c>
      <c r="D911">
        <v>4.5</v>
      </c>
      <c r="E911">
        <f t="shared" si="68"/>
        <v>907</v>
      </c>
      <c r="F911" t="e">
        <f t="shared" si="66"/>
        <v>#NUM!</v>
      </c>
    </row>
    <row r="912" spans="2:6" x14ac:dyDescent="0.25">
      <c r="B912">
        <f t="shared" si="67"/>
        <v>30000000</v>
      </c>
      <c r="C912">
        <v>1.5</v>
      </c>
      <c r="D912">
        <v>4.5</v>
      </c>
      <c r="E912">
        <f t="shared" si="68"/>
        <v>908</v>
      </c>
      <c r="F912" t="e">
        <f t="shared" si="66"/>
        <v>#NUM!</v>
      </c>
    </row>
    <row r="913" spans="2:6" x14ac:dyDescent="0.25">
      <c r="B913">
        <f t="shared" si="67"/>
        <v>30000000</v>
      </c>
      <c r="C913">
        <v>1.5</v>
      </c>
      <c r="D913">
        <v>4.5</v>
      </c>
      <c r="E913">
        <f t="shared" si="68"/>
        <v>909</v>
      </c>
      <c r="F913" t="e">
        <f t="shared" si="66"/>
        <v>#NUM!</v>
      </c>
    </row>
    <row r="914" spans="2:6" x14ac:dyDescent="0.25">
      <c r="B914">
        <f t="shared" si="67"/>
        <v>30000000</v>
      </c>
      <c r="C914">
        <v>1.5</v>
      </c>
      <c r="D914">
        <v>4.5</v>
      </c>
      <c r="E914">
        <f t="shared" si="68"/>
        <v>910</v>
      </c>
      <c r="F914" t="e">
        <f t="shared" si="66"/>
        <v>#NUM!</v>
      </c>
    </row>
    <row r="915" spans="2:6" x14ac:dyDescent="0.25">
      <c r="B915">
        <f t="shared" si="67"/>
        <v>30000000</v>
      </c>
      <c r="C915">
        <v>1.5</v>
      </c>
      <c r="D915">
        <v>4.5</v>
      </c>
      <c r="E915">
        <f t="shared" si="68"/>
        <v>911</v>
      </c>
      <c r="F915" t="e">
        <f t="shared" si="66"/>
        <v>#NUM!</v>
      </c>
    </row>
    <row r="916" spans="2:6" x14ac:dyDescent="0.25">
      <c r="B916">
        <f t="shared" si="67"/>
        <v>30000000</v>
      </c>
      <c r="C916">
        <v>1.5</v>
      </c>
      <c r="D916">
        <v>4.5</v>
      </c>
      <c r="E916">
        <f t="shared" si="68"/>
        <v>912</v>
      </c>
      <c r="F916" t="e">
        <f t="shared" si="66"/>
        <v>#NUM!</v>
      </c>
    </row>
    <row r="917" spans="2:6" x14ac:dyDescent="0.25">
      <c r="B917">
        <f t="shared" si="67"/>
        <v>30000000</v>
      </c>
      <c r="C917">
        <v>1.5</v>
      </c>
      <c r="D917">
        <v>4.5</v>
      </c>
      <c r="E917">
        <f t="shared" si="68"/>
        <v>913</v>
      </c>
      <c r="F917" t="e">
        <f t="shared" si="66"/>
        <v>#NUM!</v>
      </c>
    </row>
    <row r="918" spans="2:6" x14ac:dyDescent="0.25">
      <c r="B918">
        <f t="shared" si="67"/>
        <v>30000000</v>
      </c>
      <c r="C918">
        <v>1.5</v>
      </c>
      <c r="D918">
        <v>4.5</v>
      </c>
      <c r="E918">
        <f t="shared" si="68"/>
        <v>914</v>
      </c>
      <c r="F918" t="e">
        <f t="shared" si="66"/>
        <v>#NUM!</v>
      </c>
    </row>
    <row r="919" spans="2:6" x14ac:dyDescent="0.25">
      <c r="B919">
        <f t="shared" si="67"/>
        <v>30000000</v>
      </c>
      <c r="C919">
        <v>1.5</v>
      </c>
      <c r="D919">
        <v>4.5</v>
      </c>
      <c r="E919">
        <f t="shared" si="68"/>
        <v>915</v>
      </c>
      <c r="F919" t="e">
        <f t="shared" si="66"/>
        <v>#NUM!</v>
      </c>
    </row>
    <row r="920" spans="2:6" x14ac:dyDescent="0.25">
      <c r="B920">
        <f t="shared" si="67"/>
        <v>30000000</v>
      </c>
      <c r="C920">
        <v>1.5</v>
      </c>
      <c r="D920">
        <v>4.5</v>
      </c>
      <c r="E920">
        <f t="shared" si="68"/>
        <v>916</v>
      </c>
      <c r="F920" t="e">
        <f t="shared" si="66"/>
        <v>#NUM!</v>
      </c>
    </row>
    <row r="921" spans="2:6" x14ac:dyDescent="0.25">
      <c r="B921">
        <f t="shared" si="67"/>
        <v>30000000</v>
      </c>
      <c r="C921">
        <v>1.5</v>
      </c>
      <c r="D921">
        <v>4.5</v>
      </c>
      <c r="E921">
        <f t="shared" si="68"/>
        <v>917</v>
      </c>
      <c r="F921" t="e">
        <f t="shared" si="66"/>
        <v>#NUM!</v>
      </c>
    </row>
    <row r="922" spans="2:6" x14ac:dyDescent="0.25">
      <c r="B922">
        <f t="shared" si="67"/>
        <v>30000000</v>
      </c>
      <c r="C922">
        <v>1.5</v>
      </c>
      <c r="D922">
        <v>4.5</v>
      </c>
      <c r="E922">
        <f t="shared" si="68"/>
        <v>918</v>
      </c>
      <c r="F922" t="e">
        <f t="shared" si="66"/>
        <v>#NUM!</v>
      </c>
    </row>
    <row r="923" spans="2:6" x14ac:dyDescent="0.25">
      <c r="B923">
        <f t="shared" si="67"/>
        <v>30000000</v>
      </c>
      <c r="C923">
        <v>1.5</v>
      </c>
      <c r="D923">
        <v>4.5</v>
      </c>
      <c r="E923">
        <f t="shared" si="68"/>
        <v>919</v>
      </c>
      <c r="F923" t="e">
        <f t="shared" si="66"/>
        <v>#NUM!</v>
      </c>
    </row>
    <row r="924" spans="2:6" x14ac:dyDescent="0.25">
      <c r="B924">
        <f t="shared" si="67"/>
        <v>30000000</v>
      </c>
      <c r="C924">
        <v>1.5</v>
      </c>
      <c r="D924">
        <v>4.5</v>
      </c>
      <c r="E924">
        <f t="shared" si="68"/>
        <v>920</v>
      </c>
      <c r="F924" t="e">
        <f t="shared" si="66"/>
        <v>#NUM!</v>
      </c>
    </row>
    <row r="925" spans="2:6" x14ac:dyDescent="0.25">
      <c r="B925">
        <f t="shared" si="67"/>
        <v>30000000</v>
      </c>
      <c r="C925">
        <v>1.5</v>
      </c>
      <c r="D925">
        <v>4.5</v>
      </c>
      <c r="E925">
        <f t="shared" si="68"/>
        <v>921</v>
      </c>
      <c r="F925" t="e">
        <f t="shared" si="66"/>
        <v>#NUM!</v>
      </c>
    </row>
    <row r="926" spans="2:6" x14ac:dyDescent="0.25">
      <c r="B926">
        <f t="shared" si="67"/>
        <v>30000000</v>
      </c>
      <c r="C926">
        <v>1.5</v>
      </c>
      <c r="D926">
        <v>4.5</v>
      </c>
      <c r="E926">
        <f t="shared" si="68"/>
        <v>922</v>
      </c>
      <c r="F926" t="e">
        <f t="shared" si="66"/>
        <v>#NUM!</v>
      </c>
    </row>
    <row r="927" spans="2:6" x14ac:dyDescent="0.25">
      <c r="B927">
        <f t="shared" si="67"/>
        <v>30000000</v>
      </c>
      <c r="C927">
        <v>1.5</v>
      </c>
      <c r="D927">
        <v>4.5</v>
      </c>
      <c r="E927">
        <f t="shared" si="68"/>
        <v>923</v>
      </c>
      <c r="F927" t="e">
        <f t="shared" ref="F927:F990" si="69">D927+C927*SIN(E927*2*PI()/360*B927)</f>
        <v>#NUM!</v>
      </c>
    </row>
    <row r="928" spans="2:6" x14ac:dyDescent="0.25">
      <c r="B928">
        <f t="shared" si="67"/>
        <v>30000000</v>
      </c>
      <c r="C928">
        <v>1.5</v>
      </c>
      <c r="D928">
        <v>4.5</v>
      </c>
      <c r="E928">
        <f t="shared" si="68"/>
        <v>924</v>
      </c>
      <c r="F928" t="e">
        <f t="shared" si="69"/>
        <v>#NUM!</v>
      </c>
    </row>
    <row r="929" spans="2:6" x14ac:dyDescent="0.25">
      <c r="B929">
        <f t="shared" si="67"/>
        <v>30000000</v>
      </c>
      <c r="C929">
        <v>1.5</v>
      </c>
      <c r="D929">
        <v>4.5</v>
      </c>
      <c r="E929">
        <f t="shared" si="68"/>
        <v>925</v>
      </c>
      <c r="F929" t="e">
        <f t="shared" si="69"/>
        <v>#NUM!</v>
      </c>
    </row>
    <row r="930" spans="2:6" x14ac:dyDescent="0.25">
      <c r="B930">
        <f t="shared" si="67"/>
        <v>30000000</v>
      </c>
      <c r="C930">
        <v>1.5</v>
      </c>
      <c r="D930">
        <v>4.5</v>
      </c>
      <c r="E930">
        <f t="shared" si="68"/>
        <v>926</v>
      </c>
      <c r="F930" t="e">
        <f t="shared" si="69"/>
        <v>#NUM!</v>
      </c>
    </row>
    <row r="931" spans="2:6" x14ac:dyDescent="0.25">
      <c r="B931">
        <f t="shared" si="67"/>
        <v>30000000</v>
      </c>
      <c r="C931">
        <v>1.5</v>
      </c>
      <c r="D931">
        <v>4.5</v>
      </c>
      <c r="E931">
        <f t="shared" si="68"/>
        <v>927</v>
      </c>
      <c r="F931" t="e">
        <f t="shared" si="69"/>
        <v>#NUM!</v>
      </c>
    </row>
    <row r="932" spans="2:6" x14ac:dyDescent="0.25">
      <c r="B932">
        <f t="shared" si="67"/>
        <v>30000000</v>
      </c>
      <c r="C932">
        <v>1.5</v>
      </c>
      <c r="D932">
        <v>4.5</v>
      </c>
      <c r="E932">
        <f t="shared" si="68"/>
        <v>928</v>
      </c>
      <c r="F932" t="e">
        <f t="shared" si="69"/>
        <v>#NUM!</v>
      </c>
    </row>
    <row r="933" spans="2:6" x14ac:dyDescent="0.25">
      <c r="B933">
        <f t="shared" si="67"/>
        <v>30000000</v>
      </c>
      <c r="C933">
        <v>1.5</v>
      </c>
      <c r="D933">
        <v>4.5</v>
      </c>
      <c r="E933">
        <f t="shared" si="68"/>
        <v>929</v>
      </c>
      <c r="F933" t="e">
        <f t="shared" si="69"/>
        <v>#NUM!</v>
      </c>
    </row>
    <row r="934" spans="2:6" x14ac:dyDescent="0.25">
      <c r="B934">
        <f t="shared" si="67"/>
        <v>30000000</v>
      </c>
      <c r="C934">
        <v>1.5</v>
      </c>
      <c r="D934">
        <v>4.5</v>
      </c>
      <c r="E934">
        <f t="shared" si="68"/>
        <v>930</v>
      </c>
      <c r="F934" t="e">
        <f t="shared" si="69"/>
        <v>#NUM!</v>
      </c>
    </row>
    <row r="935" spans="2:6" x14ac:dyDescent="0.25">
      <c r="B935">
        <f t="shared" si="67"/>
        <v>30000000</v>
      </c>
      <c r="C935">
        <v>1.5</v>
      </c>
      <c r="D935">
        <v>4.5</v>
      </c>
      <c r="E935">
        <f t="shared" si="68"/>
        <v>931</v>
      </c>
      <c r="F935" t="e">
        <f t="shared" si="69"/>
        <v>#NUM!</v>
      </c>
    </row>
    <row r="936" spans="2:6" x14ac:dyDescent="0.25">
      <c r="B936">
        <f t="shared" si="67"/>
        <v>30000000</v>
      </c>
      <c r="C936">
        <v>1.5</v>
      </c>
      <c r="D936">
        <v>4.5</v>
      </c>
      <c r="E936">
        <f t="shared" si="68"/>
        <v>932</v>
      </c>
      <c r="F936" t="e">
        <f t="shared" si="69"/>
        <v>#NUM!</v>
      </c>
    </row>
    <row r="937" spans="2:6" x14ac:dyDescent="0.25">
      <c r="B937">
        <f t="shared" si="67"/>
        <v>30000000</v>
      </c>
      <c r="C937">
        <v>1.5</v>
      </c>
      <c r="D937">
        <v>4.5</v>
      </c>
      <c r="E937">
        <f t="shared" si="68"/>
        <v>933</v>
      </c>
      <c r="F937" t="e">
        <f t="shared" si="69"/>
        <v>#NUM!</v>
      </c>
    </row>
    <row r="938" spans="2:6" x14ac:dyDescent="0.25">
      <c r="B938">
        <f t="shared" si="67"/>
        <v>30000000</v>
      </c>
      <c r="C938">
        <v>1.5</v>
      </c>
      <c r="D938">
        <v>4.5</v>
      </c>
      <c r="E938">
        <f t="shared" si="68"/>
        <v>934</v>
      </c>
      <c r="F938" t="e">
        <f t="shared" si="69"/>
        <v>#NUM!</v>
      </c>
    </row>
    <row r="939" spans="2:6" x14ac:dyDescent="0.25">
      <c r="B939">
        <f t="shared" si="67"/>
        <v>30000000</v>
      </c>
      <c r="C939">
        <v>1.5</v>
      </c>
      <c r="D939">
        <v>4.5</v>
      </c>
      <c r="E939">
        <f t="shared" si="68"/>
        <v>935</v>
      </c>
      <c r="F939" t="e">
        <f t="shared" si="69"/>
        <v>#NUM!</v>
      </c>
    </row>
    <row r="940" spans="2:6" x14ac:dyDescent="0.25">
      <c r="B940">
        <f t="shared" si="67"/>
        <v>30000000</v>
      </c>
      <c r="C940">
        <v>1.5</v>
      </c>
      <c r="D940">
        <v>4.5</v>
      </c>
      <c r="E940">
        <f t="shared" si="68"/>
        <v>936</v>
      </c>
      <c r="F940" t="e">
        <f t="shared" si="69"/>
        <v>#NUM!</v>
      </c>
    </row>
    <row r="941" spans="2:6" x14ac:dyDescent="0.25">
      <c r="B941">
        <f t="shared" si="67"/>
        <v>30000000</v>
      </c>
      <c r="C941">
        <v>1.5</v>
      </c>
      <c r="D941">
        <v>4.5</v>
      </c>
      <c r="E941">
        <f t="shared" si="68"/>
        <v>937</v>
      </c>
      <c r="F941" t="e">
        <f t="shared" si="69"/>
        <v>#NUM!</v>
      </c>
    </row>
    <row r="942" spans="2:6" x14ac:dyDescent="0.25">
      <c r="B942">
        <f t="shared" si="67"/>
        <v>30000000</v>
      </c>
      <c r="C942">
        <v>1.5</v>
      </c>
      <c r="D942">
        <v>4.5</v>
      </c>
      <c r="E942">
        <f t="shared" si="68"/>
        <v>938</v>
      </c>
      <c r="F942" t="e">
        <f t="shared" si="69"/>
        <v>#NUM!</v>
      </c>
    </row>
    <row r="943" spans="2:6" x14ac:dyDescent="0.25">
      <c r="B943">
        <f t="shared" si="67"/>
        <v>30000000</v>
      </c>
      <c r="C943">
        <v>1.5</v>
      </c>
      <c r="D943">
        <v>4.5</v>
      </c>
      <c r="E943">
        <f t="shared" si="68"/>
        <v>939</v>
      </c>
      <c r="F943" t="e">
        <f t="shared" si="69"/>
        <v>#NUM!</v>
      </c>
    </row>
    <row r="944" spans="2:6" x14ac:dyDescent="0.25">
      <c r="B944">
        <f t="shared" si="67"/>
        <v>30000000</v>
      </c>
      <c r="C944">
        <v>1.5</v>
      </c>
      <c r="D944">
        <v>4.5</v>
      </c>
      <c r="E944">
        <f t="shared" si="68"/>
        <v>940</v>
      </c>
      <c r="F944" t="e">
        <f t="shared" si="69"/>
        <v>#NUM!</v>
      </c>
    </row>
    <row r="945" spans="2:6" x14ac:dyDescent="0.25">
      <c r="B945">
        <f t="shared" si="67"/>
        <v>30000000</v>
      </c>
      <c r="C945">
        <v>1.5</v>
      </c>
      <c r="D945">
        <v>4.5</v>
      </c>
      <c r="E945">
        <f t="shared" si="68"/>
        <v>941</v>
      </c>
      <c r="F945" t="e">
        <f t="shared" si="69"/>
        <v>#NUM!</v>
      </c>
    </row>
    <row r="946" spans="2:6" x14ac:dyDescent="0.25">
      <c r="B946">
        <f t="shared" si="67"/>
        <v>30000000</v>
      </c>
      <c r="C946">
        <v>1.5</v>
      </c>
      <c r="D946">
        <v>4.5</v>
      </c>
      <c r="E946">
        <f t="shared" si="68"/>
        <v>942</v>
      </c>
      <c r="F946" t="e">
        <f t="shared" si="69"/>
        <v>#NUM!</v>
      </c>
    </row>
    <row r="947" spans="2:6" x14ac:dyDescent="0.25">
      <c r="B947">
        <f t="shared" si="67"/>
        <v>30000000</v>
      </c>
      <c r="C947">
        <v>1.5</v>
      </c>
      <c r="D947">
        <v>4.5</v>
      </c>
      <c r="E947">
        <f t="shared" si="68"/>
        <v>943</v>
      </c>
      <c r="F947" t="e">
        <f t="shared" si="69"/>
        <v>#NUM!</v>
      </c>
    </row>
    <row r="948" spans="2:6" x14ac:dyDescent="0.25">
      <c r="B948">
        <f t="shared" si="67"/>
        <v>30000000</v>
      </c>
      <c r="C948">
        <v>1.5</v>
      </c>
      <c r="D948">
        <v>4.5</v>
      </c>
      <c r="E948">
        <f t="shared" si="68"/>
        <v>944</v>
      </c>
      <c r="F948" t="e">
        <f t="shared" si="69"/>
        <v>#NUM!</v>
      </c>
    </row>
    <row r="949" spans="2:6" x14ac:dyDescent="0.25">
      <c r="B949">
        <f t="shared" si="67"/>
        <v>30000000</v>
      </c>
      <c r="C949">
        <v>1.5</v>
      </c>
      <c r="D949">
        <v>4.5</v>
      </c>
      <c r="E949">
        <f t="shared" si="68"/>
        <v>945</v>
      </c>
      <c r="F949" t="e">
        <f t="shared" si="69"/>
        <v>#NUM!</v>
      </c>
    </row>
    <row r="950" spans="2:6" x14ac:dyDescent="0.25">
      <c r="B950">
        <f t="shared" si="67"/>
        <v>30000000</v>
      </c>
      <c r="C950">
        <v>1.5</v>
      </c>
      <c r="D950">
        <v>4.5</v>
      </c>
      <c r="E950">
        <f t="shared" si="68"/>
        <v>946</v>
      </c>
      <c r="F950" t="e">
        <f t="shared" si="69"/>
        <v>#NUM!</v>
      </c>
    </row>
    <row r="951" spans="2:6" x14ac:dyDescent="0.25">
      <c r="B951">
        <f t="shared" si="67"/>
        <v>30000000</v>
      </c>
      <c r="C951">
        <v>1.5</v>
      </c>
      <c r="D951">
        <v>4.5</v>
      </c>
      <c r="E951">
        <f t="shared" si="68"/>
        <v>947</v>
      </c>
      <c r="F951" t="e">
        <f t="shared" si="69"/>
        <v>#NUM!</v>
      </c>
    </row>
    <row r="952" spans="2:6" x14ac:dyDescent="0.25">
      <c r="B952">
        <f t="shared" si="67"/>
        <v>30000000</v>
      </c>
      <c r="C952">
        <v>1.5</v>
      </c>
      <c r="D952">
        <v>4.5</v>
      </c>
      <c r="E952">
        <f t="shared" si="68"/>
        <v>948</v>
      </c>
      <c r="F952" t="e">
        <f t="shared" si="69"/>
        <v>#NUM!</v>
      </c>
    </row>
    <row r="953" spans="2:6" x14ac:dyDescent="0.25">
      <c r="B953">
        <f t="shared" si="67"/>
        <v>30000000</v>
      </c>
      <c r="C953">
        <v>1.5</v>
      </c>
      <c r="D953">
        <v>4.5</v>
      </c>
      <c r="E953">
        <f t="shared" si="68"/>
        <v>949</v>
      </c>
      <c r="F953" t="e">
        <f t="shared" si="69"/>
        <v>#NUM!</v>
      </c>
    </row>
    <row r="954" spans="2:6" x14ac:dyDescent="0.25">
      <c r="B954">
        <f t="shared" si="67"/>
        <v>30000000</v>
      </c>
      <c r="C954">
        <v>1.5</v>
      </c>
      <c r="D954">
        <v>4.5</v>
      </c>
      <c r="E954">
        <f t="shared" si="68"/>
        <v>950</v>
      </c>
      <c r="F954" t="e">
        <f t="shared" si="69"/>
        <v>#NUM!</v>
      </c>
    </row>
    <row r="955" spans="2:6" x14ac:dyDescent="0.25">
      <c r="B955">
        <f t="shared" si="67"/>
        <v>30000000</v>
      </c>
      <c r="C955">
        <v>1.5</v>
      </c>
      <c r="D955">
        <v>4.5</v>
      </c>
      <c r="E955">
        <f t="shared" si="68"/>
        <v>951</v>
      </c>
      <c r="F955" t="e">
        <f t="shared" si="69"/>
        <v>#NUM!</v>
      </c>
    </row>
    <row r="956" spans="2:6" x14ac:dyDescent="0.25">
      <c r="B956">
        <f t="shared" si="67"/>
        <v>30000000</v>
      </c>
      <c r="C956">
        <v>1.5</v>
      </c>
      <c r="D956">
        <v>4.5</v>
      </c>
      <c r="E956">
        <f t="shared" si="68"/>
        <v>952</v>
      </c>
      <c r="F956" t="e">
        <f t="shared" si="69"/>
        <v>#NUM!</v>
      </c>
    </row>
    <row r="957" spans="2:6" x14ac:dyDescent="0.25">
      <c r="B957">
        <f t="shared" si="67"/>
        <v>30000000</v>
      </c>
      <c r="C957">
        <v>1.5</v>
      </c>
      <c r="D957">
        <v>4.5</v>
      </c>
      <c r="E957">
        <f t="shared" si="68"/>
        <v>953</v>
      </c>
      <c r="F957" t="e">
        <f t="shared" si="69"/>
        <v>#NUM!</v>
      </c>
    </row>
    <row r="958" spans="2:6" x14ac:dyDescent="0.25">
      <c r="B958">
        <f t="shared" si="67"/>
        <v>30000000</v>
      </c>
      <c r="C958">
        <v>1.5</v>
      </c>
      <c r="D958">
        <v>4.5</v>
      </c>
      <c r="E958">
        <f t="shared" si="68"/>
        <v>954</v>
      </c>
      <c r="F958" t="e">
        <f t="shared" si="69"/>
        <v>#NUM!</v>
      </c>
    </row>
    <row r="959" spans="2:6" x14ac:dyDescent="0.25">
      <c r="B959">
        <f t="shared" si="67"/>
        <v>30000000</v>
      </c>
      <c r="C959">
        <v>1.5</v>
      </c>
      <c r="D959">
        <v>4.5</v>
      </c>
      <c r="E959">
        <f t="shared" si="68"/>
        <v>955</v>
      </c>
      <c r="F959" t="e">
        <f t="shared" si="69"/>
        <v>#NUM!</v>
      </c>
    </row>
    <row r="960" spans="2:6" x14ac:dyDescent="0.25">
      <c r="B960">
        <f t="shared" si="67"/>
        <v>30000000</v>
      </c>
      <c r="C960">
        <v>1.5</v>
      </c>
      <c r="D960">
        <v>4.5</v>
      </c>
      <c r="E960">
        <f t="shared" si="68"/>
        <v>956</v>
      </c>
      <c r="F960" t="e">
        <f t="shared" si="69"/>
        <v>#NUM!</v>
      </c>
    </row>
    <row r="961" spans="2:6" x14ac:dyDescent="0.25">
      <c r="B961">
        <f t="shared" si="67"/>
        <v>30000000</v>
      </c>
      <c r="C961">
        <v>1.5</v>
      </c>
      <c r="D961">
        <v>4.5</v>
      </c>
      <c r="E961">
        <f t="shared" si="68"/>
        <v>957</v>
      </c>
      <c r="F961" t="e">
        <f t="shared" si="69"/>
        <v>#NUM!</v>
      </c>
    </row>
    <row r="962" spans="2:6" x14ac:dyDescent="0.25">
      <c r="B962">
        <f t="shared" si="67"/>
        <v>30000000</v>
      </c>
      <c r="C962">
        <v>1.5</v>
      </c>
      <c r="D962">
        <v>4.5</v>
      </c>
      <c r="E962">
        <f t="shared" si="68"/>
        <v>958</v>
      </c>
      <c r="F962" t="e">
        <f t="shared" si="69"/>
        <v>#NUM!</v>
      </c>
    </row>
    <row r="963" spans="2:6" x14ac:dyDescent="0.25">
      <c r="B963">
        <f t="shared" si="67"/>
        <v>30000000</v>
      </c>
      <c r="C963">
        <v>1.5</v>
      </c>
      <c r="D963">
        <v>4.5</v>
      </c>
      <c r="E963">
        <f t="shared" si="68"/>
        <v>959</v>
      </c>
      <c r="F963" t="e">
        <f t="shared" si="69"/>
        <v>#NUM!</v>
      </c>
    </row>
    <row r="964" spans="2:6" x14ac:dyDescent="0.25">
      <c r="B964">
        <f t="shared" si="67"/>
        <v>30000000</v>
      </c>
      <c r="C964">
        <v>1.5</v>
      </c>
      <c r="D964">
        <v>4.5</v>
      </c>
      <c r="E964">
        <f t="shared" si="68"/>
        <v>960</v>
      </c>
      <c r="F964" t="e">
        <f t="shared" si="69"/>
        <v>#NUM!</v>
      </c>
    </row>
    <row r="965" spans="2:6" x14ac:dyDescent="0.25">
      <c r="B965">
        <f t="shared" si="67"/>
        <v>30000000</v>
      </c>
      <c r="C965">
        <v>1.5</v>
      </c>
      <c r="D965">
        <v>4.5</v>
      </c>
      <c r="E965">
        <f t="shared" si="68"/>
        <v>961</v>
      </c>
      <c r="F965" t="e">
        <f t="shared" si="69"/>
        <v>#NUM!</v>
      </c>
    </row>
    <row r="966" spans="2:6" x14ac:dyDescent="0.25">
      <c r="B966">
        <f t="shared" ref="B966:B1029" si="70">$C$1</f>
        <v>30000000</v>
      </c>
      <c r="C966">
        <v>1.5</v>
      </c>
      <c r="D966">
        <v>4.5</v>
      </c>
      <c r="E966">
        <f t="shared" ref="E966:E1029" si="71">E965+1</f>
        <v>962</v>
      </c>
      <c r="F966" t="e">
        <f t="shared" si="69"/>
        <v>#NUM!</v>
      </c>
    </row>
    <row r="967" spans="2:6" x14ac:dyDescent="0.25">
      <c r="B967">
        <f t="shared" si="70"/>
        <v>30000000</v>
      </c>
      <c r="C967">
        <v>1.5</v>
      </c>
      <c r="D967">
        <v>4.5</v>
      </c>
      <c r="E967">
        <f t="shared" si="71"/>
        <v>963</v>
      </c>
      <c r="F967" t="e">
        <f t="shared" si="69"/>
        <v>#NUM!</v>
      </c>
    </row>
    <row r="968" spans="2:6" x14ac:dyDescent="0.25">
      <c r="B968">
        <f t="shared" si="70"/>
        <v>30000000</v>
      </c>
      <c r="C968">
        <v>1.5</v>
      </c>
      <c r="D968">
        <v>4.5</v>
      </c>
      <c r="E968">
        <f t="shared" si="71"/>
        <v>964</v>
      </c>
      <c r="F968" t="e">
        <f t="shared" si="69"/>
        <v>#NUM!</v>
      </c>
    </row>
    <row r="969" spans="2:6" x14ac:dyDescent="0.25">
      <c r="B969">
        <f t="shared" si="70"/>
        <v>30000000</v>
      </c>
      <c r="C969">
        <v>1.5</v>
      </c>
      <c r="D969">
        <v>4.5</v>
      </c>
      <c r="E969">
        <f t="shared" si="71"/>
        <v>965</v>
      </c>
      <c r="F969" t="e">
        <f t="shared" si="69"/>
        <v>#NUM!</v>
      </c>
    </row>
    <row r="970" spans="2:6" x14ac:dyDescent="0.25">
      <c r="B970">
        <f t="shared" si="70"/>
        <v>30000000</v>
      </c>
      <c r="C970">
        <v>1.5</v>
      </c>
      <c r="D970">
        <v>4.5</v>
      </c>
      <c r="E970">
        <f t="shared" si="71"/>
        <v>966</v>
      </c>
      <c r="F970" t="e">
        <f t="shared" si="69"/>
        <v>#NUM!</v>
      </c>
    </row>
    <row r="971" spans="2:6" x14ac:dyDescent="0.25">
      <c r="B971">
        <f t="shared" si="70"/>
        <v>30000000</v>
      </c>
      <c r="C971">
        <v>1.5</v>
      </c>
      <c r="D971">
        <v>4.5</v>
      </c>
      <c r="E971">
        <f t="shared" si="71"/>
        <v>967</v>
      </c>
      <c r="F971" t="e">
        <f t="shared" si="69"/>
        <v>#NUM!</v>
      </c>
    </row>
    <row r="972" spans="2:6" x14ac:dyDescent="0.25">
      <c r="B972">
        <f t="shared" si="70"/>
        <v>30000000</v>
      </c>
      <c r="C972">
        <v>1.5</v>
      </c>
      <c r="D972">
        <v>4.5</v>
      </c>
      <c r="E972">
        <f t="shared" si="71"/>
        <v>968</v>
      </c>
      <c r="F972" t="e">
        <f t="shared" si="69"/>
        <v>#NUM!</v>
      </c>
    </row>
    <row r="973" spans="2:6" x14ac:dyDescent="0.25">
      <c r="B973">
        <f t="shared" si="70"/>
        <v>30000000</v>
      </c>
      <c r="C973">
        <v>1.5</v>
      </c>
      <c r="D973">
        <v>4.5</v>
      </c>
      <c r="E973">
        <f t="shared" si="71"/>
        <v>969</v>
      </c>
      <c r="F973" t="e">
        <f t="shared" si="69"/>
        <v>#NUM!</v>
      </c>
    </row>
    <row r="974" spans="2:6" x14ac:dyDescent="0.25">
      <c r="B974">
        <f t="shared" si="70"/>
        <v>30000000</v>
      </c>
      <c r="C974">
        <v>1.5</v>
      </c>
      <c r="D974">
        <v>4.5</v>
      </c>
      <c r="E974">
        <f t="shared" si="71"/>
        <v>970</v>
      </c>
      <c r="F974" t="e">
        <f t="shared" si="69"/>
        <v>#NUM!</v>
      </c>
    </row>
    <row r="975" spans="2:6" x14ac:dyDescent="0.25">
      <c r="B975">
        <f t="shared" si="70"/>
        <v>30000000</v>
      </c>
      <c r="C975">
        <v>1.5</v>
      </c>
      <c r="D975">
        <v>4.5</v>
      </c>
      <c r="E975">
        <f t="shared" si="71"/>
        <v>971</v>
      </c>
      <c r="F975" t="e">
        <f t="shared" si="69"/>
        <v>#NUM!</v>
      </c>
    </row>
    <row r="976" spans="2:6" x14ac:dyDescent="0.25">
      <c r="B976">
        <f t="shared" si="70"/>
        <v>30000000</v>
      </c>
      <c r="C976">
        <v>1.5</v>
      </c>
      <c r="D976">
        <v>4.5</v>
      </c>
      <c r="E976">
        <f t="shared" si="71"/>
        <v>972</v>
      </c>
      <c r="F976" t="e">
        <f t="shared" si="69"/>
        <v>#NUM!</v>
      </c>
    </row>
    <row r="977" spans="2:6" x14ac:dyDescent="0.25">
      <c r="B977">
        <f t="shared" si="70"/>
        <v>30000000</v>
      </c>
      <c r="C977">
        <v>1.5</v>
      </c>
      <c r="D977">
        <v>4.5</v>
      </c>
      <c r="E977">
        <f t="shared" si="71"/>
        <v>973</v>
      </c>
      <c r="F977" t="e">
        <f t="shared" si="69"/>
        <v>#NUM!</v>
      </c>
    </row>
    <row r="978" spans="2:6" x14ac:dyDescent="0.25">
      <c r="B978">
        <f t="shared" si="70"/>
        <v>30000000</v>
      </c>
      <c r="C978">
        <v>1.5</v>
      </c>
      <c r="D978">
        <v>4.5</v>
      </c>
      <c r="E978">
        <f t="shared" si="71"/>
        <v>974</v>
      </c>
      <c r="F978" t="e">
        <f t="shared" si="69"/>
        <v>#NUM!</v>
      </c>
    </row>
    <row r="979" spans="2:6" x14ac:dyDescent="0.25">
      <c r="B979">
        <f t="shared" si="70"/>
        <v>30000000</v>
      </c>
      <c r="C979">
        <v>1.5</v>
      </c>
      <c r="D979">
        <v>4.5</v>
      </c>
      <c r="E979">
        <f t="shared" si="71"/>
        <v>975</v>
      </c>
      <c r="F979" t="e">
        <f t="shared" si="69"/>
        <v>#NUM!</v>
      </c>
    </row>
    <row r="980" spans="2:6" x14ac:dyDescent="0.25">
      <c r="B980">
        <f t="shared" si="70"/>
        <v>30000000</v>
      </c>
      <c r="C980">
        <v>1.5</v>
      </c>
      <c r="D980">
        <v>4.5</v>
      </c>
      <c r="E980">
        <f t="shared" si="71"/>
        <v>976</v>
      </c>
      <c r="F980" t="e">
        <f t="shared" si="69"/>
        <v>#NUM!</v>
      </c>
    </row>
    <row r="981" spans="2:6" x14ac:dyDescent="0.25">
      <c r="B981">
        <f t="shared" si="70"/>
        <v>30000000</v>
      </c>
      <c r="C981">
        <v>1.5</v>
      </c>
      <c r="D981">
        <v>4.5</v>
      </c>
      <c r="E981">
        <f t="shared" si="71"/>
        <v>977</v>
      </c>
      <c r="F981" t="e">
        <f t="shared" si="69"/>
        <v>#NUM!</v>
      </c>
    </row>
    <row r="982" spans="2:6" x14ac:dyDescent="0.25">
      <c r="B982">
        <f t="shared" si="70"/>
        <v>30000000</v>
      </c>
      <c r="C982">
        <v>1.5</v>
      </c>
      <c r="D982">
        <v>4.5</v>
      </c>
      <c r="E982">
        <f t="shared" si="71"/>
        <v>978</v>
      </c>
      <c r="F982" t="e">
        <f t="shared" si="69"/>
        <v>#NUM!</v>
      </c>
    </row>
    <row r="983" spans="2:6" x14ac:dyDescent="0.25">
      <c r="B983">
        <f t="shared" si="70"/>
        <v>30000000</v>
      </c>
      <c r="C983">
        <v>1.5</v>
      </c>
      <c r="D983">
        <v>4.5</v>
      </c>
      <c r="E983">
        <f t="shared" si="71"/>
        <v>979</v>
      </c>
      <c r="F983" t="e">
        <f t="shared" si="69"/>
        <v>#NUM!</v>
      </c>
    </row>
    <row r="984" spans="2:6" x14ac:dyDescent="0.25">
      <c r="B984">
        <f t="shared" si="70"/>
        <v>30000000</v>
      </c>
      <c r="C984">
        <v>1.5</v>
      </c>
      <c r="D984">
        <v>4.5</v>
      </c>
      <c r="E984">
        <f t="shared" si="71"/>
        <v>980</v>
      </c>
      <c r="F984" t="e">
        <f t="shared" si="69"/>
        <v>#NUM!</v>
      </c>
    </row>
    <row r="985" spans="2:6" x14ac:dyDescent="0.25">
      <c r="B985">
        <f t="shared" si="70"/>
        <v>30000000</v>
      </c>
      <c r="C985">
        <v>1.5</v>
      </c>
      <c r="D985">
        <v>4.5</v>
      </c>
      <c r="E985">
        <f t="shared" si="71"/>
        <v>981</v>
      </c>
      <c r="F985" t="e">
        <f t="shared" si="69"/>
        <v>#NUM!</v>
      </c>
    </row>
    <row r="986" spans="2:6" x14ac:dyDescent="0.25">
      <c r="B986">
        <f t="shared" si="70"/>
        <v>30000000</v>
      </c>
      <c r="C986">
        <v>1.5</v>
      </c>
      <c r="D986">
        <v>4.5</v>
      </c>
      <c r="E986">
        <f t="shared" si="71"/>
        <v>982</v>
      </c>
      <c r="F986" t="e">
        <f t="shared" si="69"/>
        <v>#NUM!</v>
      </c>
    </row>
    <row r="987" spans="2:6" x14ac:dyDescent="0.25">
      <c r="B987">
        <f t="shared" si="70"/>
        <v>30000000</v>
      </c>
      <c r="C987">
        <v>1.5</v>
      </c>
      <c r="D987">
        <v>4.5</v>
      </c>
      <c r="E987">
        <f t="shared" si="71"/>
        <v>983</v>
      </c>
      <c r="F987" t="e">
        <f t="shared" si="69"/>
        <v>#NUM!</v>
      </c>
    </row>
    <row r="988" spans="2:6" x14ac:dyDescent="0.25">
      <c r="B988">
        <f t="shared" si="70"/>
        <v>30000000</v>
      </c>
      <c r="C988">
        <v>1.5</v>
      </c>
      <c r="D988">
        <v>4.5</v>
      </c>
      <c r="E988">
        <f t="shared" si="71"/>
        <v>984</v>
      </c>
      <c r="F988" t="e">
        <f t="shared" si="69"/>
        <v>#NUM!</v>
      </c>
    </row>
    <row r="989" spans="2:6" x14ac:dyDescent="0.25">
      <c r="B989">
        <f t="shared" si="70"/>
        <v>30000000</v>
      </c>
      <c r="C989">
        <v>1.5</v>
      </c>
      <c r="D989">
        <v>4.5</v>
      </c>
      <c r="E989">
        <f t="shared" si="71"/>
        <v>985</v>
      </c>
      <c r="F989" t="e">
        <f t="shared" si="69"/>
        <v>#NUM!</v>
      </c>
    </row>
    <row r="990" spans="2:6" x14ac:dyDescent="0.25">
      <c r="B990">
        <f t="shared" si="70"/>
        <v>30000000</v>
      </c>
      <c r="C990">
        <v>1.5</v>
      </c>
      <c r="D990">
        <v>4.5</v>
      </c>
      <c r="E990">
        <f t="shared" si="71"/>
        <v>986</v>
      </c>
      <c r="F990" t="e">
        <f t="shared" si="69"/>
        <v>#NUM!</v>
      </c>
    </row>
    <row r="991" spans="2:6" x14ac:dyDescent="0.25">
      <c r="B991">
        <f t="shared" si="70"/>
        <v>30000000</v>
      </c>
      <c r="C991">
        <v>1.5</v>
      </c>
      <c r="D991">
        <v>4.5</v>
      </c>
      <c r="E991">
        <f t="shared" si="71"/>
        <v>987</v>
      </c>
      <c r="F991" t="e">
        <f t="shared" ref="F991:F1054" si="72">D991+C991*SIN(E991*2*PI()/360*B991)</f>
        <v>#NUM!</v>
      </c>
    </row>
    <row r="992" spans="2:6" x14ac:dyDescent="0.25">
      <c r="B992">
        <f t="shared" si="70"/>
        <v>30000000</v>
      </c>
      <c r="C992">
        <v>1.5</v>
      </c>
      <c r="D992">
        <v>4.5</v>
      </c>
      <c r="E992">
        <f t="shared" si="71"/>
        <v>988</v>
      </c>
      <c r="F992" t="e">
        <f t="shared" si="72"/>
        <v>#NUM!</v>
      </c>
    </row>
    <row r="993" spans="2:6" x14ac:dyDescent="0.25">
      <c r="B993">
        <f t="shared" si="70"/>
        <v>30000000</v>
      </c>
      <c r="C993">
        <v>1.5</v>
      </c>
      <c r="D993">
        <v>4.5</v>
      </c>
      <c r="E993">
        <f t="shared" si="71"/>
        <v>989</v>
      </c>
      <c r="F993" t="e">
        <f t="shared" si="72"/>
        <v>#NUM!</v>
      </c>
    </row>
    <row r="994" spans="2:6" x14ac:dyDescent="0.25">
      <c r="B994">
        <f t="shared" si="70"/>
        <v>30000000</v>
      </c>
      <c r="C994">
        <v>1.5</v>
      </c>
      <c r="D994">
        <v>4.5</v>
      </c>
      <c r="E994">
        <f t="shared" si="71"/>
        <v>990</v>
      </c>
      <c r="F994" t="e">
        <f t="shared" si="72"/>
        <v>#NUM!</v>
      </c>
    </row>
    <row r="995" spans="2:6" x14ac:dyDescent="0.25">
      <c r="B995">
        <f t="shared" si="70"/>
        <v>30000000</v>
      </c>
      <c r="C995">
        <v>1.5</v>
      </c>
      <c r="D995">
        <v>4.5</v>
      </c>
      <c r="E995">
        <f t="shared" si="71"/>
        <v>991</v>
      </c>
      <c r="F995" t="e">
        <f t="shared" si="72"/>
        <v>#NUM!</v>
      </c>
    </row>
    <row r="996" spans="2:6" x14ac:dyDescent="0.25">
      <c r="B996">
        <f t="shared" si="70"/>
        <v>30000000</v>
      </c>
      <c r="C996">
        <v>1.5</v>
      </c>
      <c r="D996">
        <v>4.5</v>
      </c>
      <c r="E996">
        <f t="shared" si="71"/>
        <v>992</v>
      </c>
      <c r="F996" t="e">
        <f t="shared" si="72"/>
        <v>#NUM!</v>
      </c>
    </row>
    <row r="997" spans="2:6" x14ac:dyDescent="0.25">
      <c r="B997">
        <f t="shared" si="70"/>
        <v>30000000</v>
      </c>
      <c r="C997">
        <v>1.5</v>
      </c>
      <c r="D997">
        <v>4.5</v>
      </c>
      <c r="E997">
        <f t="shared" si="71"/>
        <v>993</v>
      </c>
      <c r="F997" t="e">
        <f t="shared" si="72"/>
        <v>#NUM!</v>
      </c>
    </row>
    <row r="998" spans="2:6" x14ac:dyDescent="0.25">
      <c r="B998">
        <f t="shared" si="70"/>
        <v>30000000</v>
      </c>
      <c r="C998">
        <v>1.5</v>
      </c>
      <c r="D998">
        <v>4.5</v>
      </c>
      <c r="E998">
        <f t="shared" si="71"/>
        <v>994</v>
      </c>
      <c r="F998" t="e">
        <f t="shared" si="72"/>
        <v>#NUM!</v>
      </c>
    </row>
    <row r="999" spans="2:6" x14ac:dyDescent="0.25">
      <c r="B999">
        <f t="shared" si="70"/>
        <v>30000000</v>
      </c>
      <c r="C999">
        <v>1.5</v>
      </c>
      <c r="D999">
        <v>4.5</v>
      </c>
      <c r="E999">
        <f t="shared" si="71"/>
        <v>995</v>
      </c>
      <c r="F999" t="e">
        <f t="shared" si="72"/>
        <v>#NUM!</v>
      </c>
    </row>
    <row r="1000" spans="2:6" x14ac:dyDescent="0.25">
      <c r="B1000">
        <f t="shared" si="70"/>
        <v>30000000</v>
      </c>
      <c r="C1000">
        <v>1.5</v>
      </c>
      <c r="D1000">
        <v>4.5</v>
      </c>
      <c r="E1000">
        <f t="shared" si="71"/>
        <v>996</v>
      </c>
      <c r="F1000" t="e">
        <f t="shared" si="72"/>
        <v>#NUM!</v>
      </c>
    </row>
    <row r="1001" spans="2:6" x14ac:dyDescent="0.25">
      <c r="B1001">
        <f t="shared" si="70"/>
        <v>30000000</v>
      </c>
      <c r="C1001">
        <v>1.5</v>
      </c>
      <c r="D1001">
        <v>4.5</v>
      </c>
      <c r="E1001">
        <f t="shared" si="71"/>
        <v>997</v>
      </c>
      <c r="F1001" t="e">
        <f t="shared" si="72"/>
        <v>#NUM!</v>
      </c>
    </row>
    <row r="1002" spans="2:6" x14ac:dyDescent="0.25">
      <c r="B1002">
        <f t="shared" si="70"/>
        <v>30000000</v>
      </c>
      <c r="C1002">
        <v>1.5</v>
      </c>
      <c r="D1002">
        <v>4.5</v>
      </c>
      <c r="E1002">
        <f t="shared" si="71"/>
        <v>998</v>
      </c>
      <c r="F1002" t="e">
        <f t="shared" si="72"/>
        <v>#NUM!</v>
      </c>
    </row>
    <row r="1003" spans="2:6" x14ac:dyDescent="0.25">
      <c r="B1003">
        <f t="shared" si="70"/>
        <v>30000000</v>
      </c>
      <c r="C1003">
        <v>1.5</v>
      </c>
      <c r="D1003">
        <v>4.5</v>
      </c>
      <c r="E1003">
        <f t="shared" si="71"/>
        <v>999</v>
      </c>
      <c r="F1003" t="e">
        <f t="shared" si="72"/>
        <v>#NUM!</v>
      </c>
    </row>
    <row r="1004" spans="2:6" x14ac:dyDescent="0.25">
      <c r="B1004">
        <f t="shared" si="70"/>
        <v>30000000</v>
      </c>
      <c r="C1004">
        <v>1.5</v>
      </c>
      <c r="D1004">
        <v>4.5</v>
      </c>
      <c r="E1004">
        <f t="shared" si="71"/>
        <v>1000</v>
      </c>
      <c r="F1004" t="e">
        <f t="shared" si="72"/>
        <v>#NUM!</v>
      </c>
    </row>
    <row r="1005" spans="2:6" x14ac:dyDescent="0.25">
      <c r="B1005">
        <f t="shared" si="70"/>
        <v>30000000</v>
      </c>
      <c r="C1005">
        <v>1.5</v>
      </c>
      <c r="D1005">
        <v>4.5</v>
      </c>
      <c r="E1005">
        <f t="shared" si="71"/>
        <v>1001</v>
      </c>
      <c r="F1005" t="e">
        <f t="shared" si="72"/>
        <v>#NUM!</v>
      </c>
    </row>
    <row r="1006" spans="2:6" x14ac:dyDescent="0.25">
      <c r="B1006">
        <f t="shared" si="70"/>
        <v>30000000</v>
      </c>
      <c r="C1006">
        <v>1.5</v>
      </c>
      <c r="D1006">
        <v>4.5</v>
      </c>
      <c r="E1006">
        <f t="shared" si="71"/>
        <v>1002</v>
      </c>
      <c r="F1006" t="e">
        <f t="shared" si="72"/>
        <v>#NUM!</v>
      </c>
    </row>
    <row r="1007" spans="2:6" x14ac:dyDescent="0.25">
      <c r="B1007">
        <f t="shared" si="70"/>
        <v>30000000</v>
      </c>
      <c r="C1007">
        <v>1.5</v>
      </c>
      <c r="D1007">
        <v>4.5</v>
      </c>
      <c r="E1007">
        <f t="shared" si="71"/>
        <v>1003</v>
      </c>
      <c r="F1007" t="e">
        <f t="shared" si="72"/>
        <v>#NUM!</v>
      </c>
    </row>
    <row r="1008" spans="2:6" x14ac:dyDescent="0.25">
      <c r="B1008">
        <f t="shared" si="70"/>
        <v>30000000</v>
      </c>
      <c r="C1008">
        <v>1.5</v>
      </c>
      <c r="D1008">
        <v>4.5</v>
      </c>
      <c r="E1008">
        <f t="shared" si="71"/>
        <v>1004</v>
      </c>
      <c r="F1008" t="e">
        <f t="shared" si="72"/>
        <v>#NUM!</v>
      </c>
    </row>
    <row r="1009" spans="2:6" x14ac:dyDescent="0.25">
      <c r="B1009">
        <f t="shared" si="70"/>
        <v>30000000</v>
      </c>
      <c r="C1009">
        <v>1.5</v>
      </c>
      <c r="D1009">
        <v>4.5</v>
      </c>
      <c r="E1009">
        <f t="shared" si="71"/>
        <v>1005</v>
      </c>
      <c r="F1009" t="e">
        <f t="shared" si="72"/>
        <v>#NUM!</v>
      </c>
    </row>
    <row r="1010" spans="2:6" x14ac:dyDescent="0.25">
      <c r="B1010">
        <f t="shared" si="70"/>
        <v>30000000</v>
      </c>
      <c r="C1010">
        <v>1.5</v>
      </c>
      <c r="D1010">
        <v>4.5</v>
      </c>
      <c r="E1010">
        <f t="shared" si="71"/>
        <v>1006</v>
      </c>
      <c r="F1010" t="e">
        <f t="shared" si="72"/>
        <v>#NUM!</v>
      </c>
    </row>
    <row r="1011" spans="2:6" x14ac:dyDescent="0.25">
      <c r="B1011">
        <f t="shared" si="70"/>
        <v>30000000</v>
      </c>
      <c r="C1011">
        <v>1.5</v>
      </c>
      <c r="D1011">
        <v>4.5</v>
      </c>
      <c r="E1011">
        <f t="shared" si="71"/>
        <v>1007</v>
      </c>
      <c r="F1011" t="e">
        <f t="shared" si="72"/>
        <v>#NUM!</v>
      </c>
    </row>
    <row r="1012" spans="2:6" x14ac:dyDescent="0.25">
      <c r="B1012">
        <f t="shared" si="70"/>
        <v>30000000</v>
      </c>
      <c r="C1012">
        <v>1.5</v>
      </c>
      <c r="D1012">
        <v>4.5</v>
      </c>
      <c r="E1012">
        <f t="shared" si="71"/>
        <v>1008</v>
      </c>
      <c r="F1012" t="e">
        <f t="shared" si="72"/>
        <v>#NUM!</v>
      </c>
    </row>
    <row r="1013" spans="2:6" x14ac:dyDescent="0.25">
      <c r="B1013">
        <f t="shared" si="70"/>
        <v>30000000</v>
      </c>
      <c r="C1013">
        <v>1.5</v>
      </c>
      <c r="D1013">
        <v>4.5</v>
      </c>
      <c r="E1013">
        <f t="shared" si="71"/>
        <v>1009</v>
      </c>
      <c r="F1013" t="e">
        <f t="shared" si="72"/>
        <v>#NUM!</v>
      </c>
    </row>
    <row r="1014" spans="2:6" x14ac:dyDescent="0.25">
      <c r="B1014">
        <f t="shared" si="70"/>
        <v>30000000</v>
      </c>
      <c r="C1014">
        <v>1.5</v>
      </c>
      <c r="D1014">
        <v>4.5</v>
      </c>
      <c r="E1014">
        <f t="shared" si="71"/>
        <v>1010</v>
      </c>
      <c r="F1014" t="e">
        <f t="shared" si="72"/>
        <v>#NUM!</v>
      </c>
    </row>
    <row r="1015" spans="2:6" x14ac:dyDescent="0.25">
      <c r="B1015">
        <f t="shared" si="70"/>
        <v>30000000</v>
      </c>
      <c r="C1015">
        <v>1.5</v>
      </c>
      <c r="D1015">
        <v>4.5</v>
      </c>
      <c r="E1015">
        <f t="shared" si="71"/>
        <v>1011</v>
      </c>
      <c r="F1015" t="e">
        <f t="shared" si="72"/>
        <v>#NUM!</v>
      </c>
    </row>
    <row r="1016" spans="2:6" x14ac:dyDescent="0.25">
      <c r="B1016">
        <f t="shared" si="70"/>
        <v>30000000</v>
      </c>
      <c r="C1016">
        <v>1.5</v>
      </c>
      <c r="D1016">
        <v>4.5</v>
      </c>
      <c r="E1016">
        <f t="shared" si="71"/>
        <v>1012</v>
      </c>
      <c r="F1016" t="e">
        <f t="shared" si="72"/>
        <v>#NUM!</v>
      </c>
    </row>
    <row r="1017" spans="2:6" x14ac:dyDescent="0.25">
      <c r="B1017">
        <f t="shared" si="70"/>
        <v>30000000</v>
      </c>
      <c r="C1017">
        <v>1.5</v>
      </c>
      <c r="D1017">
        <v>4.5</v>
      </c>
      <c r="E1017">
        <f t="shared" si="71"/>
        <v>1013</v>
      </c>
      <c r="F1017" t="e">
        <f t="shared" si="72"/>
        <v>#NUM!</v>
      </c>
    </row>
    <row r="1018" spans="2:6" x14ac:dyDescent="0.25">
      <c r="B1018">
        <f t="shared" si="70"/>
        <v>30000000</v>
      </c>
      <c r="C1018">
        <v>1.5</v>
      </c>
      <c r="D1018">
        <v>4.5</v>
      </c>
      <c r="E1018">
        <f t="shared" si="71"/>
        <v>1014</v>
      </c>
      <c r="F1018" t="e">
        <f t="shared" si="72"/>
        <v>#NUM!</v>
      </c>
    </row>
    <row r="1019" spans="2:6" x14ac:dyDescent="0.25">
      <c r="B1019">
        <f t="shared" si="70"/>
        <v>30000000</v>
      </c>
      <c r="C1019">
        <v>1.5</v>
      </c>
      <c r="D1019">
        <v>4.5</v>
      </c>
      <c r="E1019">
        <f t="shared" si="71"/>
        <v>1015</v>
      </c>
      <c r="F1019" t="e">
        <f t="shared" si="72"/>
        <v>#NUM!</v>
      </c>
    </row>
    <row r="1020" spans="2:6" x14ac:dyDescent="0.25">
      <c r="B1020">
        <f t="shared" si="70"/>
        <v>30000000</v>
      </c>
      <c r="C1020">
        <v>1.5</v>
      </c>
      <c r="D1020">
        <v>4.5</v>
      </c>
      <c r="E1020">
        <f t="shared" si="71"/>
        <v>1016</v>
      </c>
      <c r="F1020" t="e">
        <f t="shared" si="72"/>
        <v>#NUM!</v>
      </c>
    </row>
    <row r="1021" spans="2:6" x14ac:dyDescent="0.25">
      <c r="B1021">
        <f t="shared" si="70"/>
        <v>30000000</v>
      </c>
      <c r="C1021">
        <v>1.5</v>
      </c>
      <c r="D1021">
        <v>4.5</v>
      </c>
      <c r="E1021">
        <f t="shared" si="71"/>
        <v>1017</v>
      </c>
      <c r="F1021" t="e">
        <f t="shared" si="72"/>
        <v>#NUM!</v>
      </c>
    </row>
    <row r="1022" spans="2:6" x14ac:dyDescent="0.25">
      <c r="B1022">
        <f t="shared" si="70"/>
        <v>30000000</v>
      </c>
      <c r="C1022">
        <v>1.5</v>
      </c>
      <c r="D1022">
        <v>4.5</v>
      </c>
      <c r="E1022">
        <f t="shared" si="71"/>
        <v>1018</v>
      </c>
      <c r="F1022" t="e">
        <f t="shared" si="72"/>
        <v>#NUM!</v>
      </c>
    </row>
    <row r="1023" spans="2:6" x14ac:dyDescent="0.25">
      <c r="B1023">
        <f t="shared" si="70"/>
        <v>30000000</v>
      </c>
      <c r="C1023">
        <v>1.5</v>
      </c>
      <c r="D1023">
        <v>4.5</v>
      </c>
      <c r="E1023">
        <f t="shared" si="71"/>
        <v>1019</v>
      </c>
      <c r="F1023" t="e">
        <f t="shared" si="72"/>
        <v>#NUM!</v>
      </c>
    </row>
    <row r="1024" spans="2:6" x14ac:dyDescent="0.25">
      <c r="B1024">
        <f t="shared" si="70"/>
        <v>30000000</v>
      </c>
      <c r="C1024">
        <v>1.5</v>
      </c>
      <c r="D1024">
        <v>4.5</v>
      </c>
      <c r="E1024">
        <f t="shared" si="71"/>
        <v>1020</v>
      </c>
      <c r="F1024" t="e">
        <f t="shared" si="72"/>
        <v>#NUM!</v>
      </c>
    </row>
    <row r="1025" spans="2:6" x14ac:dyDescent="0.25">
      <c r="B1025">
        <f t="shared" si="70"/>
        <v>30000000</v>
      </c>
      <c r="C1025">
        <v>1.5</v>
      </c>
      <c r="D1025">
        <v>4.5</v>
      </c>
      <c r="E1025">
        <f t="shared" si="71"/>
        <v>1021</v>
      </c>
      <c r="F1025" t="e">
        <f t="shared" si="72"/>
        <v>#NUM!</v>
      </c>
    </row>
    <row r="1026" spans="2:6" x14ac:dyDescent="0.25">
      <c r="B1026">
        <f t="shared" si="70"/>
        <v>30000000</v>
      </c>
      <c r="C1026">
        <v>1.5</v>
      </c>
      <c r="D1026">
        <v>4.5</v>
      </c>
      <c r="E1026">
        <f t="shared" si="71"/>
        <v>1022</v>
      </c>
      <c r="F1026" t="e">
        <f t="shared" si="72"/>
        <v>#NUM!</v>
      </c>
    </row>
    <row r="1027" spans="2:6" x14ac:dyDescent="0.25">
      <c r="B1027">
        <f t="shared" si="70"/>
        <v>30000000</v>
      </c>
      <c r="C1027">
        <v>1.5</v>
      </c>
      <c r="D1027">
        <v>4.5</v>
      </c>
      <c r="E1027">
        <f t="shared" si="71"/>
        <v>1023</v>
      </c>
      <c r="F1027" t="e">
        <f t="shared" si="72"/>
        <v>#NUM!</v>
      </c>
    </row>
    <row r="1028" spans="2:6" x14ac:dyDescent="0.25">
      <c r="B1028">
        <f t="shared" si="70"/>
        <v>30000000</v>
      </c>
      <c r="C1028">
        <v>1.5</v>
      </c>
      <c r="D1028">
        <v>4.5</v>
      </c>
      <c r="E1028">
        <f t="shared" si="71"/>
        <v>1024</v>
      </c>
      <c r="F1028" t="e">
        <f t="shared" si="72"/>
        <v>#NUM!</v>
      </c>
    </row>
    <row r="1029" spans="2:6" x14ac:dyDescent="0.25">
      <c r="B1029">
        <f t="shared" si="70"/>
        <v>30000000</v>
      </c>
      <c r="C1029">
        <v>1.5</v>
      </c>
      <c r="D1029">
        <v>4.5</v>
      </c>
      <c r="E1029">
        <f t="shared" si="71"/>
        <v>1025</v>
      </c>
      <c r="F1029" t="e">
        <f t="shared" si="72"/>
        <v>#NUM!</v>
      </c>
    </row>
    <row r="1030" spans="2:6" x14ac:dyDescent="0.25">
      <c r="B1030">
        <f t="shared" ref="B1030:B1093" si="73">$C$1</f>
        <v>30000000</v>
      </c>
      <c r="C1030">
        <v>1.5</v>
      </c>
      <c r="D1030">
        <v>4.5</v>
      </c>
      <c r="E1030">
        <f t="shared" ref="E1030:E1093" si="74">E1029+1</f>
        <v>1026</v>
      </c>
      <c r="F1030" t="e">
        <f t="shared" si="72"/>
        <v>#NUM!</v>
      </c>
    </row>
    <row r="1031" spans="2:6" x14ac:dyDescent="0.25">
      <c r="B1031">
        <f t="shared" si="73"/>
        <v>30000000</v>
      </c>
      <c r="C1031">
        <v>1.5</v>
      </c>
      <c r="D1031">
        <v>4.5</v>
      </c>
      <c r="E1031">
        <f t="shared" si="74"/>
        <v>1027</v>
      </c>
      <c r="F1031" t="e">
        <f t="shared" si="72"/>
        <v>#NUM!</v>
      </c>
    </row>
    <row r="1032" spans="2:6" x14ac:dyDescent="0.25">
      <c r="B1032">
        <f t="shared" si="73"/>
        <v>30000000</v>
      </c>
      <c r="C1032">
        <v>1.5</v>
      </c>
      <c r="D1032">
        <v>4.5</v>
      </c>
      <c r="E1032">
        <f t="shared" si="74"/>
        <v>1028</v>
      </c>
      <c r="F1032" t="e">
        <f t="shared" si="72"/>
        <v>#NUM!</v>
      </c>
    </row>
    <row r="1033" spans="2:6" x14ac:dyDescent="0.25">
      <c r="B1033">
        <f t="shared" si="73"/>
        <v>30000000</v>
      </c>
      <c r="C1033">
        <v>1.5</v>
      </c>
      <c r="D1033">
        <v>4.5</v>
      </c>
      <c r="E1033">
        <f t="shared" si="74"/>
        <v>1029</v>
      </c>
      <c r="F1033" t="e">
        <f t="shared" si="72"/>
        <v>#NUM!</v>
      </c>
    </row>
    <row r="1034" spans="2:6" x14ac:dyDescent="0.25">
      <c r="B1034">
        <f t="shared" si="73"/>
        <v>30000000</v>
      </c>
      <c r="C1034">
        <v>1.5</v>
      </c>
      <c r="D1034">
        <v>4.5</v>
      </c>
      <c r="E1034">
        <f t="shared" si="74"/>
        <v>1030</v>
      </c>
      <c r="F1034" t="e">
        <f t="shared" si="72"/>
        <v>#NUM!</v>
      </c>
    </row>
    <row r="1035" spans="2:6" x14ac:dyDescent="0.25">
      <c r="B1035">
        <f t="shared" si="73"/>
        <v>30000000</v>
      </c>
      <c r="C1035">
        <v>1.5</v>
      </c>
      <c r="D1035">
        <v>4.5</v>
      </c>
      <c r="E1035">
        <f t="shared" si="74"/>
        <v>1031</v>
      </c>
      <c r="F1035" t="e">
        <f t="shared" si="72"/>
        <v>#NUM!</v>
      </c>
    </row>
    <row r="1036" spans="2:6" x14ac:dyDescent="0.25">
      <c r="B1036">
        <f t="shared" si="73"/>
        <v>30000000</v>
      </c>
      <c r="C1036">
        <v>1.5</v>
      </c>
      <c r="D1036">
        <v>4.5</v>
      </c>
      <c r="E1036">
        <f t="shared" si="74"/>
        <v>1032</v>
      </c>
      <c r="F1036" t="e">
        <f t="shared" si="72"/>
        <v>#NUM!</v>
      </c>
    </row>
    <row r="1037" spans="2:6" x14ac:dyDescent="0.25">
      <c r="B1037">
        <f t="shared" si="73"/>
        <v>30000000</v>
      </c>
      <c r="C1037">
        <v>1.5</v>
      </c>
      <c r="D1037">
        <v>4.5</v>
      </c>
      <c r="E1037">
        <f t="shared" si="74"/>
        <v>1033</v>
      </c>
      <c r="F1037" t="e">
        <f t="shared" si="72"/>
        <v>#NUM!</v>
      </c>
    </row>
    <row r="1038" spans="2:6" x14ac:dyDescent="0.25">
      <c r="B1038">
        <f t="shared" si="73"/>
        <v>30000000</v>
      </c>
      <c r="C1038">
        <v>1.5</v>
      </c>
      <c r="D1038">
        <v>4.5</v>
      </c>
      <c r="E1038">
        <f t="shared" si="74"/>
        <v>1034</v>
      </c>
      <c r="F1038" t="e">
        <f t="shared" si="72"/>
        <v>#NUM!</v>
      </c>
    </row>
    <row r="1039" spans="2:6" x14ac:dyDescent="0.25">
      <c r="B1039">
        <f t="shared" si="73"/>
        <v>30000000</v>
      </c>
      <c r="C1039">
        <v>1.5</v>
      </c>
      <c r="D1039">
        <v>4.5</v>
      </c>
      <c r="E1039">
        <f t="shared" si="74"/>
        <v>1035</v>
      </c>
      <c r="F1039" t="e">
        <f t="shared" si="72"/>
        <v>#NUM!</v>
      </c>
    </row>
    <row r="1040" spans="2:6" x14ac:dyDescent="0.25">
      <c r="B1040">
        <f t="shared" si="73"/>
        <v>30000000</v>
      </c>
      <c r="C1040">
        <v>1.5</v>
      </c>
      <c r="D1040">
        <v>4.5</v>
      </c>
      <c r="E1040">
        <f t="shared" si="74"/>
        <v>1036</v>
      </c>
      <c r="F1040" t="e">
        <f t="shared" si="72"/>
        <v>#NUM!</v>
      </c>
    </row>
    <row r="1041" spans="2:6" x14ac:dyDescent="0.25">
      <c r="B1041">
        <f t="shared" si="73"/>
        <v>30000000</v>
      </c>
      <c r="C1041">
        <v>1.5</v>
      </c>
      <c r="D1041">
        <v>4.5</v>
      </c>
      <c r="E1041">
        <f t="shared" si="74"/>
        <v>1037</v>
      </c>
      <c r="F1041" t="e">
        <f t="shared" si="72"/>
        <v>#NUM!</v>
      </c>
    </row>
    <row r="1042" spans="2:6" x14ac:dyDescent="0.25">
      <c r="B1042">
        <f t="shared" si="73"/>
        <v>30000000</v>
      </c>
      <c r="C1042">
        <v>1.5</v>
      </c>
      <c r="D1042">
        <v>4.5</v>
      </c>
      <c r="E1042">
        <f t="shared" si="74"/>
        <v>1038</v>
      </c>
      <c r="F1042" t="e">
        <f t="shared" si="72"/>
        <v>#NUM!</v>
      </c>
    </row>
    <row r="1043" spans="2:6" x14ac:dyDescent="0.25">
      <c r="B1043">
        <f t="shared" si="73"/>
        <v>30000000</v>
      </c>
      <c r="C1043">
        <v>1.5</v>
      </c>
      <c r="D1043">
        <v>4.5</v>
      </c>
      <c r="E1043">
        <f t="shared" si="74"/>
        <v>1039</v>
      </c>
      <c r="F1043" t="e">
        <f t="shared" si="72"/>
        <v>#NUM!</v>
      </c>
    </row>
    <row r="1044" spans="2:6" x14ac:dyDescent="0.25">
      <c r="B1044">
        <f t="shared" si="73"/>
        <v>30000000</v>
      </c>
      <c r="C1044">
        <v>1.5</v>
      </c>
      <c r="D1044">
        <v>4.5</v>
      </c>
      <c r="E1044">
        <f t="shared" si="74"/>
        <v>1040</v>
      </c>
      <c r="F1044" t="e">
        <f t="shared" si="72"/>
        <v>#NUM!</v>
      </c>
    </row>
    <row r="1045" spans="2:6" x14ac:dyDescent="0.25">
      <c r="B1045">
        <f t="shared" si="73"/>
        <v>30000000</v>
      </c>
      <c r="C1045">
        <v>1.5</v>
      </c>
      <c r="D1045">
        <v>4.5</v>
      </c>
      <c r="E1045">
        <f t="shared" si="74"/>
        <v>1041</v>
      </c>
      <c r="F1045" t="e">
        <f t="shared" si="72"/>
        <v>#NUM!</v>
      </c>
    </row>
    <row r="1046" spans="2:6" x14ac:dyDescent="0.25">
      <c r="B1046">
        <f t="shared" si="73"/>
        <v>30000000</v>
      </c>
      <c r="C1046">
        <v>1.5</v>
      </c>
      <c r="D1046">
        <v>4.5</v>
      </c>
      <c r="E1046">
        <f t="shared" si="74"/>
        <v>1042</v>
      </c>
      <c r="F1046" t="e">
        <f t="shared" si="72"/>
        <v>#NUM!</v>
      </c>
    </row>
    <row r="1047" spans="2:6" x14ac:dyDescent="0.25">
      <c r="B1047">
        <f t="shared" si="73"/>
        <v>30000000</v>
      </c>
      <c r="C1047">
        <v>1.5</v>
      </c>
      <c r="D1047">
        <v>4.5</v>
      </c>
      <c r="E1047">
        <f t="shared" si="74"/>
        <v>1043</v>
      </c>
      <c r="F1047" t="e">
        <f t="shared" si="72"/>
        <v>#NUM!</v>
      </c>
    </row>
    <row r="1048" spans="2:6" x14ac:dyDescent="0.25">
      <c r="B1048">
        <f t="shared" si="73"/>
        <v>30000000</v>
      </c>
      <c r="C1048">
        <v>1.5</v>
      </c>
      <c r="D1048">
        <v>4.5</v>
      </c>
      <c r="E1048">
        <f t="shared" si="74"/>
        <v>1044</v>
      </c>
      <c r="F1048" t="e">
        <f t="shared" si="72"/>
        <v>#NUM!</v>
      </c>
    </row>
    <row r="1049" spans="2:6" x14ac:dyDescent="0.25">
      <c r="B1049">
        <f t="shared" si="73"/>
        <v>30000000</v>
      </c>
      <c r="C1049">
        <v>1.5</v>
      </c>
      <c r="D1049">
        <v>4.5</v>
      </c>
      <c r="E1049">
        <f t="shared" si="74"/>
        <v>1045</v>
      </c>
      <c r="F1049" t="e">
        <f t="shared" si="72"/>
        <v>#NUM!</v>
      </c>
    </row>
    <row r="1050" spans="2:6" x14ac:dyDescent="0.25">
      <c r="B1050">
        <f t="shared" si="73"/>
        <v>30000000</v>
      </c>
      <c r="C1050">
        <v>1.5</v>
      </c>
      <c r="D1050">
        <v>4.5</v>
      </c>
      <c r="E1050">
        <f t="shared" si="74"/>
        <v>1046</v>
      </c>
      <c r="F1050" t="e">
        <f t="shared" si="72"/>
        <v>#NUM!</v>
      </c>
    </row>
    <row r="1051" spans="2:6" x14ac:dyDescent="0.25">
      <c r="B1051">
        <f t="shared" si="73"/>
        <v>30000000</v>
      </c>
      <c r="C1051">
        <v>1.5</v>
      </c>
      <c r="D1051">
        <v>4.5</v>
      </c>
      <c r="E1051">
        <f t="shared" si="74"/>
        <v>1047</v>
      </c>
      <c r="F1051" t="e">
        <f t="shared" si="72"/>
        <v>#NUM!</v>
      </c>
    </row>
    <row r="1052" spans="2:6" x14ac:dyDescent="0.25">
      <c r="B1052">
        <f t="shared" si="73"/>
        <v>30000000</v>
      </c>
      <c r="C1052">
        <v>1.5</v>
      </c>
      <c r="D1052">
        <v>4.5</v>
      </c>
      <c r="E1052">
        <f t="shared" si="74"/>
        <v>1048</v>
      </c>
      <c r="F1052" t="e">
        <f t="shared" si="72"/>
        <v>#NUM!</v>
      </c>
    </row>
    <row r="1053" spans="2:6" x14ac:dyDescent="0.25">
      <c r="B1053">
        <f t="shared" si="73"/>
        <v>30000000</v>
      </c>
      <c r="C1053">
        <v>1.5</v>
      </c>
      <c r="D1053">
        <v>4.5</v>
      </c>
      <c r="E1053">
        <f t="shared" si="74"/>
        <v>1049</v>
      </c>
      <c r="F1053" t="e">
        <f t="shared" si="72"/>
        <v>#NUM!</v>
      </c>
    </row>
    <row r="1054" spans="2:6" x14ac:dyDescent="0.25">
      <c r="B1054">
        <f t="shared" si="73"/>
        <v>30000000</v>
      </c>
      <c r="C1054">
        <v>1.5</v>
      </c>
      <c r="D1054">
        <v>4.5</v>
      </c>
      <c r="E1054">
        <f t="shared" si="74"/>
        <v>1050</v>
      </c>
      <c r="F1054" t="e">
        <f t="shared" si="72"/>
        <v>#NUM!</v>
      </c>
    </row>
    <row r="1055" spans="2:6" x14ac:dyDescent="0.25">
      <c r="B1055">
        <f t="shared" si="73"/>
        <v>30000000</v>
      </c>
      <c r="C1055">
        <v>1.5</v>
      </c>
      <c r="D1055">
        <v>4.5</v>
      </c>
      <c r="E1055">
        <f t="shared" si="74"/>
        <v>1051</v>
      </c>
      <c r="F1055" t="e">
        <f t="shared" ref="F1055:F1118" si="75">D1055+C1055*SIN(E1055*2*PI()/360*B1055)</f>
        <v>#NUM!</v>
      </c>
    </row>
    <row r="1056" spans="2:6" x14ac:dyDescent="0.25">
      <c r="B1056">
        <f t="shared" si="73"/>
        <v>30000000</v>
      </c>
      <c r="C1056">
        <v>1.5</v>
      </c>
      <c r="D1056">
        <v>4.5</v>
      </c>
      <c r="E1056">
        <f t="shared" si="74"/>
        <v>1052</v>
      </c>
      <c r="F1056" t="e">
        <f t="shared" si="75"/>
        <v>#NUM!</v>
      </c>
    </row>
    <row r="1057" spans="2:6" x14ac:dyDescent="0.25">
      <c r="B1057">
        <f t="shared" si="73"/>
        <v>30000000</v>
      </c>
      <c r="C1057">
        <v>1.5</v>
      </c>
      <c r="D1057">
        <v>4.5</v>
      </c>
      <c r="E1057">
        <f t="shared" si="74"/>
        <v>1053</v>
      </c>
      <c r="F1057" t="e">
        <f t="shared" si="75"/>
        <v>#NUM!</v>
      </c>
    </row>
    <row r="1058" spans="2:6" x14ac:dyDescent="0.25">
      <c r="B1058">
        <f t="shared" si="73"/>
        <v>30000000</v>
      </c>
      <c r="C1058">
        <v>1.5</v>
      </c>
      <c r="D1058">
        <v>4.5</v>
      </c>
      <c r="E1058">
        <f t="shared" si="74"/>
        <v>1054</v>
      </c>
      <c r="F1058" t="e">
        <f t="shared" si="75"/>
        <v>#NUM!</v>
      </c>
    </row>
    <row r="1059" spans="2:6" x14ac:dyDescent="0.25">
      <c r="B1059">
        <f t="shared" si="73"/>
        <v>30000000</v>
      </c>
      <c r="C1059">
        <v>1.5</v>
      </c>
      <c r="D1059">
        <v>4.5</v>
      </c>
      <c r="E1059">
        <f t="shared" si="74"/>
        <v>1055</v>
      </c>
      <c r="F1059" t="e">
        <f t="shared" si="75"/>
        <v>#NUM!</v>
      </c>
    </row>
    <row r="1060" spans="2:6" x14ac:dyDescent="0.25">
      <c r="B1060">
        <f t="shared" si="73"/>
        <v>30000000</v>
      </c>
      <c r="C1060">
        <v>1.5</v>
      </c>
      <c r="D1060">
        <v>4.5</v>
      </c>
      <c r="E1060">
        <f t="shared" si="74"/>
        <v>1056</v>
      </c>
      <c r="F1060" t="e">
        <f t="shared" si="75"/>
        <v>#NUM!</v>
      </c>
    </row>
    <row r="1061" spans="2:6" x14ac:dyDescent="0.25">
      <c r="B1061">
        <f t="shared" si="73"/>
        <v>30000000</v>
      </c>
      <c r="C1061">
        <v>1.5</v>
      </c>
      <c r="D1061">
        <v>4.5</v>
      </c>
      <c r="E1061">
        <f t="shared" si="74"/>
        <v>1057</v>
      </c>
      <c r="F1061" t="e">
        <f t="shared" si="75"/>
        <v>#NUM!</v>
      </c>
    </row>
    <row r="1062" spans="2:6" x14ac:dyDescent="0.25">
      <c r="B1062">
        <f t="shared" si="73"/>
        <v>30000000</v>
      </c>
      <c r="C1062">
        <v>1.5</v>
      </c>
      <c r="D1062">
        <v>4.5</v>
      </c>
      <c r="E1062">
        <f t="shared" si="74"/>
        <v>1058</v>
      </c>
      <c r="F1062" t="e">
        <f t="shared" si="75"/>
        <v>#NUM!</v>
      </c>
    </row>
    <row r="1063" spans="2:6" x14ac:dyDescent="0.25">
      <c r="B1063">
        <f t="shared" si="73"/>
        <v>30000000</v>
      </c>
      <c r="C1063">
        <v>1.5</v>
      </c>
      <c r="D1063">
        <v>4.5</v>
      </c>
      <c r="E1063">
        <f t="shared" si="74"/>
        <v>1059</v>
      </c>
      <c r="F1063" t="e">
        <f t="shared" si="75"/>
        <v>#NUM!</v>
      </c>
    </row>
    <row r="1064" spans="2:6" x14ac:dyDescent="0.25">
      <c r="B1064">
        <f t="shared" si="73"/>
        <v>30000000</v>
      </c>
      <c r="C1064">
        <v>1.5</v>
      </c>
      <c r="D1064">
        <v>4.5</v>
      </c>
      <c r="E1064">
        <f t="shared" si="74"/>
        <v>1060</v>
      </c>
      <c r="F1064" t="e">
        <f t="shared" si="75"/>
        <v>#NUM!</v>
      </c>
    </row>
    <row r="1065" spans="2:6" x14ac:dyDescent="0.25">
      <c r="B1065">
        <f t="shared" si="73"/>
        <v>30000000</v>
      </c>
      <c r="C1065">
        <v>1.5</v>
      </c>
      <c r="D1065">
        <v>4.5</v>
      </c>
      <c r="E1065">
        <f t="shared" si="74"/>
        <v>1061</v>
      </c>
      <c r="F1065" t="e">
        <f t="shared" si="75"/>
        <v>#NUM!</v>
      </c>
    </row>
    <row r="1066" spans="2:6" x14ac:dyDescent="0.25">
      <c r="B1066">
        <f t="shared" si="73"/>
        <v>30000000</v>
      </c>
      <c r="C1066">
        <v>1.5</v>
      </c>
      <c r="D1066">
        <v>4.5</v>
      </c>
      <c r="E1066">
        <f t="shared" si="74"/>
        <v>1062</v>
      </c>
      <c r="F1066" t="e">
        <f t="shared" si="75"/>
        <v>#NUM!</v>
      </c>
    </row>
    <row r="1067" spans="2:6" x14ac:dyDescent="0.25">
      <c r="B1067">
        <f t="shared" si="73"/>
        <v>30000000</v>
      </c>
      <c r="C1067">
        <v>1.5</v>
      </c>
      <c r="D1067">
        <v>4.5</v>
      </c>
      <c r="E1067">
        <f t="shared" si="74"/>
        <v>1063</v>
      </c>
      <c r="F1067" t="e">
        <f t="shared" si="75"/>
        <v>#NUM!</v>
      </c>
    </row>
    <row r="1068" spans="2:6" x14ac:dyDescent="0.25">
      <c r="B1068">
        <f t="shared" si="73"/>
        <v>30000000</v>
      </c>
      <c r="C1068">
        <v>1.5</v>
      </c>
      <c r="D1068">
        <v>4.5</v>
      </c>
      <c r="E1068">
        <f t="shared" si="74"/>
        <v>1064</v>
      </c>
      <c r="F1068" t="e">
        <f t="shared" si="75"/>
        <v>#NUM!</v>
      </c>
    </row>
    <row r="1069" spans="2:6" x14ac:dyDescent="0.25">
      <c r="B1069">
        <f t="shared" si="73"/>
        <v>30000000</v>
      </c>
      <c r="C1069">
        <v>1.5</v>
      </c>
      <c r="D1069">
        <v>4.5</v>
      </c>
      <c r="E1069">
        <f t="shared" si="74"/>
        <v>1065</v>
      </c>
      <c r="F1069" t="e">
        <f t="shared" si="75"/>
        <v>#NUM!</v>
      </c>
    </row>
    <row r="1070" spans="2:6" x14ac:dyDescent="0.25">
      <c r="B1070">
        <f t="shared" si="73"/>
        <v>30000000</v>
      </c>
      <c r="C1070">
        <v>1.5</v>
      </c>
      <c r="D1070">
        <v>4.5</v>
      </c>
      <c r="E1070">
        <f t="shared" si="74"/>
        <v>1066</v>
      </c>
      <c r="F1070" t="e">
        <f t="shared" si="75"/>
        <v>#NUM!</v>
      </c>
    </row>
    <row r="1071" spans="2:6" x14ac:dyDescent="0.25">
      <c r="B1071">
        <f t="shared" si="73"/>
        <v>30000000</v>
      </c>
      <c r="C1071">
        <v>1.5</v>
      </c>
      <c r="D1071">
        <v>4.5</v>
      </c>
      <c r="E1071">
        <f t="shared" si="74"/>
        <v>1067</v>
      </c>
      <c r="F1071" t="e">
        <f t="shared" si="75"/>
        <v>#NUM!</v>
      </c>
    </row>
    <row r="1072" spans="2:6" x14ac:dyDescent="0.25">
      <c r="B1072">
        <f t="shared" si="73"/>
        <v>30000000</v>
      </c>
      <c r="C1072">
        <v>1.5</v>
      </c>
      <c r="D1072">
        <v>4.5</v>
      </c>
      <c r="E1072">
        <f t="shared" si="74"/>
        <v>1068</v>
      </c>
      <c r="F1072" t="e">
        <f t="shared" si="75"/>
        <v>#NUM!</v>
      </c>
    </row>
    <row r="1073" spans="2:6" x14ac:dyDescent="0.25">
      <c r="B1073">
        <f t="shared" si="73"/>
        <v>30000000</v>
      </c>
      <c r="C1073">
        <v>1.5</v>
      </c>
      <c r="D1073">
        <v>4.5</v>
      </c>
      <c r="E1073">
        <f t="shared" si="74"/>
        <v>1069</v>
      </c>
      <c r="F1073" t="e">
        <f t="shared" si="75"/>
        <v>#NUM!</v>
      </c>
    </row>
    <row r="1074" spans="2:6" x14ac:dyDescent="0.25">
      <c r="B1074">
        <f t="shared" si="73"/>
        <v>30000000</v>
      </c>
      <c r="C1074">
        <v>1.5</v>
      </c>
      <c r="D1074">
        <v>4.5</v>
      </c>
      <c r="E1074">
        <f t="shared" si="74"/>
        <v>1070</v>
      </c>
      <c r="F1074" t="e">
        <f t="shared" si="75"/>
        <v>#NUM!</v>
      </c>
    </row>
    <row r="1075" spans="2:6" x14ac:dyDescent="0.25">
      <c r="B1075">
        <f t="shared" si="73"/>
        <v>30000000</v>
      </c>
      <c r="C1075">
        <v>1.5</v>
      </c>
      <c r="D1075">
        <v>4.5</v>
      </c>
      <c r="E1075">
        <f t="shared" si="74"/>
        <v>1071</v>
      </c>
      <c r="F1075" t="e">
        <f t="shared" si="75"/>
        <v>#NUM!</v>
      </c>
    </row>
    <row r="1076" spans="2:6" x14ac:dyDescent="0.25">
      <c r="B1076">
        <f t="shared" si="73"/>
        <v>30000000</v>
      </c>
      <c r="C1076">
        <v>1.5</v>
      </c>
      <c r="D1076">
        <v>4.5</v>
      </c>
      <c r="E1076">
        <f t="shared" si="74"/>
        <v>1072</v>
      </c>
      <c r="F1076" t="e">
        <f t="shared" si="75"/>
        <v>#NUM!</v>
      </c>
    </row>
    <row r="1077" spans="2:6" x14ac:dyDescent="0.25">
      <c r="B1077">
        <f t="shared" si="73"/>
        <v>30000000</v>
      </c>
      <c r="C1077">
        <v>1.5</v>
      </c>
      <c r="D1077">
        <v>4.5</v>
      </c>
      <c r="E1077">
        <f t="shared" si="74"/>
        <v>1073</v>
      </c>
      <c r="F1077" t="e">
        <f t="shared" si="75"/>
        <v>#NUM!</v>
      </c>
    </row>
    <row r="1078" spans="2:6" x14ac:dyDescent="0.25">
      <c r="B1078">
        <f t="shared" si="73"/>
        <v>30000000</v>
      </c>
      <c r="C1078">
        <v>1.5</v>
      </c>
      <c r="D1078">
        <v>4.5</v>
      </c>
      <c r="E1078">
        <f t="shared" si="74"/>
        <v>1074</v>
      </c>
      <c r="F1078" t="e">
        <f t="shared" si="75"/>
        <v>#NUM!</v>
      </c>
    </row>
    <row r="1079" spans="2:6" x14ac:dyDescent="0.25">
      <c r="B1079">
        <f t="shared" si="73"/>
        <v>30000000</v>
      </c>
      <c r="C1079">
        <v>1.5</v>
      </c>
      <c r="D1079">
        <v>4.5</v>
      </c>
      <c r="E1079">
        <f t="shared" si="74"/>
        <v>1075</v>
      </c>
      <c r="F1079" t="e">
        <f t="shared" si="75"/>
        <v>#NUM!</v>
      </c>
    </row>
    <row r="1080" spans="2:6" x14ac:dyDescent="0.25">
      <c r="B1080">
        <f t="shared" si="73"/>
        <v>30000000</v>
      </c>
      <c r="C1080">
        <v>1.5</v>
      </c>
      <c r="D1080">
        <v>4.5</v>
      </c>
      <c r="E1080">
        <f t="shared" si="74"/>
        <v>1076</v>
      </c>
      <c r="F1080" t="e">
        <f t="shared" si="75"/>
        <v>#NUM!</v>
      </c>
    </row>
    <row r="1081" spans="2:6" x14ac:dyDescent="0.25">
      <c r="B1081">
        <f t="shared" si="73"/>
        <v>30000000</v>
      </c>
      <c r="C1081">
        <v>1.5</v>
      </c>
      <c r="D1081">
        <v>4.5</v>
      </c>
      <c r="E1081">
        <f t="shared" si="74"/>
        <v>1077</v>
      </c>
      <c r="F1081" t="e">
        <f t="shared" si="75"/>
        <v>#NUM!</v>
      </c>
    </row>
    <row r="1082" spans="2:6" x14ac:dyDescent="0.25">
      <c r="B1082">
        <f t="shared" si="73"/>
        <v>30000000</v>
      </c>
      <c r="C1082">
        <v>1.5</v>
      </c>
      <c r="D1082">
        <v>4.5</v>
      </c>
      <c r="E1082">
        <f t="shared" si="74"/>
        <v>1078</v>
      </c>
      <c r="F1082" t="e">
        <f t="shared" si="75"/>
        <v>#NUM!</v>
      </c>
    </row>
    <row r="1083" spans="2:6" x14ac:dyDescent="0.25">
      <c r="B1083">
        <f t="shared" si="73"/>
        <v>30000000</v>
      </c>
      <c r="C1083">
        <v>1.5</v>
      </c>
      <c r="D1083">
        <v>4.5</v>
      </c>
      <c r="E1083">
        <f t="shared" si="74"/>
        <v>1079</v>
      </c>
      <c r="F1083" t="e">
        <f t="shared" si="75"/>
        <v>#NUM!</v>
      </c>
    </row>
    <row r="1084" spans="2:6" x14ac:dyDescent="0.25">
      <c r="B1084">
        <f t="shared" si="73"/>
        <v>30000000</v>
      </c>
      <c r="C1084">
        <v>1.5</v>
      </c>
      <c r="D1084">
        <v>4.5</v>
      </c>
      <c r="E1084">
        <f t="shared" si="74"/>
        <v>1080</v>
      </c>
      <c r="F1084" t="e">
        <f t="shared" si="75"/>
        <v>#NUM!</v>
      </c>
    </row>
    <row r="1085" spans="2:6" x14ac:dyDescent="0.25">
      <c r="B1085">
        <f t="shared" si="73"/>
        <v>30000000</v>
      </c>
      <c r="C1085">
        <v>1.5</v>
      </c>
      <c r="D1085">
        <v>4.5</v>
      </c>
      <c r="E1085">
        <f t="shared" si="74"/>
        <v>1081</v>
      </c>
      <c r="F1085" t="e">
        <f t="shared" si="75"/>
        <v>#NUM!</v>
      </c>
    </row>
    <row r="1086" spans="2:6" x14ac:dyDescent="0.25">
      <c r="B1086">
        <f t="shared" si="73"/>
        <v>30000000</v>
      </c>
      <c r="C1086">
        <v>1.5</v>
      </c>
      <c r="D1086">
        <v>4.5</v>
      </c>
      <c r="E1086">
        <f t="shared" si="74"/>
        <v>1082</v>
      </c>
      <c r="F1086" t="e">
        <f t="shared" si="75"/>
        <v>#NUM!</v>
      </c>
    </row>
    <row r="1087" spans="2:6" x14ac:dyDescent="0.25">
      <c r="B1087">
        <f t="shared" si="73"/>
        <v>30000000</v>
      </c>
      <c r="C1087">
        <v>1.5</v>
      </c>
      <c r="D1087">
        <v>4.5</v>
      </c>
      <c r="E1087">
        <f t="shared" si="74"/>
        <v>1083</v>
      </c>
      <c r="F1087" t="e">
        <f t="shared" si="75"/>
        <v>#NUM!</v>
      </c>
    </row>
    <row r="1088" spans="2:6" x14ac:dyDescent="0.25">
      <c r="B1088">
        <f t="shared" si="73"/>
        <v>30000000</v>
      </c>
      <c r="C1088">
        <v>1.5</v>
      </c>
      <c r="D1088">
        <v>4.5</v>
      </c>
      <c r="E1088">
        <f t="shared" si="74"/>
        <v>1084</v>
      </c>
      <c r="F1088" t="e">
        <f t="shared" si="75"/>
        <v>#NUM!</v>
      </c>
    </row>
    <row r="1089" spans="2:6" x14ac:dyDescent="0.25">
      <c r="B1089">
        <f t="shared" si="73"/>
        <v>30000000</v>
      </c>
      <c r="C1089">
        <v>1.5</v>
      </c>
      <c r="D1089">
        <v>4.5</v>
      </c>
      <c r="E1089">
        <f t="shared" si="74"/>
        <v>1085</v>
      </c>
      <c r="F1089" t="e">
        <f t="shared" si="75"/>
        <v>#NUM!</v>
      </c>
    </row>
    <row r="1090" spans="2:6" x14ac:dyDescent="0.25">
      <c r="B1090">
        <f t="shared" si="73"/>
        <v>30000000</v>
      </c>
      <c r="C1090">
        <v>1.5</v>
      </c>
      <c r="D1090">
        <v>4.5</v>
      </c>
      <c r="E1090">
        <f t="shared" si="74"/>
        <v>1086</v>
      </c>
      <c r="F1090" t="e">
        <f t="shared" si="75"/>
        <v>#NUM!</v>
      </c>
    </row>
    <row r="1091" spans="2:6" x14ac:dyDescent="0.25">
      <c r="B1091">
        <f t="shared" si="73"/>
        <v>30000000</v>
      </c>
      <c r="C1091">
        <v>1.5</v>
      </c>
      <c r="D1091">
        <v>4.5</v>
      </c>
      <c r="E1091">
        <f t="shared" si="74"/>
        <v>1087</v>
      </c>
      <c r="F1091" t="e">
        <f t="shared" si="75"/>
        <v>#NUM!</v>
      </c>
    </row>
    <row r="1092" spans="2:6" x14ac:dyDescent="0.25">
      <c r="B1092">
        <f t="shared" si="73"/>
        <v>30000000</v>
      </c>
      <c r="C1092">
        <v>1.5</v>
      </c>
      <c r="D1092">
        <v>4.5</v>
      </c>
      <c r="E1092">
        <f t="shared" si="74"/>
        <v>1088</v>
      </c>
      <c r="F1092" t="e">
        <f t="shared" si="75"/>
        <v>#NUM!</v>
      </c>
    </row>
    <row r="1093" spans="2:6" x14ac:dyDescent="0.25">
      <c r="B1093">
        <f t="shared" si="73"/>
        <v>30000000</v>
      </c>
      <c r="C1093">
        <v>1.5</v>
      </c>
      <c r="D1093">
        <v>4.5</v>
      </c>
      <c r="E1093">
        <f t="shared" si="74"/>
        <v>1089</v>
      </c>
      <c r="F1093" t="e">
        <f t="shared" si="75"/>
        <v>#NUM!</v>
      </c>
    </row>
    <row r="1094" spans="2:6" x14ac:dyDescent="0.25">
      <c r="B1094">
        <f t="shared" ref="B1094:B1157" si="76">$C$1</f>
        <v>30000000</v>
      </c>
      <c r="C1094">
        <v>1.5</v>
      </c>
      <c r="D1094">
        <v>4.5</v>
      </c>
      <c r="E1094">
        <f t="shared" ref="E1094:E1157" si="77">E1093+1</f>
        <v>1090</v>
      </c>
      <c r="F1094" t="e">
        <f t="shared" si="75"/>
        <v>#NUM!</v>
      </c>
    </row>
    <row r="1095" spans="2:6" x14ac:dyDescent="0.25">
      <c r="B1095">
        <f t="shared" si="76"/>
        <v>30000000</v>
      </c>
      <c r="C1095">
        <v>1.5</v>
      </c>
      <c r="D1095">
        <v>4.5</v>
      </c>
      <c r="E1095">
        <f t="shared" si="77"/>
        <v>1091</v>
      </c>
      <c r="F1095" t="e">
        <f t="shared" si="75"/>
        <v>#NUM!</v>
      </c>
    </row>
    <row r="1096" spans="2:6" x14ac:dyDescent="0.25">
      <c r="B1096">
        <f t="shared" si="76"/>
        <v>30000000</v>
      </c>
      <c r="C1096">
        <v>1.5</v>
      </c>
      <c r="D1096">
        <v>4.5</v>
      </c>
      <c r="E1096">
        <f t="shared" si="77"/>
        <v>1092</v>
      </c>
      <c r="F1096" t="e">
        <f t="shared" si="75"/>
        <v>#NUM!</v>
      </c>
    </row>
    <row r="1097" spans="2:6" x14ac:dyDescent="0.25">
      <c r="B1097">
        <f t="shared" si="76"/>
        <v>30000000</v>
      </c>
      <c r="C1097">
        <v>1.5</v>
      </c>
      <c r="D1097">
        <v>4.5</v>
      </c>
      <c r="E1097">
        <f t="shared" si="77"/>
        <v>1093</v>
      </c>
      <c r="F1097" t="e">
        <f t="shared" si="75"/>
        <v>#NUM!</v>
      </c>
    </row>
    <row r="1098" spans="2:6" x14ac:dyDescent="0.25">
      <c r="B1098">
        <f t="shared" si="76"/>
        <v>30000000</v>
      </c>
      <c r="C1098">
        <v>1.5</v>
      </c>
      <c r="D1098">
        <v>4.5</v>
      </c>
      <c r="E1098">
        <f t="shared" si="77"/>
        <v>1094</v>
      </c>
      <c r="F1098" t="e">
        <f t="shared" si="75"/>
        <v>#NUM!</v>
      </c>
    </row>
    <row r="1099" spans="2:6" x14ac:dyDescent="0.25">
      <c r="B1099">
        <f t="shared" si="76"/>
        <v>30000000</v>
      </c>
      <c r="C1099">
        <v>1.5</v>
      </c>
      <c r="D1099">
        <v>4.5</v>
      </c>
      <c r="E1099">
        <f t="shared" si="77"/>
        <v>1095</v>
      </c>
      <c r="F1099" t="e">
        <f t="shared" si="75"/>
        <v>#NUM!</v>
      </c>
    </row>
    <row r="1100" spans="2:6" x14ac:dyDescent="0.25">
      <c r="B1100">
        <f t="shared" si="76"/>
        <v>30000000</v>
      </c>
      <c r="C1100">
        <v>1.5</v>
      </c>
      <c r="D1100">
        <v>4.5</v>
      </c>
      <c r="E1100">
        <f t="shared" si="77"/>
        <v>1096</v>
      </c>
      <c r="F1100" t="e">
        <f t="shared" si="75"/>
        <v>#NUM!</v>
      </c>
    </row>
    <row r="1101" spans="2:6" x14ac:dyDescent="0.25">
      <c r="B1101">
        <f t="shared" si="76"/>
        <v>30000000</v>
      </c>
      <c r="C1101">
        <v>1.5</v>
      </c>
      <c r="D1101">
        <v>4.5</v>
      </c>
      <c r="E1101">
        <f t="shared" si="77"/>
        <v>1097</v>
      </c>
      <c r="F1101" t="e">
        <f t="shared" si="75"/>
        <v>#NUM!</v>
      </c>
    </row>
    <row r="1102" spans="2:6" x14ac:dyDescent="0.25">
      <c r="B1102">
        <f t="shared" si="76"/>
        <v>30000000</v>
      </c>
      <c r="C1102">
        <v>1.5</v>
      </c>
      <c r="D1102">
        <v>4.5</v>
      </c>
      <c r="E1102">
        <f t="shared" si="77"/>
        <v>1098</v>
      </c>
      <c r="F1102" t="e">
        <f t="shared" si="75"/>
        <v>#NUM!</v>
      </c>
    </row>
    <row r="1103" spans="2:6" x14ac:dyDescent="0.25">
      <c r="B1103">
        <f t="shared" si="76"/>
        <v>30000000</v>
      </c>
      <c r="C1103">
        <v>1.5</v>
      </c>
      <c r="D1103">
        <v>4.5</v>
      </c>
      <c r="E1103">
        <f t="shared" si="77"/>
        <v>1099</v>
      </c>
      <c r="F1103" t="e">
        <f t="shared" si="75"/>
        <v>#NUM!</v>
      </c>
    </row>
    <row r="1104" spans="2:6" x14ac:dyDescent="0.25">
      <c r="B1104">
        <f t="shared" si="76"/>
        <v>30000000</v>
      </c>
      <c r="C1104">
        <v>1.5</v>
      </c>
      <c r="D1104">
        <v>4.5</v>
      </c>
      <c r="E1104">
        <f t="shared" si="77"/>
        <v>1100</v>
      </c>
      <c r="F1104" t="e">
        <f t="shared" si="75"/>
        <v>#NUM!</v>
      </c>
    </row>
    <row r="1105" spans="2:6" x14ac:dyDescent="0.25">
      <c r="B1105">
        <f t="shared" si="76"/>
        <v>30000000</v>
      </c>
      <c r="C1105">
        <v>1.5</v>
      </c>
      <c r="D1105">
        <v>4.5</v>
      </c>
      <c r="E1105">
        <f t="shared" si="77"/>
        <v>1101</v>
      </c>
      <c r="F1105" t="e">
        <f t="shared" si="75"/>
        <v>#NUM!</v>
      </c>
    </row>
    <row r="1106" spans="2:6" x14ac:dyDescent="0.25">
      <c r="B1106">
        <f t="shared" si="76"/>
        <v>30000000</v>
      </c>
      <c r="C1106">
        <v>1.5</v>
      </c>
      <c r="D1106">
        <v>4.5</v>
      </c>
      <c r="E1106">
        <f t="shared" si="77"/>
        <v>1102</v>
      </c>
      <c r="F1106" t="e">
        <f t="shared" si="75"/>
        <v>#NUM!</v>
      </c>
    </row>
    <row r="1107" spans="2:6" x14ac:dyDescent="0.25">
      <c r="B1107">
        <f t="shared" si="76"/>
        <v>30000000</v>
      </c>
      <c r="C1107">
        <v>1.5</v>
      </c>
      <c r="D1107">
        <v>4.5</v>
      </c>
      <c r="E1107">
        <f t="shared" si="77"/>
        <v>1103</v>
      </c>
      <c r="F1107" t="e">
        <f t="shared" si="75"/>
        <v>#NUM!</v>
      </c>
    </row>
    <row r="1108" spans="2:6" x14ac:dyDescent="0.25">
      <c r="B1108">
        <f t="shared" si="76"/>
        <v>30000000</v>
      </c>
      <c r="C1108">
        <v>1.5</v>
      </c>
      <c r="D1108">
        <v>4.5</v>
      </c>
      <c r="E1108">
        <f t="shared" si="77"/>
        <v>1104</v>
      </c>
      <c r="F1108" t="e">
        <f t="shared" si="75"/>
        <v>#NUM!</v>
      </c>
    </row>
    <row r="1109" spans="2:6" x14ac:dyDescent="0.25">
      <c r="B1109">
        <f t="shared" si="76"/>
        <v>30000000</v>
      </c>
      <c r="C1109">
        <v>1.5</v>
      </c>
      <c r="D1109">
        <v>4.5</v>
      </c>
      <c r="E1109">
        <f t="shared" si="77"/>
        <v>1105</v>
      </c>
      <c r="F1109" t="e">
        <f t="shared" si="75"/>
        <v>#NUM!</v>
      </c>
    </row>
    <row r="1110" spans="2:6" x14ac:dyDescent="0.25">
      <c r="B1110">
        <f t="shared" si="76"/>
        <v>30000000</v>
      </c>
      <c r="C1110">
        <v>1.5</v>
      </c>
      <c r="D1110">
        <v>4.5</v>
      </c>
      <c r="E1110">
        <f t="shared" si="77"/>
        <v>1106</v>
      </c>
      <c r="F1110" t="e">
        <f t="shared" si="75"/>
        <v>#NUM!</v>
      </c>
    </row>
    <row r="1111" spans="2:6" x14ac:dyDescent="0.25">
      <c r="B1111">
        <f t="shared" si="76"/>
        <v>30000000</v>
      </c>
      <c r="C1111">
        <v>1.5</v>
      </c>
      <c r="D1111">
        <v>4.5</v>
      </c>
      <c r="E1111">
        <f t="shared" si="77"/>
        <v>1107</v>
      </c>
      <c r="F1111" t="e">
        <f t="shared" si="75"/>
        <v>#NUM!</v>
      </c>
    </row>
    <row r="1112" spans="2:6" x14ac:dyDescent="0.25">
      <c r="B1112">
        <f t="shared" si="76"/>
        <v>30000000</v>
      </c>
      <c r="C1112">
        <v>1.5</v>
      </c>
      <c r="D1112">
        <v>4.5</v>
      </c>
      <c r="E1112">
        <f t="shared" si="77"/>
        <v>1108</v>
      </c>
      <c r="F1112" t="e">
        <f t="shared" si="75"/>
        <v>#NUM!</v>
      </c>
    </row>
    <row r="1113" spans="2:6" x14ac:dyDescent="0.25">
      <c r="B1113">
        <f t="shared" si="76"/>
        <v>30000000</v>
      </c>
      <c r="C1113">
        <v>1.5</v>
      </c>
      <c r="D1113">
        <v>4.5</v>
      </c>
      <c r="E1113">
        <f t="shared" si="77"/>
        <v>1109</v>
      </c>
      <c r="F1113" t="e">
        <f t="shared" si="75"/>
        <v>#NUM!</v>
      </c>
    </row>
    <row r="1114" spans="2:6" x14ac:dyDescent="0.25">
      <c r="B1114">
        <f t="shared" si="76"/>
        <v>30000000</v>
      </c>
      <c r="C1114">
        <v>1.5</v>
      </c>
      <c r="D1114">
        <v>4.5</v>
      </c>
      <c r="E1114">
        <f t="shared" si="77"/>
        <v>1110</v>
      </c>
      <c r="F1114" t="e">
        <f t="shared" si="75"/>
        <v>#NUM!</v>
      </c>
    </row>
    <row r="1115" spans="2:6" x14ac:dyDescent="0.25">
      <c r="B1115">
        <f t="shared" si="76"/>
        <v>30000000</v>
      </c>
      <c r="C1115">
        <v>1.5</v>
      </c>
      <c r="D1115">
        <v>4.5</v>
      </c>
      <c r="E1115">
        <f t="shared" si="77"/>
        <v>1111</v>
      </c>
      <c r="F1115" t="e">
        <f t="shared" si="75"/>
        <v>#NUM!</v>
      </c>
    </row>
    <row r="1116" spans="2:6" x14ac:dyDescent="0.25">
      <c r="B1116">
        <f t="shared" si="76"/>
        <v>30000000</v>
      </c>
      <c r="C1116">
        <v>1.5</v>
      </c>
      <c r="D1116">
        <v>4.5</v>
      </c>
      <c r="E1116">
        <f t="shared" si="77"/>
        <v>1112</v>
      </c>
      <c r="F1116" t="e">
        <f t="shared" si="75"/>
        <v>#NUM!</v>
      </c>
    </row>
    <row r="1117" spans="2:6" x14ac:dyDescent="0.25">
      <c r="B1117">
        <f t="shared" si="76"/>
        <v>30000000</v>
      </c>
      <c r="C1117">
        <v>1.5</v>
      </c>
      <c r="D1117">
        <v>4.5</v>
      </c>
      <c r="E1117">
        <f t="shared" si="77"/>
        <v>1113</v>
      </c>
      <c r="F1117" t="e">
        <f t="shared" si="75"/>
        <v>#NUM!</v>
      </c>
    </row>
    <row r="1118" spans="2:6" x14ac:dyDescent="0.25">
      <c r="B1118">
        <f t="shared" si="76"/>
        <v>30000000</v>
      </c>
      <c r="C1118">
        <v>1.5</v>
      </c>
      <c r="D1118">
        <v>4.5</v>
      </c>
      <c r="E1118">
        <f t="shared" si="77"/>
        <v>1114</v>
      </c>
      <c r="F1118" t="e">
        <f t="shared" si="75"/>
        <v>#NUM!</v>
      </c>
    </row>
    <row r="1119" spans="2:6" x14ac:dyDescent="0.25">
      <c r="B1119">
        <f t="shared" si="76"/>
        <v>30000000</v>
      </c>
      <c r="C1119">
        <v>1.5</v>
      </c>
      <c r="D1119">
        <v>4.5</v>
      </c>
      <c r="E1119">
        <f t="shared" si="77"/>
        <v>1115</v>
      </c>
      <c r="F1119" t="e">
        <f t="shared" ref="F1119:F1182" si="78">D1119+C1119*SIN(E1119*2*PI()/360*B1119)</f>
        <v>#NUM!</v>
      </c>
    </row>
    <row r="1120" spans="2:6" x14ac:dyDescent="0.25">
      <c r="B1120">
        <f t="shared" si="76"/>
        <v>30000000</v>
      </c>
      <c r="C1120">
        <v>1.5</v>
      </c>
      <c r="D1120">
        <v>4.5</v>
      </c>
      <c r="E1120">
        <f t="shared" si="77"/>
        <v>1116</v>
      </c>
      <c r="F1120" t="e">
        <f t="shared" si="78"/>
        <v>#NUM!</v>
      </c>
    </row>
    <row r="1121" spans="2:6" x14ac:dyDescent="0.25">
      <c r="B1121">
        <f t="shared" si="76"/>
        <v>30000000</v>
      </c>
      <c r="C1121">
        <v>1.5</v>
      </c>
      <c r="D1121">
        <v>4.5</v>
      </c>
      <c r="E1121">
        <f t="shared" si="77"/>
        <v>1117</v>
      </c>
      <c r="F1121" t="e">
        <f t="shared" si="78"/>
        <v>#NUM!</v>
      </c>
    </row>
    <row r="1122" spans="2:6" x14ac:dyDescent="0.25">
      <c r="B1122">
        <f t="shared" si="76"/>
        <v>30000000</v>
      </c>
      <c r="C1122">
        <v>1.5</v>
      </c>
      <c r="D1122">
        <v>4.5</v>
      </c>
      <c r="E1122">
        <f t="shared" si="77"/>
        <v>1118</v>
      </c>
      <c r="F1122" t="e">
        <f t="shared" si="78"/>
        <v>#NUM!</v>
      </c>
    </row>
    <row r="1123" spans="2:6" x14ac:dyDescent="0.25">
      <c r="B1123">
        <f t="shared" si="76"/>
        <v>30000000</v>
      </c>
      <c r="C1123">
        <v>1.5</v>
      </c>
      <c r="D1123">
        <v>4.5</v>
      </c>
      <c r="E1123">
        <f t="shared" si="77"/>
        <v>1119</v>
      </c>
      <c r="F1123" t="e">
        <f t="shared" si="78"/>
        <v>#NUM!</v>
      </c>
    </row>
    <row r="1124" spans="2:6" x14ac:dyDescent="0.25">
      <c r="B1124">
        <f t="shared" si="76"/>
        <v>30000000</v>
      </c>
      <c r="C1124">
        <v>1.5</v>
      </c>
      <c r="D1124">
        <v>4.5</v>
      </c>
      <c r="E1124">
        <f t="shared" si="77"/>
        <v>1120</v>
      </c>
      <c r="F1124" t="e">
        <f t="shared" si="78"/>
        <v>#NUM!</v>
      </c>
    </row>
    <row r="1125" spans="2:6" x14ac:dyDescent="0.25">
      <c r="B1125">
        <f t="shared" si="76"/>
        <v>30000000</v>
      </c>
      <c r="C1125">
        <v>1.5</v>
      </c>
      <c r="D1125">
        <v>4.5</v>
      </c>
      <c r="E1125">
        <f t="shared" si="77"/>
        <v>1121</v>
      </c>
      <c r="F1125" t="e">
        <f t="shared" si="78"/>
        <v>#NUM!</v>
      </c>
    </row>
    <row r="1126" spans="2:6" x14ac:dyDescent="0.25">
      <c r="B1126">
        <f t="shared" si="76"/>
        <v>30000000</v>
      </c>
      <c r="C1126">
        <v>1.5</v>
      </c>
      <c r="D1126">
        <v>4.5</v>
      </c>
      <c r="E1126">
        <f t="shared" si="77"/>
        <v>1122</v>
      </c>
      <c r="F1126" t="e">
        <f t="shared" si="78"/>
        <v>#NUM!</v>
      </c>
    </row>
    <row r="1127" spans="2:6" x14ac:dyDescent="0.25">
      <c r="B1127">
        <f t="shared" si="76"/>
        <v>30000000</v>
      </c>
      <c r="C1127">
        <v>1.5</v>
      </c>
      <c r="D1127">
        <v>4.5</v>
      </c>
      <c r="E1127">
        <f t="shared" si="77"/>
        <v>1123</v>
      </c>
      <c r="F1127" t="e">
        <f t="shared" si="78"/>
        <v>#NUM!</v>
      </c>
    </row>
    <row r="1128" spans="2:6" x14ac:dyDescent="0.25">
      <c r="B1128">
        <f t="shared" si="76"/>
        <v>30000000</v>
      </c>
      <c r="C1128">
        <v>1.5</v>
      </c>
      <c r="D1128">
        <v>4.5</v>
      </c>
      <c r="E1128">
        <f t="shared" si="77"/>
        <v>1124</v>
      </c>
      <c r="F1128" t="e">
        <f t="shared" si="78"/>
        <v>#NUM!</v>
      </c>
    </row>
    <row r="1129" spans="2:6" x14ac:dyDescent="0.25">
      <c r="B1129">
        <f t="shared" si="76"/>
        <v>30000000</v>
      </c>
      <c r="C1129">
        <v>1.5</v>
      </c>
      <c r="D1129">
        <v>4.5</v>
      </c>
      <c r="E1129">
        <f t="shared" si="77"/>
        <v>1125</v>
      </c>
      <c r="F1129" t="e">
        <f t="shared" si="78"/>
        <v>#NUM!</v>
      </c>
    </row>
    <row r="1130" spans="2:6" x14ac:dyDescent="0.25">
      <c r="B1130">
        <f t="shared" si="76"/>
        <v>30000000</v>
      </c>
      <c r="C1130">
        <v>1.5</v>
      </c>
      <c r="D1130">
        <v>4.5</v>
      </c>
      <c r="E1130">
        <f t="shared" si="77"/>
        <v>1126</v>
      </c>
      <c r="F1130" t="e">
        <f t="shared" si="78"/>
        <v>#NUM!</v>
      </c>
    </row>
    <row r="1131" spans="2:6" x14ac:dyDescent="0.25">
      <c r="B1131">
        <f t="shared" si="76"/>
        <v>30000000</v>
      </c>
      <c r="C1131">
        <v>1.5</v>
      </c>
      <c r="D1131">
        <v>4.5</v>
      </c>
      <c r="E1131">
        <f t="shared" si="77"/>
        <v>1127</v>
      </c>
      <c r="F1131" t="e">
        <f t="shared" si="78"/>
        <v>#NUM!</v>
      </c>
    </row>
    <row r="1132" spans="2:6" x14ac:dyDescent="0.25">
      <c r="B1132">
        <f t="shared" si="76"/>
        <v>30000000</v>
      </c>
      <c r="C1132">
        <v>1.5</v>
      </c>
      <c r="D1132">
        <v>4.5</v>
      </c>
      <c r="E1132">
        <f t="shared" si="77"/>
        <v>1128</v>
      </c>
      <c r="F1132" t="e">
        <f t="shared" si="78"/>
        <v>#NUM!</v>
      </c>
    </row>
    <row r="1133" spans="2:6" x14ac:dyDescent="0.25">
      <c r="B1133">
        <f t="shared" si="76"/>
        <v>30000000</v>
      </c>
      <c r="C1133">
        <v>1.5</v>
      </c>
      <c r="D1133">
        <v>4.5</v>
      </c>
      <c r="E1133">
        <f t="shared" si="77"/>
        <v>1129</v>
      </c>
      <c r="F1133" t="e">
        <f t="shared" si="78"/>
        <v>#NUM!</v>
      </c>
    </row>
    <row r="1134" spans="2:6" x14ac:dyDescent="0.25">
      <c r="B1134">
        <f t="shared" si="76"/>
        <v>30000000</v>
      </c>
      <c r="C1134">
        <v>1.5</v>
      </c>
      <c r="D1134">
        <v>4.5</v>
      </c>
      <c r="E1134">
        <f t="shared" si="77"/>
        <v>1130</v>
      </c>
      <c r="F1134" t="e">
        <f t="shared" si="78"/>
        <v>#NUM!</v>
      </c>
    </row>
    <row r="1135" spans="2:6" x14ac:dyDescent="0.25">
      <c r="B1135">
        <f t="shared" si="76"/>
        <v>30000000</v>
      </c>
      <c r="C1135">
        <v>1.5</v>
      </c>
      <c r="D1135">
        <v>4.5</v>
      </c>
      <c r="E1135">
        <f t="shared" si="77"/>
        <v>1131</v>
      </c>
      <c r="F1135" t="e">
        <f t="shared" si="78"/>
        <v>#NUM!</v>
      </c>
    </row>
    <row r="1136" spans="2:6" x14ac:dyDescent="0.25">
      <c r="B1136">
        <f t="shared" si="76"/>
        <v>30000000</v>
      </c>
      <c r="C1136">
        <v>1.5</v>
      </c>
      <c r="D1136">
        <v>4.5</v>
      </c>
      <c r="E1136">
        <f t="shared" si="77"/>
        <v>1132</v>
      </c>
      <c r="F1136" t="e">
        <f t="shared" si="78"/>
        <v>#NUM!</v>
      </c>
    </row>
    <row r="1137" spans="2:6" x14ac:dyDescent="0.25">
      <c r="B1137">
        <f t="shared" si="76"/>
        <v>30000000</v>
      </c>
      <c r="C1137">
        <v>1.5</v>
      </c>
      <c r="D1137">
        <v>4.5</v>
      </c>
      <c r="E1137">
        <f t="shared" si="77"/>
        <v>1133</v>
      </c>
      <c r="F1137" t="e">
        <f t="shared" si="78"/>
        <v>#NUM!</v>
      </c>
    </row>
    <row r="1138" spans="2:6" x14ac:dyDescent="0.25">
      <c r="B1138">
        <f t="shared" si="76"/>
        <v>30000000</v>
      </c>
      <c r="C1138">
        <v>1.5</v>
      </c>
      <c r="D1138">
        <v>4.5</v>
      </c>
      <c r="E1138">
        <f t="shared" si="77"/>
        <v>1134</v>
      </c>
      <c r="F1138" t="e">
        <f t="shared" si="78"/>
        <v>#NUM!</v>
      </c>
    </row>
    <row r="1139" spans="2:6" x14ac:dyDescent="0.25">
      <c r="B1139">
        <f t="shared" si="76"/>
        <v>30000000</v>
      </c>
      <c r="C1139">
        <v>1.5</v>
      </c>
      <c r="D1139">
        <v>4.5</v>
      </c>
      <c r="E1139">
        <f t="shared" si="77"/>
        <v>1135</v>
      </c>
      <c r="F1139" t="e">
        <f t="shared" si="78"/>
        <v>#NUM!</v>
      </c>
    </row>
    <row r="1140" spans="2:6" x14ac:dyDescent="0.25">
      <c r="B1140">
        <f t="shared" si="76"/>
        <v>30000000</v>
      </c>
      <c r="C1140">
        <v>1.5</v>
      </c>
      <c r="D1140">
        <v>4.5</v>
      </c>
      <c r="E1140">
        <f t="shared" si="77"/>
        <v>1136</v>
      </c>
      <c r="F1140" t="e">
        <f t="shared" si="78"/>
        <v>#NUM!</v>
      </c>
    </row>
    <row r="1141" spans="2:6" x14ac:dyDescent="0.25">
      <c r="B1141">
        <f t="shared" si="76"/>
        <v>30000000</v>
      </c>
      <c r="C1141">
        <v>1.5</v>
      </c>
      <c r="D1141">
        <v>4.5</v>
      </c>
      <c r="E1141">
        <f t="shared" si="77"/>
        <v>1137</v>
      </c>
      <c r="F1141" t="e">
        <f t="shared" si="78"/>
        <v>#NUM!</v>
      </c>
    </row>
    <row r="1142" spans="2:6" x14ac:dyDescent="0.25">
      <c r="B1142">
        <f t="shared" si="76"/>
        <v>30000000</v>
      </c>
      <c r="C1142">
        <v>1.5</v>
      </c>
      <c r="D1142">
        <v>4.5</v>
      </c>
      <c r="E1142">
        <f t="shared" si="77"/>
        <v>1138</v>
      </c>
      <c r="F1142" t="e">
        <f t="shared" si="78"/>
        <v>#NUM!</v>
      </c>
    </row>
    <row r="1143" spans="2:6" x14ac:dyDescent="0.25">
      <c r="B1143">
        <f t="shared" si="76"/>
        <v>30000000</v>
      </c>
      <c r="C1143">
        <v>1.5</v>
      </c>
      <c r="D1143">
        <v>4.5</v>
      </c>
      <c r="E1143">
        <f t="shared" si="77"/>
        <v>1139</v>
      </c>
      <c r="F1143" t="e">
        <f t="shared" si="78"/>
        <v>#NUM!</v>
      </c>
    </row>
    <row r="1144" spans="2:6" x14ac:dyDescent="0.25">
      <c r="B1144">
        <f t="shared" si="76"/>
        <v>30000000</v>
      </c>
      <c r="C1144">
        <v>1.5</v>
      </c>
      <c r="D1144">
        <v>4.5</v>
      </c>
      <c r="E1144">
        <f t="shared" si="77"/>
        <v>1140</v>
      </c>
      <c r="F1144" t="e">
        <f t="shared" si="78"/>
        <v>#NUM!</v>
      </c>
    </row>
    <row r="1145" spans="2:6" x14ac:dyDescent="0.25">
      <c r="B1145">
        <f t="shared" si="76"/>
        <v>30000000</v>
      </c>
      <c r="C1145">
        <v>1.5</v>
      </c>
      <c r="D1145">
        <v>4.5</v>
      </c>
      <c r="E1145">
        <f t="shared" si="77"/>
        <v>1141</v>
      </c>
      <c r="F1145" t="e">
        <f t="shared" si="78"/>
        <v>#NUM!</v>
      </c>
    </row>
    <row r="1146" spans="2:6" x14ac:dyDescent="0.25">
      <c r="B1146">
        <f t="shared" si="76"/>
        <v>30000000</v>
      </c>
      <c r="C1146">
        <v>1.5</v>
      </c>
      <c r="D1146">
        <v>4.5</v>
      </c>
      <c r="E1146">
        <f t="shared" si="77"/>
        <v>1142</v>
      </c>
      <c r="F1146" t="e">
        <f t="shared" si="78"/>
        <v>#NUM!</v>
      </c>
    </row>
    <row r="1147" spans="2:6" x14ac:dyDescent="0.25">
      <c r="B1147">
        <f t="shared" si="76"/>
        <v>30000000</v>
      </c>
      <c r="C1147">
        <v>1.5</v>
      </c>
      <c r="D1147">
        <v>4.5</v>
      </c>
      <c r="E1147">
        <f t="shared" si="77"/>
        <v>1143</v>
      </c>
      <c r="F1147" t="e">
        <f t="shared" si="78"/>
        <v>#NUM!</v>
      </c>
    </row>
    <row r="1148" spans="2:6" x14ac:dyDescent="0.25">
      <c r="B1148">
        <f t="shared" si="76"/>
        <v>30000000</v>
      </c>
      <c r="C1148">
        <v>1.5</v>
      </c>
      <c r="D1148">
        <v>4.5</v>
      </c>
      <c r="E1148">
        <f t="shared" si="77"/>
        <v>1144</v>
      </c>
      <c r="F1148" t="e">
        <f t="shared" si="78"/>
        <v>#NUM!</v>
      </c>
    </row>
    <row r="1149" spans="2:6" x14ac:dyDescent="0.25">
      <c r="B1149">
        <f t="shared" si="76"/>
        <v>30000000</v>
      </c>
      <c r="C1149">
        <v>1.5</v>
      </c>
      <c r="D1149">
        <v>4.5</v>
      </c>
      <c r="E1149">
        <f t="shared" si="77"/>
        <v>1145</v>
      </c>
      <c r="F1149" t="e">
        <f t="shared" si="78"/>
        <v>#NUM!</v>
      </c>
    </row>
    <row r="1150" spans="2:6" x14ac:dyDescent="0.25">
      <c r="B1150">
        <f t="shared" si="76"/>
        <v>30000000</v>
      </c>
      <c r="C1150">
        <v>1.5</v>
      </c>
      <c r="D1150">
        <v>4.5</v>
      </c>
      <c r="E1150">
        <f t="shared" si="77"/>
        <v>1146</v>
      </c>
      <c r="F1150" t="e">
        <f t="shared" si="78"/>
        <v>#NUM!</v>
      </c>
    </row>
    <row r="1151" spans="2:6" x14ac:dyDescent="0.25">
      <c r="B1151">
        <f t="shared" si="76"/>
        <v>30000000</v>
      </c>
      <c r="C1151">
        <v>1.5</v>
      </c>
      <c r="D1151">
        <v>4.5</v>
      </c>
      <c r="E1151">
        <f t="shared" si="77"/>
        <v>1147</v>
      </c>
      <c r="F1151" t="e">
        <f t="shared" si="78"/>
        <v>#NUM!</v>
      </c>
    </row>
    <row r="1152" spans="2:6" x14ac:dyDescent="0.25">
      <c r="B1152">
        <f t="shared" si="76"/>
        <v>30000000</v>
      </c>
      <c r="C1152">
        <v>1.5</v>
      </c>
      <c r="D1152">
        <v>4.5</v>
      </c>
      <c r="E1152">
        <f t="shared" si="77"/>
        <v>1148</v>
      </c>
      <c r="F1152" t="e">
        <f t="shared" si="78"/>
        <v>#NUM!</v>
      </c>
    </row>
    <row r="1153" spans="2:6" x14ac:dyDescent="0.25">
      <c r="B1153">
        <f t="shared" si="76"/>
        <v>30000000</v>
      </c>
      <c r="C1153">
        <v>1.5</v>
      </c>
      <c r="D1153">
        <v>4.5</v>
      </c>
      <c r="E1153">
        <f t="shared" si="77"/>
        <v>1149</v>
      </c>
      <c r="F1153" t="e">
        <f t="shared" si="78"/>
        <v>#NUM!</v>
      </c>
    </row>
    <row r="1154" spans="2:6" x14ac:dyDescent="0.25">
      <c r="B1154">
        <f t="shared" si="76"/>
        <v>30000000</v>
      </c>
      <c r="C1154">
        <v>1.5</v>
      </c>
      <c r="D1154">
        <v>4.5</v>
      </c>
      <c r="E1154">
        <f t="shared" si="77"/>
        <v>1150</v>
      </c>
      <c r="F1154" t="e">
        <f t="shared" si="78"/>
        <v>#NUM!</v>
      </c>
    </row>
    <row r="1155" spans="2:6" x14ac:dyDescent="0.25">
      <c r="B1155">
        <f t="shared" si="76"/>
        <v>30000000</v>
      </c>
      <c r="C1155">
        <v>1.5</v>
      </c>
      <c r="D1155">
        <v>4.5</v>
      </c>
      <c r="E1155">
        <f t="shared" si="77"/>
        <v>1151</v>
      </c>
      <c r="F1155" t="e">
        <f t="shared" si="78"/>
        <v>#NUM!</v>
      </c>
    </row>
    <row r="1156" spans="2:6" x14ac:dyDescent="0.25">
      <c r="B1156">
        <f t="shared" si="76"/>
        <v>30000000</v>
      </c>
      <c r="C1156">
        <v>1.5</v>
      </c>
      <c r="D1156">
        <v>4.5</v>
      </c>
      <c r="E1156">
        <f t="shared" si="77"/>
        <v>1152</v>
      </c>
      <c r="F1156" t="e">
        <f t="shared" si="78"/>
        <v>#NUM!</v>
      </c>
    </row>
    <row r="1157" spans="2:6" x14ac:dyDescent="0.25">
      <c r="B1157">
        <f t="shared" si="76"/>
        <v>30000000</v>
      </c>
      <c r="C1157">
        <v>1.5</v>
      </c>
      <c r="D1157">
        <v>4.5</v>
      </c>
      <c r="E1157">
        <f t="shared" si="77"/>
        <v>1153</v>
      </c>
      <c r="F1157" t="e">
        <f t="shared" si="78"/>
        <v>#NUM!</v>
      </c>
    </row>
    <row r="1158" spans="2:6" x14ac:dyDescent="0.25">
      <c r="B1158">
        <f t="shared" ref="B1158:B1221" si="79">$C$1</f>
        <v>30000000</v>
      </c>
      <c r="C1158">
        <v>1.5</v>
      </c>
      <c r="D1158">
        <v>4.5</v>
      </c>
      <c r="E1158">
        <f t="shared" ref="E1158:E1221" si="80">E1157+1</f>
        <v>1154</v>
      </c>
      <c r="F1158" t="e">
        <f t="shared" si="78"/>
        <v>#NUM!</v>
      </c>
    </row>
    <row r="1159" spans="2:6" x14ac:dyDescent="0.25">
      <c r="B1159">
        <f t="shared" si="79"/>
        <v>30000000</v>
      </c>
      <c r="C1159">
        <v>1.5</v>
      </c>
      <c r="D1159">
        <v>4.5</v>
      </c>
      <c r="E1159">
        <f t="shared" si="80"/>
        <v>1155</v>
      </c>
      <c r="F1159" t="e">
        <f t="shared" si="78"/>
        <v>#NUM!</v>
      </c>
    </row>
    <row r="1160" spans="2:6" x14ac:dyDescent="0.25">
      <c r="B1160">
        <f t="shared" si="79"/>
        <v>30000000</v>
      </c>
      <c r="C1160">
        <v>1.5</v>
      </c>
      <c r="D1160">
        <v>4.5</v>
      </c>
      <c r="E1160">
        <f t="shared" si="80"/>
        <v>1156</v>
      </c>
      <c r="F1160" t="e">
        <f t="shared" si="78"/>
        <v>#NUM!</v>
      </c>
    </row>
    <row r="1161" spans="2:6" x14ac:dyDescent="0.25">
      <c r="B1161">
        <f t="shared" si="79"/>
        <v>30000000</v>
      </c>
      <c r="C1161">
        <v>1.5</v>
      </c>
      <c r="D1161">
        <v>4.5</v>
      </c>
      <c r="E1161">
        <f t="shared" si="80"/>
        <v>1157</v>
      </c>
      <c r="F1161" t="e">
        <f t="shared" si="78"/>
        <v>#NUM!</v>
      </c>
    </row>
    <row r="1162" spans="2:6" x14ac:dyDescent="0.25">
      <c r="B1162">
        <f t="shared" si="79"/>
        <v>30000000</v>
      </c>
      <c r="C1162">
        <v>1.5</v>
      </c>
      <c r="D1162">
        <v>4.5</v>
      </c>
      <c r="E1162">
        <f t="shared" si="80"/>
        <v>1158</v>
      </c>
      <c r="F1162" t="e">
        <f t="shared" si="78"/>
        <v>#NUM!</v>
      </c>
    </row>
    <row r="1163" spans="2:6" x14ac:dyDescent="0.25">
      <c r="B1163">
        <f t="shared" si="79"/>
        <v>30000000</v>
      </c>
      <c r="C1163">
        <v>1.5</v>
      </c>
      <c r="D1163">
        <v>4.5</v>
      </c>
      <c r="E1163">
        <f t="shared" si="80"/>
        <v>1159</v>
      </c>
      <c r="F1163" t="e">
        <f t="shared" si="78"/>
        <v>#NUM!</v>
      </c>
    </row>
    <row r="1164" spans="2:6" x14ac:dyDescent="0.25">
      <c r="B1164">
        <f t="shared" si="79"/>
        <v>30000000</v>
      </c>
      <c r="C1164">
        <v>1.5</v>
      </c>
      <c r="D1164">
        <v>4.5</v>
      </c>
      <c r="E1164">
        <f t="shared" si="80"/>
        <v>1160</v>
      </c>
      <c r="F1164" t="e">
        <f t="shared" si="78"/>
        <v>#NUM!</v>
      </c>
    </row>
    <row r="1165" spans="2:6" x14ac:dyDescent="0.25">
      <c r="B1165">
        <f t="shared" si="79"/>
        <v>30000000</v>
      </c>
      <c r="C1165">
        <v>1.5</v>
      </c>
      <c r="D1165">
        <v>4.5</v>
      </c>
      <c r="E1165">
        <f t="shared" si="80"/>
        <v>1161</v>
      </c>
      <c r="F1165" t="e">
        <f t="shared" si="78"/>
        <v>#NUM!</v>
      </c>
    </row>
    <row r="1166" spans="2:6" x14ac:dyDescent="0.25">
      <c r="B1166">
        <f t="shared" si="79"/>
        <v>30000000</v>
      </c>
      <c r="C1166">
        <v>1.5</v>
      </c>
      <c r="D1166">
        <v>4.5</v>
      </c>
      <c r="E1166">
        <f t="shared" si="80"/>
        <v>1162</v>
      </c>
      <c r="F1166" t="e">
        <f t="shared" si="78"/>
        <v>#NUM!</v>
      </c>
    </row>
    <row r="1167" spans="2:6" x14ac:dyDescent="0.25">
      <c r="B1167">
        <f t="shared" si="79"/>
        <v>30000000</v>
      </c>
      <c r="C1167">
        <v>1.5</v>
      </c>
      <c r="D1167">
        <v>4.5</v>
      </c>
      <c r="E1167">
        <f t="shared" si="80"/>
        <v>1163</v>
      </c>
      <c r="F1167" t="e">
        <f t="shared" si="78"/>
        <v>#NUM!</v>
      </c>
    </row>
    <row r="1168" spans="2:6" x14ac:dyDescent="0.25">
      <c r="B1168">
        <f t="shared" si="79"/>
        <v>30000000</v>
      </c>
      <c r="C1168">
        <v>1.5</v>
      </c>
      <c r="D1168">
        <v>4.5</v>
      </c>
      <c r="E1168">
        <f t="shared" si="80"/>
        <v>1164</v>
      </c>
      <c r="F1168" t="e">
        <f t="shared" si="78"/>
        <v>#NUM!</v>
      </c>
    </row>
    <row r="1169" spans="2:6" x14ac:dyDescent="0.25">
      <c r="B1169">
        <f t="shared" si="79"/>
        <v>30000000</v>
      </c>
      <c r="C1169">
        <v>1.5</v>
      </c>
      <c r="D1169">
        <v>4.5</v>
      </c>
      <c r="E1169">
        <f t="shared" si="80"/>
        <v>1165</v>
      </c>
      <c r="F1169" t="e">
        <f t="shared" si="78"/>
        <v>#NUM!</v>
      </c>
    </row>
    <row r="1170" spans="2:6" x14ac:dyDescent="0.25">
      <c r="B1170">
        <f t="shared" si="79"/>
        <v>30000000</v>
      </c>
      <c r="C1170">
        <v>1.5</v>
      </c>
      <c r="D1170">
        <v>4.5</v>
      </c>
      <c r="E1170">
        <f t="shared" si="80"/>
        <v>1166</v>
      </c>
      <c r="F1170" t="e">
        <f t="shared" si="78"/>
        <v>#NUM!</v>
      </c>
    </row>
    <row r="1171" spans="2:6" x14ac:dyDescent="0.25">
      <c r="B1171">
        <f t="shared" si="79"/>
        <v>30000000</v>
      </c>
      <c r="C1171">
        <v>1.5</v>
      </c>
      <c r="D1171">
        <v>4.5</v>
      </c>
      <c r="E1171">
        <f t="shared" si="80"/>
        <v>1167</v>
      </c>
      <c r="F1171" t="e">
        <f t="shared" si="78"/>
        <v>#NUM!</v>
      </c>
    </row>
    <row r="1172" spans="2:6" x14ac:dyDescent="0.25">
      <c r="B1172">
        <f t="shared" si="79"/>
        <v>30000000</v>
      </c>
      <c r="C1172">
        <v>1.5</v>
      </c>
      <c r="D1172">
        <v>4.5</v>
      </c>
      <c r="E1172">
        <f t="shared" si="80"/>
        <v>1168</v>
      </c>
      <c r="F1172" t="e">
        <f t="shared" si="78"/>
        <v>#NUM!</v>
      </c>
    </row>
    <row r="1173" spans="2:6" x14ac:dyDescent="0.25">
      <c r="B1173">
        <f t="shared" si="79"/>
        <v>30000000</v>
      </c>
      <c r="C1173">
        <v>1.5</v>
      </c>
      <c r="D1173">
        <v>4.5</v>
      </c>
      <c r="E1173">
        <f t="shared" si="80"/>
        <v>1169</v>
      </c>
      <c r="F1173" t="e">
        <f t="shared" si="78"/>
        <v>#NUM!</v>
      </c>
    </row>
    <row r="1174" spans="2:6" x14ac:dyDescent="0.25">
      <c r="B1174">
        <f t="shared" si="79"/>
        <v>30000000</v>
      </c>
      <c r="C1174">
        <v>1.5</v>
      </c>
      <c r="D1174">
        <v>4.5</v>
      </c>
      <c r="E1174">
        <f t="shared" si="80"/>
        <v>1170</v>
      </c>
      <c r="F1174" t="e">
        <f t="shared" si="78"/>
        <v>#NUM!</v>
      </c>
    </row>
    <row r="1175" spans="2:6" x14ac:dyDescent="0.25">
      <c r="B1175">
        <f t="shared" si="79"/>
        <v>30000000</v>
      </c>
      <c r="C1175">
        <v>1.5</v>
      </c>
      <c r="D1175">
        <v>4.5</v>
      </c>
      <c r="E1175">
        <f t="shared" si="80"/>
        <v>1171</v>
      </c>
      <c r="F1175" t="e">
        <f t="shared" si="78"/>
        <v>#NUM!</v>
      </c>
    </row>
    <row r="1176" spans="2:6" x14ac:dyDescent="0.25">
      <c r="B1176">
        <f t="shared" si="79"/>
        <v>30000000</v>
      </c>
      <c r="C1176">
        <v>1.5</v>
      </c>
      <c r="D1176">
        <v>4.5</v>
      </c>
      <c r="E1176">
        <f t="shared" si="80"/>
        <v>1172</v>
      </c>
      <c r="F1176" t="e">
        <f t="shared" si="78"/>
        <v>#NUM!</v>
      </c>
    </row>
    <row r="1177" spans="2:6" x14ac:dyDescent="0.25">
      <c r="B1177">
        <f t="shared" si="79"/>
        <v>30000000</v>
      </c>
      <c r="C1177">
        <v>1.5</v>
      </c>
      <c r="D1177">
        <v>4.5</v>
      </c>
      <c r="E1177">
        <f t="shared" si="80"/>
        <v>1173</v>
      </c>
      <c r="F1177" t="e">
        <f t="shared" si="78"/>
        <v>#NUM!</v>
      </c>
    </row>
    <row r="1178" spans="2:6" x14ac:dyDescent="0.25">
      <c r="B1178">
        <f t="shared" si="79"/>
        <v>30000000</v>
      </c>
      <c r="C1178">
        <v>1.5</v>
      </c>
      <c r="D1178">
        <v>4.5</v>
      </c>
      <c r="E1178">
        <f t="shared" si="80"/>
        <v>1174</v>
      </c>
      <c r="F1178" t="e">
        <f t="shared" si="78"/>
        <v>#NUM!</v>
      </c>
    </row>
    <row r="1179" spans="2:6" x14ac:dyDescent="0.25">
      <c r="B1179">
        <f t="shared" si="79"/>
        <v>30000000</v>
      </c>
      <c r="C1179">
        <v>1.5</v>
      </c>
      <c r="D1179">
        <v>4.5</v>
      </c>
      <c r="E1179">
        <f t="shared" si="80"/>
        <v>1175</v>
      </c>
      <c r="F1179" t="e">
        <f t="shared" si="78"/>
        <v>#NUM!</v>
      </c>
    </row>
    <row r="1180" spans="2:6" x14ac:dyDescent="0.25">
      <c r="B1180">
        <f t="shared" si="79"/>
        <v>30000000</v>
      </c>
      <c r="C1180">
        <v>1.5</v>
      </c>
      <c r="D1180">
        <v>4.5</v>
      </c>
      <c r="E1180">
        <f t="shared" si="80"/>
        <v>1176</v>
      </c>
      <c r="F1180" t="e">
        <f t="shared" si="78"/>
        <v>#NUM!</v>
      </c>
    </row>
    <row r="1181" spans="2:6" x14ac:dyDescent="0.25">
      <c r="B1181">
        <f t="shared" si="79"/>
        <v>30000000</v>
      </c>
      <c r="C1181">
        <v>1.5</v>
      </c>
      <c r="D1181">
        <v>4.5</v>
      </c>
      <c r="E1181">
        <f t="shared" si="80"/>
        <v>1177</v>
      </c>
      <c r="F1181" t="e">
        <f t="shared" si="78"/>
        <v>#NUM!</v>
      </c>
    </row>
    <row r="1182" spans="2:6" x14ac:dyDescent="0.25">
      <c r="B1182">
        <f t="shared" si="79"/>
        <v>30000000</v>
      </c>
      <c r="C1182">
        <v>1.5</v>
      </c>
      <c r="D1182">
        <v>4.5</v>
      </c>
      <c r="E1182">
        <f t="shared" si="80"/>
        <v>1178</v>
      </c>
      <c r="F1182" t="e">
        <f t="shared" si="78"/>
        <v>#NUM!</v>
      </c>
    </row>
    <row r="1183" spans="2:6" x14ac:dyDescent="0.25">
      <c r="B1183">
        <f t="shared" si="79"/>
        <v>30000000</v>
      </c>
      <c r="C1183">
        <v>1.5</v>
      </c>
      <c r="D1183">
        <v>4.5</v>
      </c>
      <c r="E1183">
        <f t="shared" si="80"/>
        <v>1179</v>
      </c>
      <c r="F1183" t="e">
        <f t="shared" ref="F1183:F1246" si="81">D1183+C1183*SIN(E1183*2*PI()/360*B1183)</f>
        <v>#NUM!</v>
      </c>
    </row>
    <row r="1184" spans="2:6" x14ac:dyDescent="0.25">
      <c r="B1184">
        <f t="shared" si="79"/>
        <v>30000000</v>
      </c>
      <c r="C1184">
        <v>1.5</v>
      </c>
      <c r="D1184">
        <v>4.5</v>
      </c>
      <c r="E1184">
        <f t="shared" si="80"/>
        <v>1180</v>
      </c>
      <c r="F1184" t="e">
        <f t="shared" si="81"/>
        <v>#NUM!</v>
      </c>
    </row>
    <row r="1185" spans="2:6" x14ac:dyDescent="0.25">
      <c r="B1185">
        <f t="shared" si="79"/>
        <v>30000000</v>
      </c>
      <c r="C1185">
        <v>1.5</v>
      </c>
      <c r="D1185">
        <v>4.5</v>
      </c>
      <c r="E1185">
        <f t="shared" si="80"/>
        <v>1181</v>
      </c>
      <c r="F1185" t="e">
        <f t="shared" si="81"/>
        <v>#NUM!</v>
      </c>
    </row>
    <row r="1186" spans="2:6" x14ac:dyDescent="0.25">
      <c r="B1186">
        <f t="shared" si="79"/>
        <v>30000000</v>
      </c>
      <c r="C1186">
        <v>1.5</v>
      </c>
      <c r="D1186">
        <v>4.5</v>
      </c>
      <c r="E1186">
        <f t="shared" si="80"/>
        <v>1182</v>
      </c>
      <c r="F1186" t="e">
        <f t="shared" si="81"/>
        <v>#NUM!</v>
      </c>
    </row>
    <row r="1187" spans="2:6" x14ac:dyDescent="0.25">
      <c r="B1187">
        <f t="shared" si="79"/>
        <v>30000000</v>
      </c>
      <c r="C1187">
        <v>1.5</v>
      </c>
      <c r="D1187">
        <v>4.5</v>
      </c>
      <c r="E1187">
        <f t="shared" si="80"/>
        <v>1183</v>
      </c>
      <c r="F1187" t="e">
        <f t="shared" si="81"/>
        <v>#NUM!</v>
      </c>
    </row>
    <row r="1188" spans="2:6" x14ac:dyDescent="0.25">
      <c r="B1188">
        <f t="shared" si="79"/>
        <v>30000000</v>
      </c>
      <c r="C1188">
        <v>1.5</v>
      </c>
      <c r="D1188">
        <v>4.5</v>
      </c>
      <c r="E1188">
        <f t="shared" si="80"/>
        <v>1184</v>
      </c>
      <c r="F1188" t="e">
        <f t="shared" si="81"/>
        <v>#NUM!</v>
      </c>
    </row>
    <row r="1189" spans="2:6" x14ac:dyDescent="0.25">
      <c r="B1189">
        <f t="shared" si="79"/>
        <v>30000000</v>
      </c>
      <c r="C1189">
        <v>1.5</v>
      </c>
      <c r="D1189">
        <v>4.5</v>
      </c>
      <c r="E1189">
        <f t="shared" si="80"/>
        <v>1185</v>
      </c>
      <c r="F1189" t="e">
        <f t="shared" si="81"/>
        <v>#NUM!</v>
      </c>
    </row>
    <row r="1190" spans="2:6" x14ac:dyDescent="0.25">
      <c r="B1190">
        <f t="shared" si="79"/>
        <v>30000000</v>
      </c>
      <c r="C1190">
        <v>1.5</v>
      </c>
      <c r="D1190">
        <v>4.5</v>
      </c>
      <c r="E1190">
        <f t="shared" si="80"/>
        <v>1186</v>
      </c>
      <c r="F1190" t="e">
        <f t="shared" si="81"/>
        <v>#NUM!</v>
      </c>
    </row>
    <row r="1191" spans="2:6" x14ac:dyDescent="0.25">
      <c r="B1191">
        <f t="shared" si="79"/>
        <v>30000000</v>
      </c>
      <c r="C1191">
        <v>1.5</v>
      </c>
      <c r="D1191">
        <v>4.5</v>
      </c>
      <c r="E1191">
        <f t="shared" si="80"/>
        <v>1187</v>
      </c>
      <c r="F1191" t="e">
        <f t="shared" si="81"/>
        <v>#NUM!</v>
      </c>
    </row>
    <row r="1192" spans="2:6" x14ac:dyDescent="0.25">
      <c r="B1192">
        <f t="shared" si="79"/>
        <v>30000000</v>
      </c>
      <c r="C1192">
        <v>1.5</v>
      </c>
      <c r="D1192">
        <v>4.5</v>
      </c>
      <c r="E1192">
        <f t="shared" si="80"/>
        <v>1188</v>
      </c>
      <c r="F1192" t="e">
        <f t="shared" si="81"/>
        <v>#NUM!</v>
      </c>
    </row>
    <row r="1193" spans="2:6" x14ac:dyDescent="0.25">
      <c r="B1193">
        <f t="shared" si="79"/>
        <v>30000000</v>
      </c>
      <c r="C1193">
        <v>1.5</v>
      </c>
      <c r="D1193">
        <v>4.5</v>
      </c>
      <c r="E1193">
        <f t="shared" si="80"/>
        <v>1189</v>
      </c>
      <c r="F1193" t="e">
        <f t="shared" si="81"/>
        <v>#NUM!</v>
      </c>
    </row>
    <row r="1194" spans="2:6" x14ac:dyDescent="0.25">
      <c r="B1194">
        <f t="shared" si="79"/>
        <v>30000000</v>
      </c>
      <c r="C1194">
        <v>1.5</v>
      </c>
      <c r="D1194">
        <v>4.5</v>
      </c>
      <c r="E1194">
        <f t="shared" si="80"/>
        <v>1190</v>
      </c>
      <c r="F1194" t="e">
        <f t="shared" si="81"/>
        <v>#NUM!</v>
      </c>
    </row>
    <row r="1195" spans="2:6" x14ac:dyDescent="0.25">
      <c r="B1195">
        <f t="shared" si="79"/>
        <v>30000000</v>
      </c>
      <c r="C1195">
        <v>1.5</v>
      </c>
      <c r="D1195">
        <v>4.5</v>
      </c>
      <c r="E1195">
        <f t="shared" si="80"/>
        <v>1191</v>
      </c>
      <c r="F1195" t="e">
        <f t="shared" si="81"/>
        <v>#NUM!</v>
      </c>
    </row>
    <row r="1196" spans="2:6" x14ac:dyDescent="0.25">
      <c r="B1196">
        <f t="shared" si="79"/>
        <v>30000000</v>
      </c>
      <c r="C1196">
        <v>1.5</v>
      </c>
      <c r="D1196">
        <v>4.5</v>
      </c>
      <c r="E1196">
        <f t="shared" si="80"/>
        <v>1192</v>
      </c>
      <c r="F1196" t="e">
        <f t="shared" si="81"/>
        <v>#NUM!</v>
      </c>
    </row>
    <row r="1197" spans="2:6" x14ac:dyDescent="0.25">
      <c r="B1197">
        <f t="shared" si="79"/>
        <v>30000000</v>
      </c>
      <c r="C1197">
        <v>1.5</v>
      </c>
      <c r="D1197">
        <v>4.5</v>
      </c>
      <c r="E1197">
        <f t="shared" si="80"/>
        <v>1193</v>
      </c>
      <c r="F1197" t="e">
        <f t="shared" si="81"/>
        <v>#NUM!</v>
      </c>
    </row>
    <row r="1198" spans="2:6" x14ac:dyDescent="0.25">
      <c r="B1198">
        <f t="shared" si="79"/>
        <v>30000000</v>
      </c>
      <c r="C1198">
        <v>1.5</v>
      </c>
      <c r="D1198">
        <v>4.5</v>
      </c>
      <c r="E1198">
        <f t="shared" si="80"/>
        <v>1194</v>
      </c>
      <c r="F1198" t="e">
        <f t="shared" si="81"/>
        <v>#NUM!</v>
      </c>
    </row>
    <row r="1199" spans="2:6" x14ac:dyDescent="0.25">
      <c r="B1199">
        <f t="shared" si="79"/>
        <v>30000000</v>
      </c>
      <c r="C1199">
        <v>1.5</v>
      </c>
      <c r="D1199">
        <v>4.5</v>
      </c>
      <c r="E1199">
        <f t="shared" si="80"/>
        <v>1195</v>
      </c>
      <c r="F1199" t="e">
        <f t="shared" si="81"/>
        <v>#NUM!</v>
      </c>
    </row>
    <row r="1200" spans="2:6" x14ac:dyDescent="0.25">
      <c r="B1200">
        <f t="shared" si="79"/>
        <v>30000000</v>
      </c>
      <c r="C1200">
        <v>1.5</v>
      </c>
      <c r="D1200">
        <v>4.5</v>
      </c>
      <c r="E1200">
        <f t="shared" si="80"/>
        <v>1196</v>
      </c>
      <c r="F1200" t="e">
        <f t="shared" si="81"/>
        <v>#NUM!</v>
      </c>
    </row>
    <row r="1201" spans="2:6" x14ac:dyDescent="0.25">
      <c r="B1201">
        <f t="shared" si="79"/>
        <v>30000000</v>
      </c>
      <c r="C1201">
        <v>1.5</v>
      </c>
      <c r="D1201">
        <v>4.5</v>
      </c>
      <c r="E1201">
        <f t="shared" si="80"/>
        <v>1197</v>
      </c>
      <c r="F1201" t="e">
        <f t="shared" si="81"/>
        <v>#NUM!</v>
      </c>
    </row>
    <row r="1202" spans="2:6" x14ac:dyDescent="0.25">
      <c r="B1202">
        <f t="shared" si="79"/>
        <v>30000000</v>
      </c>
      <c r="C1202">
        <v>1.5</v>
      </c>
      <c r="D1202">
        <v>4.5</v>
      </c>
      <c r="E1202">
        <f t="shared" si="80"/>
        <v>1198</v>
      </c>
      <c r="F1202" t="e">
        <f t="shared" si="81"/>
        <v>#NUM!</v>
      </c>
    </row>
    <row r="1203" spans="2:6" x14ac:dyDescent="0.25">
      <c r="B1203">
        <f t="shared" si="79"/>
        <v>30000000</v>
      </c>
      <c r="C1203">
        <v>1.5</v>
      </c>
      <c r="D1203">
        <v>4.5</v>
      </c>
      <c r="E1203">
        <f t="shared" si="80"/>
        <v>1199</v>
      </c>
      <c r="F1203" t="e">
        <f t="shared" si="81"/>
        <v>#NUM!</v>
      </c>
    </row>
    <row r="1204" spans="2:6" x14ac:dyDescent="0.25">
      <c r="B1204">
        <f t="shared" si="79"/>
        <v>30000000</v>
      </c>
      <c r="C1204">
        <v>1.5</v>
      </c>
      <c r="D1204">
        <v>4.5</v>
      </c>
      <c r="E1204">
        <f t="shared" si="80"/>
        <v>1200</v>
      </c>
      <c r="F1204" t="e">
        <f t="shared" si="81"/>
        <v>#NUM!</v>
      </c>
    </row>
    <row r="1205" spans="2:6" x14ac:dyDescent="0.25">
      <c r="B1205">
        <f t="shared" si="79"/>
        <v>30000000</v>
      </c>
      <c r="C1205">
        <v>1.5</v>
      </c>
      <c r="D1205">
        <v>4.5</v>
      </c>
      <c r="E1205">
        <f t="shared" si="80"/>
        <v>1201</v>
      </c>
      <c r="F1205" t="e">
        <f t="shared" si="81"/>
        <v>#NUM!</v>
      </c>
    </row>
    <row r="1206" spans="2:6" x14ac:dyDescent="0.25">
      <c r="B1206">
        <f t="shared" si="79"/>
        <v>30000000</v>
      </c>
      <c r="C1206">
        <v>1.5</v>
      </c>
      <c r="D1206">
        <v>4.5</v>
      </c>
      <c r="E1206">
        <f t="shared" si="80"/>
        <v>1202</v>
      </c>
      <c r="F1206" t="e">
        <f t="shared" si="81"/>
        <v>#NUM!</v>
      </c>
    </row>
    <row r="1207" spans="2:6" x14ac:dyDescent="0.25">
      <c r="B1207">
        <f t="shared" si="79"/>
        <v>30000000</v>
      </c>
      <c r="C1207">
        <v>1.5</v>
      </c>
      <c r="D1207">
        <v>4.5</v>
      </c>
      <c r="E1207">
        <f t="shared" si="80"/>
        <v>1203</v>
      </c>
      <c r="F1207" t="e">
        <f t="shared" si="81"/>
        <v>#NUM!</v>
      </c>
    </row>
    <row r="1208" spans="2:6" x14ac:dyDescent="0.25">
      <c r="B1208">
        <f t="shared" si="79"/>
        <v>30000000</v>
      </c>
      <c r="C1208">
        <v>1.5</v>
      </c>
      <c r="D1208">
        <v>4.5</v>
      </c>
      <c r="E1208">
        <f t="shared" si="80"/>
        <v>1204</v>
      </c>
      <c r="F1208" t="e">
        <f t="shared" si="81"/>
        <v>#NUM!</v>
      </c>
    </row>
    <row r="1209" spans="2:6" x14ac:dyDescent="0.25">
      <c r="B1209">
        <f t="shared" si="79"/>
        <v>30000000</v>
      </c>
      <c r="C1209">
        <v>1.5</v>
      </c>
      <c r="D1209">
        <v>4.5</v>
      </c>
      <c r="E1209">
        <f t="shared" si="80"/>
        <v>1205</v>
      </c>
      <c r="F1209" t="e">
        <f t="shared" si="81"/>
        <v>#NUM!</v>
      </c>
    </row>
    <row r="1210" spans="2:6" x14ac:dyDescent="0.25">
      <c r="B1210">
        <f t="shared" si="79"/>
        <v>30000000</v>
      </c>
      <c r="C1210">
        <v>1.5</v>
      </c>
      <c r="D1210">
        <v>4.5</v>
      </c>
      <c r="E1210">
        <f t="shared" si="80"/>
        <v>1206</v>
      </c>
      <c r="F1210" t="e">
        <f t="shared" si="81"/>
        <v>#NUM!</v>
      </c>
    </row>
    <row r="1211" spans="2:6" x14ac:dyDescent="0.25">
      <c r="B1211">
        <f t="shared" si="79"/>
        <v>30000000</v>
      </c>
      <c r="C1211">
        <v>1.5</v>
      </c>
      <c r="D1211">
        <v>4.5</v>
      </c>
      <c r="E1211">
        <f t="shared" si="80"/>
        <v>1207</v>
      </c>
      <c r="F1211" t="e">
        <f t="shared" si="81"/>
        <v>#NUM!</v>
      </c>
    </row>
    <row r="1212" spans="2:6" x14ac:dyDescent="0.25">
      <c r="B1212">
        <f t="shared" si="79"/>
        <v>30000000</v>
      </c>
      <c r="C1212">
        <v>1.5</v>
      </c>
      <c r="D1212">
        <v>4.5</v>
      </c>
      <c r="E1212">
        <f t="shared" si="80"/>
        <v>1208</v>
      </c>
      <c r="F1212" t="e">
        <f t="shared" si="81"/>
        <v>#NUM!</v>
      </c>
    </row>
    <row r="1213" spans="2:6" x14ac:dyDescent="0.25">
      <c r="B1213">
        <f t="shared" si="79"/>
        <v>30000000</v>
      </c>
      <c r="C1213">
        <v>1.5</v>
      </c>
      <c r="D1213">
        <v>4.5</v>
      </c>
      <c r="E1213">
        <f t="shared" si="80"/>
        <v>1209</v>
      </c>
      <c r="F1213" t="e">
        <f t="shared" si="81"/>
        <v>#NUM!</v>
      </c>
    </row>
    <row r="1214" spans="2:6" x14ac:dyDescent="0.25">
      <c r="B1214">
        <f t="shared" si="79"/>
        <v>30000000</v>
      </c>
      <c r="C1214">
        <v>1.5</v>
      </c>
      <c r="D1214">
        <v>4.5</v>
      </c>
      <c r="E1214">
        <f t="shared" si="80"/>
        <v>1210</v>
      </c>
      <c r="F1214" t="e">
        <f t="shared" si="81"/>
        <v>#NUM!</v>
      </c>
    </row>
    <row r="1215" spans="2:6" x14ac:dyDescent="0.25">
      <c r="B1215">
        <f t="shared" si="79"/>
        <v>30000000</v>
      </c>
      <c r="C1215">
        <v>1.5</v>
      </c>
      <c r="D1215">
        <v>4.5</v>
      </c>
      <c r="E1215">
        <f t="shared" si="80"/>
        <v>1211</v>
      </c>
      <c r="F1215" t="e">
        <f t="shared" si="81"/>
        <v>#NUM!</v>
      </c>
    </row>
    <row r="1216" spans="2:6" x14ac:dyDescent="0.25">
      <c r="B1216">
        <f t="shared" si="79"/>
        <v>30000000</v>
      </c>
      <c r="C1216">
        <v>1.5</v>
      </c>
      <c r="D1216">
        <v>4.5</v>
      </c>
      <c r="E1216">
        <f t="shared" si="80"/>
        <v>1212</v>
      </c>
      <c r="F1216" t="e">
        <f t="shared" si="81"/>
        <v>#NUM!</v>
      </c>
    </row>
    <row r="1217" spans="2:6" x14ac:dyDescent="0.25">
      <c r="B1217">
        <f t="shared" si="79"/>
        <v>30000000</v>
      </c>
      <c r="C1217">
        <v>1.5</v>
      </c>
      <c r="D1217">
        <v>4.5</v>
      </c>
      <c r="E1217">
        <f t="shared" si="80"/>
        <v>1213</v>
      </c>
      <c r="F1217" t="e">
        <f t="shared" si="81"/>
        <v>#NUM!</v>
      </c>
    </row>
    <row r="1218" spans="2:6" x14ac:dyDescent="0.25">
      <c r="B1218">
        <f t="shared" si="79"/>
        <v>30000000</v>
      </c>
      <c r="C1218">
        <v>1.5</v>
      </c>
      <c r="D1218">
        <v>4.5</v>
      </c>
      <c r="E1218">
        <f t="shared" si="80"/>
        <v>1214</v>
      </c>
      <c r="F1218" t="e">
        <f t="shared" si="81"/>
        <v>#NUM!</v>
      </c>
    </row>
    <row r="1219" spans="2:6" x14ac:dyDescent="0.25">
      <c r="B1219">
        <f t="shared" si="79"/>
        <v>30000000</v>
      </c>
      <c r="C1219">
        <v>1.5</v>
      </c>
      <c r="D1219">
        <v>4.5</v>
      </c>
      <c r="E1219">
        <f t="shared" si="80"/>
        <v>1215</v>
      </c>
      <c r="F1219" t="e">
        <f t="shared" si="81"/>
        <v>#NUM!</v>
      </c>
    </row>
    <row r="1220" spans="2:6" x14ac:dyDescent="0.25">
      <c r="B1220">
        <f t="shared" si="79"/>
        <v>30000000</v>
      </c>
      <c r="C1220">
        <v>1.5</v>
      </c>
      <c r="D1220">
        <v>4.5</v>
      </c>
      <c r="E1220">
        <f t="shared" si="80"/>
        <v>1216</v>
      </c>
      <c r="F1220" t="e">
        <f t="shared" si="81"/>
        <v>#NUM!</v>
      </c>
    </row>
    <row r="1221" spans="2:6" x14ac:dyDescent="0.25">
      <c r="B1221">
        <f t="shared" si="79"/>
        <v>30000000</v>
      </c>
      <c r="C1221">
        <v>1.5</v>
      </c>
      <c r="D1221">
        <v>4.5</v>
      </c>
      <c r="E1221">
        <f t="shared" si="80"/>
        <v>1217</v>
      </c>
      <c r="F1221" t="e">
        <f t="shared" si="81"/>
        <v>#NUM!</v>
      </c>
    </row>
    <row r="1222" spans="2:6" x14ac:dyDescent="0.25">
      <c r="B1222">
        <f t="shared" ref="B1222:B1285" si="82">$C$1</f>
        <v>30000000</v>
      </c>
      <c r="C1222">
        <v>1.5</v>
      </c>
      <c r="D1222">
        <v>4.5</v>
      </c>
      <c r="E1222">
        <f t="shared" ref="E1222:E1285" si="83">E1221+1</f>
        <v>1218</v>
      </c>
      <c r="F1222" t="e">
        <f t="shared" si="81"/>
        <v>#NUM!</v>
      </c>
    </row>
    <row r="1223" spans="2:6" x14ac:dyDescent="0.25">
      <c r="B1223">
        <f t="shared" si="82"/>
        <v>30000000</v>
      </c>
      <c r="C1223">
        <v>1.5</v>
      </c>
      <c r="D1223">
        <v>4.5</v>
      </c>
      <c r="E1223">
        <f t="shared" si="83"/>
        <v>1219</v>
      </c>
      <c r="F1223" t="e">
        <f t="shared" si="81"/>
        <v>#NUM!</v>
      </c>
    </row>
    <row r="1224" spans="2:6" x14ac:dyDescent="0.25">
      <c r="B1224">
        <f t="shared" si="82"/>
        <v>30000000</v>
      </c>
      <c r="C1224">
        <v>1.5</v>
      </c>
      <c r="D1224">
        <v>4.5</v>
      </c>
      <c r="E1224">
        <f t="shared" si="83"/>
        <v>1220</v>
      </c>
      <c r="F1224" t="e">
        <f t="shared" si="81"/>
        <v>#NUM!</v>
      </c>
    </row>
    <row r="1225" spans="2:6" x14ac:dyDescent="0.25">
      <c r="B1225">
        <f t="shared" si="82"/>
        <v>30000000</v>
      </c>
      <c r="C1225">
        <v>1.5</v>
      </c>
      <c r="D1225">
        <v>4.5</v>
      </c>
      <c r="E1225">
        <f t="shared" si="83"/>
        <v>1221</v>
      </c>
      <c r="F1225" t="e">
        <f t="shared" si="81"/>
        <v>#NUM!</v>
      </c>
    </row>
    <row r="1226" spans="2:6" x14ac:dyDescent="0.25">
      <c r="B1226">
        <f t="shared" si="82"/>
        <v>30000000</v>
      </c>
      <c r="C1226">
        <v>1.5</v>
      </c>
      <c r="D1226">
        <v>4.5</v>
      </c>
      <c r="E1226">
        <f t="shared" si="83"/>
        <v>1222</v>
      </c>
      <c r="F1226" t="e">
        <f t="shared" si="81"/>
        <v>#NUM!</v>
      </c>
    </row>
    <row r="1227" spans="2:6" x14ac:dyDescent="0.25">
      <c r="B1227">
        <f t="shared" si="82"/>
        <v>30000000</v>
      </c>
      <c r="C1227">
        <v>1.5</v>
      </c>
      <c r="D1227">
        <v>4.5</v>
      </c>
      <c r="E1227">
        <f t="shared" si="83"/>
        <v>1223</v>
      </c>
      <c r="F1227" t="e">
        <f t="shared" si="81"/>
        <v>#NUM!</v>
      </c>
    </row>
    <row r="1228" spans="2:6" x14ac:dyDescent="0.25">
      <c r="B1228">
        <f t="shared" si="82"/>
        <v>30000000</v>
      </c>
      <c r="C1228">
        <v>1.5</v>
      </c>
      <c r="D1228">
        <v>4.5</v>
      </c>
      <c r="E1228">
        <f t="shared" si="83"/>
        <v>1224</v>
      </c>
      <c r="F1228" t="e">
        <f t="shared" si="81"/>
        <v>#NUM!</v>
      </c>
    </row>
    <row r="1229" spans="2:6" x14ac:dyDescent="0.25">
      <c r="B1229">
        <f t="shared" si="82"/>
        <v>30000000</v>
      </c>
      <c r="C1229">
        <v>1.5</v>
      </c>
      <c r="D1229">
        <v>4.5</v>
      </c>
      <c r="E1229">
        <f t="shared" si="83"/>
        <v>1225</v>
      </c>
      <c r="F1229" t="e">
        <f t="shared" si="81"/>
        <v>#NUM!</v>
      </c>
    </row>
    <row r="1230" spans="2:6" x14ac:dyDescent="0.25">
      <c r="B1230">
        <f t="shared" si="82"/>
        <v>30000000</v>
      </c>
      <c r="C1230">
        <v>1.5</v>
      </c>
      <c r="D1230">
        <v>4.5</v>
      </c>
      <c r="E1230">
        <f t="shared" si="83"/>
        <v>1226</v>
      </c>
      <c r="F1230" t="e">
        <f t="shared" si="81"/>
        <v>#NUM!</v>
      </c>
    </row>
    <row r="1231" spans="2:6" x14ac:dyDescent="0.25">
      <c r="B1231">
        <f t="shared" si="82"/>
        <v>30000000</v>
      </c>
      <c r="C1231">
        <v>1.5</v>
      </c>
      <c r="D1231">
        <v>4.5</v>
      </c>
      <c r="E1231">
        <f t="shared" si="83"/>
        <v>1227</v>
      </c>
      <c r="F1231" t="e">
        <f t="shared" si="81"/>
        <v>#NUM!</v>
      </c>
    </row>
    <row r="1232" spans="2:6" x14ac:dyDescent="0.25">
      <c r="B1232">
        <f t="shared" si="82"/>
        <v>30000000</v>
      </c>
      <c r="C1232">
        <v>1.5</v>
      </c>
      <c r="D1232">
        <v>4.5</v>
      </c>
      <c r="E1232">
        <f t="shared" si="83"/>
        <v>1228</v>
      </c>
      <c r="F1232" t="e">
        <f t="shared" si="81"/>
        <v>#NUM!</v>
      </c>
    </row>
    <row r="1233" spans="2:6" x14ac:dyDescent="0.25">
      <c r="B1233">
        <f t="shared" si="82"/>
        <v>30000000</v>
      </c>
      <c r="C1233">
        <v>1.5</v>
      </c>
      <c r="D1233">
        <v>4.5</v>
      </c>
      <c r="E1233">
        <f t="shared" si="83"/>
        <v>1229</v>
      </c>
      <c r="F1233" t="e">
        <f t="shared" si="81"/>
        <v>#NUM!</v>
      </c>
    </row>
    <row r="1234" spans="2:6" x14ac:dyDescent="0.25">
      <c r="B1234">
        <f t="shared" si="82"/>
        <v>30000000</v>
      </c>
      <c r="C1234">
        <v>1.5</v>
      </c>
      <c r="D1234">
        <v>4.5</v>
      </c>
      <c r="E1234">
        <f t="shared" si="83"/>
        <v>1230</v>
      </c>
      <c r="F1234" t="e">
        <f t="shared" si="81"/>
        <v>#NUM!</v>
      </c>
    </row>
    <row r="1235" spans="2:6" x14ac:dyDescent="0.25">
      <c r="B1235">
        <f t="shared" si="82"/>
        <v>30000000</v>
      </c>
      <c r="C1235">
        <v>1.5</v>
      </c>
      <c r="D1235">
        <v>4.5</v>
      </c>
      <c r="E1235">
        <f t="shared" si="83"/>
        <v>1231</v>
      </c>
      <c r="F1235" t="e">
        <f t="shared" si="81"/>
        <v>#NUM!</v>
      </c>
    </row>
    <row r="1236" spans="2:6" x14ac:dyDescent="0.25">
      <c r="B1236">
        <f t="shared" si="82"/>
        <v>30000000</v>
      </c>
      <c r="C1236">
        <v>1.5</v>
      </c>
      <c r="D1236">
        <v>4.5</v>
      </c>
      <c r="E1236">
        <f t="shared" si="83"/>
        <v>1232</v>
      </c>
      <c r="F1236" t="e">
        <f t="shared" si="81"/>
        <v>#NUM!</v>
      </c>
    </row>
    <row r="1237" spans="2:6" x14ac:dyDescent="0.25">
      <c r="B1237">
        <f t="shared" si="82"/>
        <v>30000000</v>
      </c>
      <c r="C1237">
        <v>1.5</v>
      </c>
      <c r="D1237">
        <v>4.5</v>
      </c>
      <c r="E1237">
        <f t="shared" si="83"/>
        <v>1233</v>
      </c>
      <c r="F1237" t="e">
        <f t="shared" si="81"/>
        <v>#NUM!</v>
      </c>
    </row>
    <row r="1238" spans="2:6" x14ac:dyDescent="0.25">
      <c r="B1238">
        <f t="shared" si="82"/>
        <v>30000000</v>
      </c>
      <c r="C1238">
        <v>1.5</v>
      </c>
      <c r="D1238">
        <v>4.5</v>
      </c>
      <c r="E1238">
        <f t="shared" si="83"/>
        <v>1234</v>
      </c>
      <c r="F1238" t="e">
        <f t="shared" si="81"/>
        <v>#NUM!</v>
      </c>
    </row>
    <row r="1239" spans="2:6" x14ac:dyDescent="0.25">
      <c r="B1239">
        <f t="shared" si="82"/>
        <v>30000000</v>
      </c>
      <c r="C1239">
        <v>1.5</v>
      </c>
      <c r="D1239">
        <v>4.5</v>
      </c>
      <c r="E1239">
        <f t="shared" si="83"/>
        <v>1235</v>
      </c>
      <c r="F1239" t="e">
        <f t="shared" si="81"/>
        <v>#NUM!</v>
      </c>
    </row>
    <row r="1240" spans="2:6" x14ac:dyDescent="0.25">
      <c r="B1240">
        <f t="shared" si="82"/>
        <v>30000000</v>
      </c>
      <c r="C1240">
        <v>1.5</v>
      </c>
      <c r="D1240">
        <v>4.5</v>
      </c>
      <c r="E1240">
        <f t="shared" si="83"/>
        <v>1236</v>
      </c>
      <c r="F1240" t="e">
        <f t="shared" si="81"/>
        <v>#NUM!</v>
      </c>
    </row>
    <row r="1241" spans="2:6" x14ac:dyDescent="0.25">
      <c r="B1241">
        <f t="shared" si="82"/>
        <v>30000000</v>
      </c>
      <c r="C1241">
        <v>1.5</v>
      </c>
      <c r="D1241">
        <v>4.5</v>
      </c>
      <c r="E1241">
        <f t="shared" si="83"/>
        <v>1237</v>
      </c>
      <c r="F1241" t="e">
        <f t="shared" si="81"/>
        <v>#NUM!</v>
      </c>
    </row>
    <row r="1242" spans="2:6" x14ac:dyDescent="0.25">
      <c r="B1242">
        <f t="shared" si="82"/>
        <v>30000000</v>
      </c>
      <c r="C1242">
        <v>1.5</v>
      </c>
      <c r="D1242">
        <v>4.5</v>
      </c>
      <c r="E1242">
        <f t="shared" si="83"/>
        <v>1238</v>
      </c>
      <c r="F1242" t="e">
        <f t="shared" si="81"/>
        <v>#NUM!</v>
      </c>
    </row>
    <row r="1243" spans="2:6" x14ac:dyDescent="0.25">
      <c r="B1243">
        <f t="shared" si="82"/>
        <v>30000000</v>
      </c>
      <c r="C1243">
        <v>1.5</v>
      </c>
      <c r="D1243">
        <v>4.5</v>
      </c>
      <c r="E1243">
        <f t="shared" si="83"/>
        <v>1239</v>
      </c>
      <c r="F1243" t="e">
        <f t="shared" si="81"/>
        <v>#NUM!</v>
      </c>
    </row>
    <row r="1244" spans="2:6" x14ac:dyDescent="0.25">
      <c r="B1244">
        <f t="shared" si="82"/>
        <v>30000000</v>
      </c>
      <c r="C1244">
        <v>1.5</v>
      </c>
      <c r="D1244">
        <v>4.5</v>
      </c>
      <c r="E1244">
        <f t="shared" si="83"/>
        <v>1240</v>
      </c>
      <c r="F1244" t="e">
        <f t="shared" si="81"/>
        <v>#NUM!</v>
      </c>
    </row>
    <row r="1245" spans="2:6" x14ac:dyDescent="0.25">
      <c r="B1245">
        <f t="shared" si="82"/>
        <v>30000000</v>
      </c>
      <c r="C1245">
        <v>1.5</v>
      </c>
      <c r="D1245">
        <v>4.5</v>
      </c>
      <c r="E1245">
        <f t="shared" si="83"/>
        <v>1241</v>
      </c>
      <c r="F1245" t="e">
        <f t="shared" si="81"/>
        <v>#NUM!</v>
      </c>
    </row>
    <row r="1246" spans="2:6" x14ac:dyDescent="0.25">
      <c r="B1246">
        <f t="shared" si="82"/>
        <v>30000000</v>
      </c>
      <c r="C1246">
        <v>1.5</v>
      </c>
      <c r="D1246">
        <v>4.5</v>
      </c>
      <c r="E1246">
        <f t="shared" si="83"/>
        <v>1242</v>
      </c>
      <c r="F1246" t="e">
        <f t="shared" si="81"/>
        <v>#NUM!</v>
      </c>
    </row>
    <row r="1247" spans="2:6" x14ac:dyDescent="0.25">
      <c r="B1247">
        <f t="shared" si="82"/>
        <v>30000000</v>
      </c>
      <c r="C1247">
        <v>1.5</v>
      </c>
      <c r="D1247">
        <v>4.5</v>
      </c>
      <c r="E1247">
        <f t="shared" si="83"/>
        <v>1243</v>
      </c>
      <c r="F1247" t="e">
        <f t="shared" ref="F1247:F1310" si="84">D1247+C1247*SIN(E1247*2*PI()/360*B1247)</f>
        <v>#NUM!</v>
      </c>
    </row>
    <row r="1248" spans="2:6" x14ac:dyDescent="0.25">
      <c r="B1248">
        <f t="shared" si="82"/>
        <v>30000000</v>
      </c>
      <c r="C1248">
        <v>1.5</v>
      </c>
      <c r="D1248">
        <v>4.5</v>
      </c>
      <c r="E1248">
        <f t="shared" si="83"/>
        <v>1244</v>
      </c>
      <c r="F1248" t="e">
        <f t="shared" si="84"/>
        <v>#NUM!</v>
      </c>
    </row>
    <row r="1249" spans="2:6" x14ac:dyDescent="0.25">
      <c r="B1249">
        <f t="shared" si="82"/>
        <v>30000000</v>
      </c>
      <c r="C1249">
        <v>1.5</v>
      </c>
      <c r="D1249">
        <v>4.5</v>
      </c>
      <c r="E1249">
        <f t="shared" si="83"/>
        <v>1245</v>
      </c>
      <c r="F1249" t="e">
        <f t="shared" si="84"/>
        <v>#NUM!</v>
      </c>
    </row>
    <row r="1250" spans="2:6" x14ac:dyDescent="0.25">
      <c r="B1250">
        <f t="shared" si="82"/>
        <v>30000000</v>
      </c>
      <c r="C1250">
        <v>1.5</v>
      </c>
      <c r="D1250">
        <v>4.5</v>
      </c>
      <c r="E1250">
        <f t="shared" si="83"/>
        <v>1246</v>
      </c>
      <c r="F1250" t="e">
        <f t="shared" si="84"/>
        <v>#NUM!</v>
      </c>
    </row>
    <row r="1251" spans="2:6" x14ac:dyDescent="0.25">
      <c r="B1251">
        <f t="shared" si="82"/>
        <v>30000000</v>
      </c>
      <c r="C1251">
        <v>1.5</v>
      </c>
      <c r="D1251">
        <v>4.5</v>
      </c>
      <c r="E1251">
        <f t="shared" si="83"/>
        <v>1247</v>
      </c>
      <c r="F1251" t="e">
        <f t="shared" si="84"/>
        <v>#NUM!</v>
      </c>
    </row>
    <row r="1252" spans="2:6" x14ac:dyDescent="0.25">
      <c r="B1252">
        <f t="shared" si="82"/>
        <v>30000000</v>
      </c>
      <c r="C1252">
        <v>1.5</v>
      </c>
      <c r="D1252">
        <v>4.5</v>
      </c>
      <c r="E1252">
        <f t="shared" si="83"/>
        <v>1248</v>
      </c>
      <c r="F1252" t="e">
        <f t="shared" si="84"/>
        <v>#NUM!</v>
      </c>
    </row>
    <row r="1253" spans="2:6" x14ac:dyDescent="0.25">
      <c r="B1253">
        <f t="shared" si="82"/>
        <v>30000000</v>
      </c>
      <c r="C1253">
        <v>1.5</v>
      </c>
      <c r="D1253">
        <v>4.5</v>
      </c>
      <c r="E1253">
        <f t="shared" si="83"/>
        <v>1249</v>
      </c>
      <c r="F1253" t="e">
        <f t="shared" si="84"/>
        <v>#NUM!</v>
      </c>
    </row>
    <row r="1254" spans="2:6" x14ac:dyDescent="0.25">
      <c r="B1254">
        <f t="shared" si="82"/>
        <v>30000000</v>
      </c>
      <c r="C1254">
        <v>1.5</v>
      </c>
      <c r="D1254">
        <v>4.5</v>
      </c>
      <c r="E1254">
        <f t="shared" si="83"/>
        <v>1250</v>
      </c>
      <c r="F1254" t="e">
        <f t="shared" si="84"/>
        <v>#NUM!</v>
      </c>
    </row>
    <row r="1255" spans="2:6" x14ac:dyDescent="0.25">
      <c r="B1255">
        <f t="shared" si="82"/>
        <v>30000000</v>
      </c>
      <c r="C1255">
        <v>1.5</v>
      </c>
      <c r="D1255">
        <v>4.5</v>
      </c>
      <c r="E1255">
        <f t="shared" si="83"/>
        <v>1251</v>
      </c>
      <c r="F1255" t="e">
        <f t="shared" si="84"/>
        <v>#NUM!</v>
      </c>
    </row>
    <row r="1256" spans="2:6" x14ac:dyDescent="0.25">
      <c r="B1256">
        <f t="shared" si="82"/>
        <v>30000000</v>
      </c>
      <c r="C1256">
        <v>1.5</v>
      </c>
      <c r="D1256">
        <v>4.5</v>
      </c>
      <c r="E1256">
        <f t="shared" si="83"/>
        <v>1252</v>
      </c>
      <c r="F1256" t="e">
        <f t="shared" si="84"/>
        <v>#NUM!</v>
      </c>
    </row>
    <row r="1257" spans="2:6" x14ac:dyDescent="0.25">
      <c r="B1257">
        <f t="shared" si="82"/>
        <v>30000000</v>
      </c>
      <c r="C1257">
        <v>1.5</v>
      </c>
      <c r="D1257">
        <v>4.5</v>
      </c>
      <c r="E1257">
        <f t="shared" si="83"/>
        <v>1253</v>
      </c>
      <c r="F1257" t="e">
        <f t="shared" si="84"/>
        <v>#NUM!</v>
      </c>
    </row>
    <row r="1258" spans="2:6" x14ac:dyDescent="0.25">
      <c r="B1258">
        <f t="shared" si="82"/>
        <v>30000000</v>
      </c>
      <c r="C1258">
        <v>1.5</v>
      </c>
      <c r="D1258">
        <v>4.5</v>
      </c>
      <c r="E1258">
        <f t="shared" si="83"/>
        <v>1254</v>
      </c>
      <c r="F1258" t="e">
        <f t="shared" si="84"/>
        <v>#NUM!</v>
      </c>
    </row>
    <row r="1259" spans="2:6" x14ac:dyDescent="0.25">
      <c r="B1259">
        <f t="shared" si="82"/>
        <v>30000000</v>
      </c>
      <c r="C1259">
        <v>1.5</v>
      </c>
      <c r="D1259">
        <v>4.5</v>
      </c>
      <c r="E1259">
        <f t="shared" si="83"/>
        <v>1255</v>
      </c>
      <c r="F1259" t="e">
        <f t="shared" si="84"/>
        <v>#NUM!</v>
      </c>
    </row>
    <row r="1260" spans="2:6" x14ac:dyDescent="0.25">
      <c r="B1260">
        <f t="shared" si="82"/>
        <v>30000000</v>
      </c>
      <c r="C1260">
        <v>1.5</v>
      </c>
      <c r="D1260">
        <v>4.5</v>
      </c>
      <c r="E1260">
        <f t="shared" si="83"/>
        <v>1256</v>
      </c>
      <c r="F1260" t="e">
        <f t="shared" si="84"/>
        <v>#NUM!</v>
      </c>
    </row>
    <row r="1261" spans="2:6" x14ac:dyDescent="0.25">
      <c r="B1261">
        <f t="shared" si="82"/>
        <v>30000000</v>
      </c>
      <c r="C1261">
        <v>1.5</v>
      </c>
      <c r="D1261">
        <v>4.5</v>
      </c>
      <c r="E1261">
        <f t="shared" si="83"/>
        <v>1257</v>
      </c>
      <c r="F1261" t="e">
        <f t="shared" si="84"/>
        <v>#NUM!</v>
      </c>
    </row>
    <row r="1262" spans="2:6" x14ac:dyDescent="0.25">
      <c r="B1262">
        <f t="shared" si="82"/>
        <v>30000000</v>
      </c>
      <c r="C1262">
        <v>1.5</v>
      </c>
      <c r="D1262">
        <v>4.5</v>
      </c>
      <c r="E1262">
        <f t="shared" si="83"/>
        <v>1258</v>
      </c>
      <c r="F1262" t="e">
        <f t="shared" si="84"/>
        <v>#NUM!</v>
      </c>
    </row>
    <row r="1263" spans="2:6" x14ac:dyDescent="0.25">
      <c r="B1263">
        <f t="shared" si="82"/>
        <v>30000000</v>
      </c>
      <c r="C1263">
        <v>1.5</v>
      </c>
      <c r="D1263">
        <v>4.5</v>
      </c>
      <c r="E1263">
        <f t="shared" si="83"/>
        <v>1259</v>
      </c>
      <c r="F1263" t="e">
        <f t="shared" si="84"/>
        <v>#NUM!</v>
      </c>
    </row>
    <row r="1264" spans="2:6" x14ac:dyDescent="0.25">
      <c r="B1264">
        <f t="shared" si="82"/>
        <v>30000000</v>
      </c>
      <c r="C1264">
        <v>1.5</v>
      </c>
      <c r="D1264">
        <v>4.5</v>
      </c>
      <c r="E1264">
        <f t="shared" si="83"/>
        <v>1260</v>
      </c>
      <c r="F1264" t="e">
        <f t="shared" si="84"/>
        <v>#NUM!</v>
      </c>
    </row>
    <row r="1265" spans="2:6" x14ac:dyDescent="0.25">
      <c r="B1265">
        <f t="shared" si="82"/>
        <v>30000000</v>
      </c>
      <c r="C1265">
        <v>1.5</v>
      </c>
      <c r="D1265">
        <v>4.5</v>
      </c>
      <c r="E1265">
        <f t="shared" si="83"/>
        <v>1261</v>
      </c>
      <c r="F1265" t="e">
        <f t="shared" si="84"/>
        <v>#NUM!</v>
      </c>
    </row>
    <row r="1266" spans="2:6" x14ac:dyDescent="0.25">
      <c r="B1266">
        <f t="shared" si="82"/>
        <v>30000000</v>
      </c>
      <c r="C1266">
        <v>1.5</v>
      </c>
      <c r="D1266">
        <v>4.5</v>
      </c>
      <c r="E1266">
        <f t="shared" si="83"/>
        <v>1262</v>
      </c>
      <c r="F1266" t="e">
        <f t="shared" si="84"/>
        <v>#NUM!</v>
      </c>
    </row>
    <row r="1267" spans="2:6" x14ac:dyDescent="0.25">
      <c r="B1267">
        <f t="shared" si="82"/>
        <v>30000000</v>
      </c>
      <c r="C1267">
        <v>1.5</v>
      </c>
      <c r="D1267">
        <v>4.5</v>
      </c>
      <c r="E1267">
        <f t="shared" si="83"/>
        <v>1263</v>
      </c>
      <c r="F1267" t="e">
        <f t="shared" si="84"/>
        <v>#NUM!</v>
      </c>
    </row>
    <row r="1268" spans="2:6" x14ac:dyDescent="0.25">
      <c r="B1268">
        <f t="shared" si="82"/>
        <v>30000000</v>
      </c>
      <c r="C1268">
        <v>1.5</v>
      </c>
      <c r="D1268">
        <v>4.5</v>
      </c>
      <c r="E1268">
        <f t="shared" si="83"/>
        <v>1264</v>
      </c>
      <c r="F1268" t="e">
        <f t="shared" si="84"/>
        <v>#NUM!</v>
      </c>
    </row>
    <row r="1269" spans="2:6" x14ac:dyDescent="0.25">
      <c r="B1269">
        <f t="shared" si="82"/>
        <v>30000000</v>
      </c>
      <c r="C1269">
        <v>1.5</v>
      </c>
      <c r="D1269">
        <v>4.5</v>
      </c>
      <c r="E1269">
        <f t="shared" si="83"/>
        <v>1265</v>
      </c>
      <c r="F1269" t="e">
        <f t="shared" si="84"/>
        <v>#NUM!</v>
      </c>
    </row>
    <row r="1270" spans="2:6" x14ac:dyDescent="0.25">
      <c r="B1270">
        <f t="shared" si="82"/>
        <v>30000000</v>
      </c>
      <c r="C1270">
        <v>1.5</v>
      </c>
      <c r="D1270">
        <v>4.5</v>
      </c>
      <c r="E1270">
        <f t="shared" si="83"/>
        <v>1266</v>
      </c>
      <c r="F1270" t="e">
        <f t="shared" si="84"/>
        <v>#NUM!</v>
      </c>
    </row>
    <row r="1271" spans="2:6" x14ac:dyDescent="0.25">
      <c r="B1271">
        <f t="shared" si="82"/>
        <v>30000000</v>
      </c>
      <c r="C1271">
        <v>1.5</v>
      </c>
      <c r="D1271">
        <v>4.5</v>
      </c>
      <c r="E1271">
        <f t="shared" si="83"/>
        <v>1267</v>
      </c>
      <c r="F1271" t="e">
        <f t="shared" si="84"/>
        <v>#NUM!</v>
      </c>
    </row>
    <row r="1272" spans="2:6" x14ac:dyDescent="0.25">
      <c r="B1272">
        <f t="shared" si="82"/>
        <v>30000000</v>
      </c>
      <c r="C1272">
        <v>1.5</v>
      </c>
      <c r="D1272">
        <v>4.5</v>
      </c>
      <c r="E1272">
        <f t="shared" si="83"/>
        <v>1268</v>
      </c>
      <c r="F1272" t="e">
        <f t="shared" si="84"/>
        <v>#NUM!</v>
      </c>
    </row>
    <row r="1273" spans="2:6" x14ac:dyDescent="0.25">
      <c r="B1273">
        <f t="shared" si="82"/>
        <v>30000000</v>
      </c>
      <c r="C1273">
        <v>1.5</v>
      </c>
      <c r="D1273">
        <v>4.5</v>
      </c>
      <c r="E1273">
        <f t="shared" si="83"/>
        <v>1269</v>
      </c>
      <c r="F1273" t="e">
        <f t="shared" si="84"/>
        <v>#NUM!</v>
      </c>
    </row>
    <row r="1274" spans="2:6" x14ac:dyDescent="0.25">
      <c r="B1274">
        <f t="shared" si="82"/>
        <v>30000000</v>
      </c>
      <c r="C1274">
        <v>1.5</v>
      </c>
      <c r="D1274">
        <v>4.5</v>
      </c>
      <c r="E1274">
        <f t="shared" si="83"/>
        <v>1270</v>
      </c>
      <c r="F1274" t="e">
        <f t="shared" si="84"/>
        <v>#NUM!</v>
      </c>
    </row>
    <row r="1275" spans="2:6" x14ac:dyDescent="0.25">
      <c r="B1275">
        <f t="shared" si="82"/>
        <v>30000000</v>
      </c>
      <c r="C1275">
        <v>1.5</v>
      </c>
      <c r="D1275">
        <v>4.5</v>
      </c>
      <c r="E1275">
        <f t="shared" si="83"/>
        <v>1271</v>
      </c>
      <c r="F1275" t="e">
        <f t="shared" si="84"/>
        <v>#NUM!</v>
      </c>
    </row>
    <row r="1276" spans="2:6" x14ac:dyDescent="0.25">
      <c r="B1276">
        <f t="shared" si="82"/>
        <v>30000000</v>
      </c>
      <c r="C1276">
        <v>1.5</v>
      </c>
      <c r="D1276">
        <v>4.5</v>
      </c>
      <c r="E1276">
        <f t="shared" si="83"/>
        <v>1272</v>
      </c>
      <c r="F1276" t="e">
        <f t="shared" si="84"/>
        <v>#NUM!</v>
      </c>
    </row>
    <row r="1277" spans="2:6" x14ac:dyDescent="0.25">
      <c r="B1277">
        <f t="shared" si="82"/>
        <v>30000000</v>
      </c>
      <c r="C1277">
        <v>1.5</v>
      </c>
      <c r="D1277">
        <v>4.5</v>
      </c>
      <c r="E1277">
        <f t="shared" si="83"/>
        <v>1273</v>
      </c>
      <c r="F1277" t="e">
        <f t="shared" si="84"/>
        <v>#NUM!</v>
      </c>
    </row>
    <row r="1278" spans="2:6" x14ac:dyDescent="0.25">
      <c r="B1278">
        <f t="shared" si="82"/>
        <v>30000000</v>
      </c>
      <c r="C1278">
        <v>1.5</v>
      </c>
      <c r="D1278">
        <v>4.5</v>
      </c>
      <c r="E1278">
        <f t="shared" si="83"/>
        <v>1274</v>
      </c>
      <c r="F1278" t="e">
        <f t="shared" si="84"/>
        <v>#NUM!</v>
      </c>
    </row>
    <row r="1279" spans="2:6" x14ac:dyDescent="0.25">
      <c r="B1279">
        <f t="shared" si="82"/>
        <v>30000000</v>
      </c>
      <c r="C1279">
        <v>1.5</v>
      </c>
      <c r="D1279">
        <v>4.5</v>
      </c>
      <c r="E1279">
        <f t="shared" si="83"/>
        <v>1275</v>
      </c>
      <c r="F1279" t="e">
        <f t="shared" si="84"/>
        <v>#NUM!</v>
      </c>
    </row>
    <row r="1280" spans="2:6" x14ac:dyDescent="0.25">
      <c r="B1280">
        <f t="shared" si="82"/>
        <v>30000000</v>
      </c>
      <c r="C1280">
        <v>1.5</v>
      </c>
      <c r="D1280">
        <v>4.5</v>
      </c>
      <c r="E1280">
        <f t="shared" si="83"/>
        <v>1276</v>
      </c>
      <c r="F1280" t="e">
        <f t="shared" si="84"/>
        <v>#NUM!</v>
      </c>
    </row>
    <row r="1281" spans="2:6" x14ac:dyDescent="0.25">
      <c r="B1281">
        <f t="shared" si="82"/>
        <v>30000000</v>
      </c>
      <c r="C1281">
        <v>1.5</v>
      </c>
      <c r="D1281">
        <v>4.5</v>
      </c>
      <c r="E1281">
        <f t="shared" si="83"/>
        <v>1277</v>
      </c>
      <c r="F1281" t="e">
        <f t="shared" si="84"/>
        <v>#NUM!</v>
      </c>
    </row>
    <row r="1282" spans="2:6" x14ac:dyDescent="0.25">
      <c r="B1282">
        <f t="shared" si="82"/>
        <v>30000000</v>
      </c>
      <c r="C1282">
        <v>1.5</v>
      </c>
      <c r="D1282">
        <v>4.5</v>
      </c>
      <c r="E1282">
        <f t="shared" si="83"/>
        <v>1278</v>
      </c>
      <c r="F1282" t="e">
        <f t="shared" si="84"/>
        <v>#NUM!</v>
      </c>
    </row>
    <row r="1283" spans="2:6" x14ac:dyDescent="0.25">
      <c r="B1283">
        <f t="shared" si="82"/>
        <v>30000000</v>
      </c>
      <c r="C1283">
        <v>1.5</v>
      </c>
      <c r="D1283">
        <v>4.5</v>
      </c>
      <c r="E1283">
        <f t="shared" si="83"/>
        <v>1279</v>
      </c>
      <c r="F1283" t="e">
        <f t="shared" si="84"/>
        <v>#NUM!</v>
      </c>
    </row>
    <row r="1284" spans="2:6" x14ac:dyDescent="0.25">
      <c r="B1284">
        <f t="shared" si="82"/>
        <v>30000000</v>
      </c>
      <c r="C1284">
        <v>1.5</v>
      </c>
      <c r="D1284">
        <v>4.5</v>
      </c>
      <c r="E1284">
        <f t="shared" si="83"/>
        <v>1280</v>
      </c>
      <c r="F1284" t="e">
        <f t="shared" si="84"/>
        <v>#NUM!</v>
      </c>
    </row>
    <row r="1285" spans="2:6" x14ac:dyDescent="0.25">
      <c r="B1285">
        <f t="shared" si="82"/>
        <v>30000000</v>
      </c>
      <c r="C1285">
        <v>1.5</v>
      </c>
      <c r="D1285">
        <v>4.5</v>
      </c>
      <c r="E1285">
        <f t="shared" si="83"/>
        <v>1281</v>
      </c>
      <c r="F1285" t="e">
        <f t="shared" si="84"/>
        <v>#NUM!</v>
      </c>
    </row>
    <row r="1286" spans="2:6" x14ac:dyDescent="0.25">
      <c r="B1286">
        <f t="shared" ref="B1286:B1349" si="85">$C$1</f>
        <v>30000000</v>
      </c>
      <c r="C1286">
        <v>1.5</v>
      </c>
      <c r="D1286">
        <v>4.5</v>
      </c>
      <c r="E1286">
        <f t="shared" ref="E1286:E1349" si="86">E1285+1</f>
        <v>1282</v>
      </c>
      <c r="F1286" t="e">
        <f t="shared" si="84"/>
        <v>#NUM!</v>
      </c>
    </row>
    <row r="1287" spans="2:6" x14ac:dyDescent="0.25">
      <c r="B1287">
        <f t="shared" si="85"/>
        <v>30000000</v>
      </c>
      <c r="C1287">
        <v>1.5</v>
      </c>
      <c r="D1287">
        <v>4.5</v>
      </c>
      <c r="E1287">
        <f t="shared" si="86"/>
        <v>1283</v>
      </c>
      <c r="F1287" t="e">
        <f t="shared" si="84"/>
        <v>#NUM!</v>
      </c>
    </row>
    <row r="1288" spans="2:6" x14ac:dyDescent="0.25">
      <c r="B1288">
        <f t="shared" si="85"/>
        <v>30000000</v>
      </c>
      <c r="C1288">
        <v>1.5</v>
      </c>
      <c r="D1288">
        <v>4.5</v>
      </c>
      <c r="E1288">
        <f t="shared" si="86"/>
        <v>1284</v>
      </c>
      <c r="F1288" t="e">
        <f t="shared" si="84"/>
        <v>#NUM!</v>
      </c>
    </row>
    <row r="1289" spans="2:6" x14ac:dyDescent="0.25">
      <c r="B1289">
        <f t="shared" si="85"/>
        <v>30000000</v>
      </c>
      <c r="C1289">
        <v>1.5</v>
      </c>
      <c r="D1289">
        <v>4.5</v>
      </c>
      <c r="E1289">
        <f t="shared" si="86"/>
        <v>1285</v>
      </c>
      <c r="F1289" t="e">
        <f t="shared" si="84"/>
        <v>#NUM!</v>
      </c>
    </row>
    <row r="1290" spans="2:6" x14ac:dyDescent="0.25">
      <c r="B1290">
        <f t="shared" si="85"/>
        <v>30000000</v>
      </c>
      <c r="C1290">
        <v>1.5</v>
      </c>
      <c r="D1290">
        <v>4.5</v>
      </c>
      <c r="E1290">
        <f t="shared" si="86"/>
        <v>1286</v>
      </c>
      <c r="F1290" t="e">
        <f t="shared" si="84"/>
        <v>#NUM!</v>
      </c>
    </row>
    <row r="1291" spans="2:6" x14ac:dyDescent="0.25">
      <c r="B1291">
        <f t="shared" si="85"/>
        <v>30000000</v>
      </c>
      <c r="C1291">
        <v>1.5</v>
      </c>
      <c r="D1291">
        <v>4.5</v>
      </c>
      <c r="E1291">
        <f t="shared" si="86"/>
        <v>1287</v>
      </c>
      <c r="F1291" t="e">
        <f t="shared" si="84"/>
        <v>#NUM!</v>
      </c>
    </row>
    <row r="1292" spans="2:6" x14ac:dyDescent="0.25">
      <c r="B1292">
        <f t="shared" si="85"/>
        <v>30000000</v>
      </c>
      <c r="C1292">
        <v>1.5</v>
      </c>
      <c r="D1292">
        <v>4.5</v>
      </c>
      <c r="E1292">
        <f t="shared" si="86"/>
        <v>1288</v>
      </c>
      <c r="F1292" t="e">
        <f t="shared" si="84"/>
        <v>#NUM!</v>
      </c>
    </row>
    <row r="1293" spans="2:6" x14ac:dyDescent="0.25">
      <c r="B1293">
        <f t="shared" si="85"/>
        <v>30000000</v>
      </c>
      <c r="C1293">
        <v>1.5</v>
      </c>
      <c r="D1293">
        <v>4.5</v>
      </c>
      <c r="E1293">
        <f t="shared" si="86"/>
        <v>1289</v>
      </c>
      <c r="F1293" t="e">
        <f t="shared" si="84"/>
        <v>#NUM!</v>
      </c>
    </row>
    <row r="1294" spans="2:6" x14ac:dyDescent="0.25">
      <c r="B1294">
        <f t="shared" si="85"/>
        <v>30000000</v>
      </c>
      <c r="C1294">
        <v>1.5</v>
      </c>
      <c r="D1294">
        <v>4.5</v>
      </c>
      <c r="E1294">
        <f t="shared" si="86"/>
        <v>1290</v>
      </c>
      <c r="F1294" t="e">
        <f t="shared" si="84"/>
        <v>#NUM!</v>
      </c>
    </row>
    <row r="1295" spans="2:6" x14ac:dyDescent="0.25">
      <c r="B1295">
        <f t="shared" si="85"/>
        <v>30000000</v>
      </c>
      <c r="C1295">
        <v>1.5</v>
      </c>
      <c r="D1295">
        <v>4.5</v>
      </c>
      <c r="E1295">
        <f t="shared" si="86"/>
        <v>1291</v>
      </c>
      <c r="F1295" t="e">
        <f t="shared" si="84"/>
        <v>#NUM!</v>
      </c>
    </row>
    <row r="1296" spans="2:6" x14ac:dyDescent="0.25">
      <c r="B1296">
        <f t="shared" si="85"/>
        <v>30000000</v>
      </c>
      <c r="C1296">
        <v>1.5</v>
      </c>
      <c r="D1296">
        <v>4.5</v>
      </c>
      <c r="E1296">
        <f t="shared" si="86"/>
        <v>1292</v>
      </c>
      <c r="F1296" t="e">
        <f t="shared" si="84"/>
        <v>#NUM!</v>
      </c>
    </row>
    <row r="1297" spans="2:6" x14ac:dyDescent="0.25">
      <c r="B1297">
        <f t="shared" si="85"/>
        <v>30000000</v>
      </c>
      <c r="C1297">
        <v>1.5</v>
      </c>
      <c r="D1297">
        <v>4.5</v>
      </c>
      <c r="E1297">
        <f t="shared" si="86"/>
        <v>1293</v>
      </c>
      <c r="F1297" t="e">
        <f t="shared" si="84"/>
        <v>#NUM!</v>
      </c>
    </row>
    <row r="1298" spans="2:6" x14ac:dyDescent="0.25">
      <c r="B1298">
        <f t="shared" si="85"/>
        <v>30000000</v>
      </c>
      <c r="C1298">
        <v>1.5</v>
      </c>
      <c r="D1298">
        <v>4.5</v>
      </c>
      <c r="E1298">
        <f t="shared" si="86"/>
        <v>1294</v>
      </c>
      <c r="F1298" t="e">
        <f t="shared" si="84"/>
        <v>#NUM!</v>
      </c>
    </row>
    <row r="1299" spans="2:6" x14ac:dyDescent="0.25">
      <c r="B1299">
        <f t="shared" si="85"/>
        <v>30000000</v>
      </c>
      <c r="C1299">
        <v>1.5</v>
      </c>
      <c r="D1299">
        <v>4.5</v>
      </c>
      <c r="E1299">
        <f t="shared" si="86"/>
        <v>1295</v>
      </c>
      <c r="F1299" t="e">
        <f t="shared" si="84"/>
        <v>#NUM!</v>
      </c>
    </row>
    <row r="1300" spans="2:6" x14ac:dyDescent="0.25">
      <c r="B1300">
        <f t="shared" si="85"/>
        <v>30000000</v>
      </c>
      <c r="C1300">
        <v>1.5</v>
      </c>
      <c r="D1300">
        <v>4.5</v>
      </c>
      <c r="E1300">
        <f t="shared" si="86"/>
        <v>1296</v>
      </c>
      <c r="F1300" t="e">
        <f t="shared" si="84"/>
        <v>#NUM!</v>
      </c>
    </row>
    <row r="1301" spans="2:6" x14ac:dyDescent="0.25">
      <c r="B1301">
        <f t="shared" si="85"/>
        <v>30000000</v>
      </c>
      <c r="C1301">
        <v>1.5</v>
      </c>
      <c r="D1301">
        <v>4.5</v>
      </c>
      <c r="E1301">
        <f t="shared" si="86"/>
        <v>1297</v>
      </c>
      <c r="F1301" t="e">
        <f t="shared" si="84"/>
        <v>#NUM!</v>
      </c>
    </row>
    <row r="1302" spans="2:6" x14ac:dyDescent="0.25">
      <c r="B1302">
        <f t="shared" si="85"/>
        <v>30000000</v>
      </c>
      <c r="C1302">
        <v>1.5</v>
      </c>
      <c r="D1302">
        <v>4.5</v>
      </c>
      <c r="E1302">
        <f t="shared" si="86"/>
        <v>1298</v>
      </c>
      <c r="F1302" t="e">
        <f t="shared" si="84"/>
        <v>#NUM!</v>
      </c>
    </row>
    <row r="1303" spans="2:6" x14ac:dyDescent="0.25">
      <c r="B1303">
        <f t="shared" si="85"/>
        <v>30000000</v>
      </c>
      <c r="C1303">
        <v>1.5</v>
      </c>
      <c r="D1303">
        <v>4.5</v>
      </c>
      <c r="E1303">
        <f t="shared" si="86"/>
        <v>1299</v>
      </c>
      <c r="F1303" t="e">
        <f t="shared" si="84"/>
        <v>#NUM!</v>
      </c>
    </row>
    <row r="1304" spans="2:6" x14ac:dyDescent="0.25">
      <c r="B1304">
        <f t="shared" si="85"/>
        <v>30000000</v>
      </c>
      <c r="C1304">
        <v>1.5</v>
      </c>
      <c r="D1304">
        <v>4.5</v>
      </c>
      <c r="E1304">
        <f t="shared" si="86"/>
        <v>1300</v>
      </c>
      <c r="F1304" t="e">
        <f t="shared" si="84"/>
        <v>#NUM!</v>
      </c>
    </row>
    <row r="1305" spans="2:6" x14ac:dyDescent="0.25">
      <c r="B1305">
        <f t="shared" si="85"/>
        <v>30000000</v>
      </c>
      <c r="C1305">
        <v>1.5</v>
      </c>
      <c r="D1305">
        <v>4.5</v>
      </c>
      <c r="E1305">
        <f t="shared" si="86"/>
        <v>1301</v>
      </c>
      <c r="F1305" t="e">
        <f t="shared" si="84"/>
        <v>#NUM!</v>
      </c>
    </row>
    <row r="1306" spans="2:6" x14ac:dyDescent="0.25">
      <c r="B1306">
        <f t="shared" si="85"/>
        <v>30000000</v>
      </c>
      <c r="C1306">
        <v>1.5</v>
      </c>
      <c r="D1306">
        <v>4.5</v>
      </c>
      <c r="E1306">
        <f t="shared" si="86"/>
        <v>1302</v>
      </c>
      <c r="F1306" t="e">
        <f t="shared" si="84"/>
        <v>#NUM!</v>
      </c>
    </row>
    <row r="1307" spans="2:6" x14ac:dyDescent="0.25">
      <c r="B1307">
        <f t="shared" si="85"/>
        <v>30000000</v>
      </c>
      <c r="C1307">
        <v>1.5</v>
      </c>
      <c r="D1307">
        <v>4.5</v>
      </c>
      <c r="E1307">
        <f t="shared" si="86"/>
        <v>1303</v>
      </c>
      <c r="F1307" t="e">
        <f t="shared" si="84"/>
        <v>#NUM!</v>
      </c>
    </row>
    <row r="1308" spans="2:6" x14ac:dyDescent="0.25">
      <c r="B1308">
        <f t="shared" si="85"/>
        <v>30000000</v>
      </c>
      <c r="C1308">
        <v>1.5</v>
      </c>
      <c r="D1308">
        <v>4.5</v>
      </c>
      <c r="E1308">
        <f t="shared" si="86"/>
        <v>1304</v>
      </c>
      <c r="F1308" t="e">
        <f t="shared" si="84"/>
        <v>#NUM!</v>
      </c>
    </row>
    <row r="1309" spans="2:6" x14ac:dyDescent="0.25">
      <c r="B1309">
        <f t="shared" si="85"/>
        <v>30000000</v>
      </c>
      <c r="C1309">
        <v>1.5</v>
      </c>
      <c r="D1309">
        <v>4.5</v>
      </c>
      <c r="E1309">
        <f t="shared" si="86"/>
        <v>1305</v>
      </c>
      <c r="F1309" t="e">
        <f t="shared" si="84"/>
        <v>#NUM!</v>
      </c>
    </row>
    <row r="1310" spans="2:6" x14ac:dyDescent="0.25">
      <c r="B1310">
        <f t="shared" si="85"/>
        <v>30000000</v>
      </c>
      <c r="C1310">
        <v>1.5</v>
      </c>
      <c r="D1310">
        <v>4.5</v>
      </c>
      <c r="E1310">
        <f t="shared" si="86"/>
        <v>1306</v>
      </c>
      <c r="F1310" t="e">
        <f t="shared" si="84"/>
        <v>#NUM!</v>
      </c>
    </row>
    <row r="1311" spans="2:6" x14ac:dyDescent="0.25">
      <c r="B1311">
        <f t="shared" si="85"/>
        <v>30000000</v>
      </c>
      <c r="C1311">
        <v>1.5</v>
      </c>
      <c r="D1311">
        <v>4.5</v>
      </c>
      <c r="E1311">
        <f t="shared" si="86"/>
        <v>1307</v>
      </c>
      <c r="F1311" t="e">
        <f t="shared" ref="F1311:F1374" si="87">D1311+C1311*SIN(E1311*2*PI()/360*B1311)</f>
        <v>#NUM!</v>
      </c>
    </row>
    <row r="1312" spans="2:6" x14ac:dyDescent="0.25">
      <c r="B1312">
        <f t="shared" si="85"/>
        <v>30000000</v>
      </c>
      <c r="C1312">
        <v>1.5</v>
      </c>
      <c r="D1312">
        <v>4.5</v>
      </c>
      <c r="E1312">
        <f t="shared" si="86"/>
        <v>1308</v>
      </c>
      <c r="F1312" t="e">
        <f t="shared" si="87"/>
        <v>#NUM!</v>
      </c>
    </row>
    <row r="1313" spans="2:6" x14ac:dyDescent="0.25">
      <c r="B1313">
        <f t="shared" si="85"/>
        <v>30000000</v>
      </c>
      <c r="C1313">
        <v>1.5</v>
      </c>
      <c r="D1313">
        <v>4.5</v>
      </c>
      <c r="E1313">
        <f t="shared" si="86"/>
        <v>1309</v>
      </c>
      <c r="F1313" t="e">
        <f t="shared" si="87"/>
        <v>#NUM!</v>
      </c>
    </row>
    <row r="1314" spans="2:6" x14ac:dyDescent="0.25">
      <c r="B1314">
        <f t="shared" si="85"/>
        <v>30000000</v>
      </c>
      <c r="C1314">
        <v>1.5</v>
      </c>
      <c r="D1314">
        <v>4.5</v>
      </c>
      <c r="E1314">
        <f t="shared" si="86"/>
        <v>1310</v>
      </c>
      <c r="F1314" t="e">
        <f t="shared" si="87"/>
        <v>#NUM!</v>
      </c>
    </row>
    <row r="1315" spans="2:6" x14ac:dyDescent="0.25">
      <c r="B1315">
        <f t="shared" si="85"/>
        <v>30000000</v>
      </c>
      <c r="C1315">
        <v>1.5</v>
      </c>
      <c r="D1315">
        <v>4.5</v>
      </c>
      <c r="E1315">
        <f t="shared" si="86"/>
        <v>1311</v>
      </c>
      <c r="F1315" t="e">
        <f t="shared" si="87"/>
        <v>#NUM!</v>
      </c>
    </row>
    <row r="1316" spans="2:6" x14ac:dyDescent="0.25">
      <c r="B1316">
        <f t="shared" si="85"/>
        <v>30000000</v>
      </c>
      <c r="C1316">
        <v>1.5</v>
      </c>
      <c r="D1316">
        <v>4.5</v>
      </c>
      <c r="E1316">
        <f t="shared" si="86"/>
        <v>1312</v>
      </c>
      <c r="F1316" t="e">
        <f t="shared" si="87"/>
        <v>#NUM!</v>
      </c>
    </row>
    <row r="1317" spans="2:6" x14ac:dyDescent="0.25">
      <c r="B1317">
        <f t="shared" si="85"/>
        <v>30000000</v>
      </c>
      <c r="C1317">
        <v>1.5</v>
      </c>
      <c r="D1317">
        <v>4.5</v>
      </c>
      <c r="E1317">
        <f t="shared" si="86"/>
        <v>1313</v>
      </c>
      <c r="F1317" t="e">
        <f t="shared" si="87"/>
        <v>#NUM!</v>
      </c>
    </row>
    <row r="1318" spans="2:6" x14ac:dyDescent="0.25">
      <c r="B1318">
        <f t="shared" si="85"/>
        <v>30000000</v>
      </c>
      <c r="C1318">
        <v>1.5</v>
      </c>
      <c r="D1318">
        <v>4.5</v>
      </c>
      <c r="E1318">
        <f t="shared" si="86"/>
        <v>1314</v>
      </c>
      <c r="F1318" t="e">
        <f t="shared" si="87"/>
        <v>#NUM!</v>
      </c>
    </row>
    <row r="1319" spans="2:6" x14ac:dyDescent="0.25">
      <c r="B1319">
        <f t="shared" si="85"/>
        <v>30000000</v>
      </c>
      <c r="C1319">
        <v>1.5</v>
      </c>
      <c r="D1319">
        <v>4.5</v>
      </c>
      <c r="E1319">
        <f t="shared" si="86"/>
        <v>1315</v>
      </c>
      <c r="F1319" t="e">
        <f t="shared" si="87"/>
        <v>#NUM!</v>
      </c>
    </row>
    <row r="1320" spans="2:6" x14ac:dyDescent="0.25">
      <c r="B1320">
        <f t="shared" si="85"/>
        <v>30000000</v>
      </c>
      <c r="C1320">
        <v>1.5</v>
      </c>
      <c r="D1320">
        <v>4.5</v>
      </c>
      <c r="E1320">
        <f t="shared" si="86"/>
        <v>1316</v>
      </c>
      <c r="F1320" t="e">
        <f t="shared" si="87"/>
        <v>#NUM!</v>
      </c>
    </row>
    <row r="1321" spans="2:6" x14ac:dyDescent="0.25">
      <c r="B1321">
        <f t="shared" si="85"/>
        <v>30000000</v>
      </c>
      <c r="C1321">
        <v>1.5</v>
      </c>
      <c r="D1321">
        <v>4.5</v>
      </c>
      <c r="E1321">
        <f t="shared" si="86"/>
        <v>1317</v>
      </c>
      <c r="F1321" t="e">
        <f t="shared" si="87"/>
        <v>#NUM!</v>
      </c>
    </row>
    <row r="1322" spans="2:6" x14ac:dyDescent="0.25">
      <c r="B1322">
        <f t="shared" si="85"/>
        <v>30000000</v>
      </c>
      <c r="C1322">
        <v>1.5</v>
      </c>
      <c r="D1322">
        <v>4.5</v>
      </c>
      <c r="E1322">
        <f t="shared" si="86"/>
        <v>1318</v>
      </c>
      <c r="F1322" t="e">
        <f t="shared" si="87"/>
        <v>#NUM!</v>
      </c>
    </row>
    <row r="1323" spans="2:6" x14ac:dyDescent="0.25">
      <c r="B1323">
        <f t="shared" si="85"/>
        <v>30000000</v>
      </c>
      <c r="C1323">
        <v>1.5</v>
      </c>
      <c r="D1323">
        <v>4.5</v>
      </c>
      <c r="E1323">
        <f t="shared" si="86"/>
        <v>1319</v>
      </c>
      <c r="F1323" t="e">
        <f t="shared" si="87"/>
        <v>#NUM!</v>
      </c>
    </row>
    <row r="1324" spans="2:6" x14ac:dyDescent="0.25">
      <c r="B1324">
        <f t="shared" si="85"/>
        <v>30000000</v>
      </c>
      <c r="C1324">
        <v>1.5</v>
      </c>
      <c r="D1324">
        <v>4.5</v>
      </c>
      <c r="E1324">
        <f t="shared" si="86"/>
        <v>1320</v>
      </c>
      <c r="F1324" t="e">
        <f t="shared" si="87"/>
        <v>#NUM!</v>
      </c>
    </row>
    <row r="1325" spans="2:6" x14ac:dyDescent="0.25">
      <c r="B1325">
        <f t="shared" si="85"/>
        <v>30000000</v>
      </c>
      <c r="C1325">
        <v>1.5</v>
      </c>
      <c r="D1325">
        <v>4.5</v>
      </c>
      <c r="E1325">
        <f t="shared" si="86"/>
        <v>1321</v>
      </c>
      <c r="F1325" t="e">
        <f t="shared" si="87"/>
        <v>#NUM!</v>
      </c>
    </row>
    <row r="1326" spans="2:6" x14ac:dyDescent="0.25">
      <c r="B1326">
        <f t="shared" si="85"/>
        <v>30000000</v>
      </c>
      <c r="C1326">
        <v>1.5</v>
      </c>
      <c r="D1326">
        <v>4.5</v>
      </c>
      <c r="E1326">
        <f t="shared" si="86"/>
        <v>1322</v>
      </c>
      <c r="F1326" t="e">
        <f t="shared" si="87"/>
        <v>#NUM!</v>
      </c>
    </row>
    <row r="1327" spans="2:6" x14ac:dyDescent="0.25">
      <c r="B1327">
        <f t="shared" si="85"/>
        <v>30000000</v>
      </c>
      <c r="C1327">
        <v>1.5</v>
      </c>
      <c r="D1327">
        <v>4.5</v>
      </c>
      <c r="E1327">
        <f t="shared" si="86"/>
        <v>1323</v>
      </c>
      <c r="F1327" t="e">
        <f t="shared" si="87"/>
        <v>#NUM!</v>
      </c>
    </row>
    <row r="1328" spans="2:6" x14ac:dyDescent="0.25">
      <c r="B1328">
        <f t="shared" si="85"/>
        <v>30000000</v>
      </c>
      <c r="C1328">
        <v>1.5</v>
      </c>
      <c r="D1328">
        <v>4.5</v>
      </c>
      <c r="E1328">
        <f t="shared" si="86"/>
        <v>1324</v>
      </c>
      <c r="F1328" t="e">
        <f t="shared" si="87"/>
        <v>#NUM!</v>
      </c>
    </row>
    <row r="1329" spans="2:6" x14ac:dyDescent="0.25">
      <c r="B1329">
        <f t="shared" si="85"/>
        <v>30000000</v>
      </c>
      <c r="C1329">
        <v>1.5</v>
      </c>
      <c r="D1329">
        <v>4.5</v>
      </c>
      <c r="E1329">
        <f t="shared" si="86"/>
        <v>1325</v>
      </c>
      <c r="F1329" t="e">
        <f t="shared" si="87"/>
        <v>#NUM!</v>
      </c>
    </row>
    <row r="1330" spans="2:6" x14ac:dyDescent="0.25">
      <c r="B1330">
        <f t="shared" si="85"/>
        <v>30000000</v>
      </c>
      <c r="C1330">
        <v>1.5</v>
      </c>
      <c r="D1330">
        <v>4.5</v>
      </c>
      <c r="E1330">
        <f t="shared" si="86"/>
        <v>1326</v>
      </c>
      <c r="F1330" t="e">
        <f t="shared" si="87"/>
        <v>#NUM!</v>
      </c>
    </row>
    <row r="1331" spans="2:6" x14ac:dyDescent="0.25">
      <c r="B1331">
        <f t="shared" si="85"/>
        <v>30000000</v>
      </c>
      <c r="C1331">
        <v>1.5</v>
      </c>
      <c r="D1331">
        <v>4.5</v>
      </c>
      <c r="E1331">
        <f t="shared" si="86"/>
        <v>1327</v>
      </c>
      <c r="F1331" t="e">
        <f t="shared" si="87"/>
        <v>#NUM!</v>
      </c>
    </row>
    <row r="1332" spans="2:6" x14ac:dyDescent="0.25">
      <c r="B1332">
        <f t="shared" si="85"/>
        <v>30000000</v>
      </c>
      <c r="C1332">
        <v>1.5</v>
      </c>
      <c r="D1332">
        <v>4.5</v>
      </c>
      <c r="E1332">
        <f t="shared" si="86"/>
        <v>1328</v>
      </c>
      <c r="F1332" t="e">
        <f t="shared" si="87"/>
        <v>#NUM!</v>
      </c>
    </row>
    <row r="1333" spans="2:6" x14ac:dyDescent="0.25">
      <c r="B1333">
        <f t="shared" si="85"/>
        <v>30000000</v>
      </c>
      <c r="C1333">
        <v>1.5</v>
      </c>
      <c r="D1333">
        <v>4.5</v>
      </c>
      <c r="E1333">
        <f t="shared" si="86"/>
        <v>1329</v>
      </c>
      <c r="F1333" t="e">
        <f t="shared" si="87"/>
        <v>#NUM!</v>
      </c>
    </row>
    <row r="1334" spans="2:6" x14ac:dyDescent="0.25">
      <c r="B1334">
        <f t="shared" si="85"/>
        <v>30000000</v>
      </c>
      <c r="C1334">
        <v>1.5</v>
      </c>
      <c r="D1334">
        <v>4.5</v>
      </c>
      <c r="E1334">
        <f t="shared" si="86"/>
        <v>1330</v>
      </c>
      <c r="F1334" t="e">
        <f t="shared" si="87"/>
        <v>#NUM!</v>
      </c>
    </row>
    <row r="1335" spans="2:6" x14ac:dyDescent="0.25">
      <c r="B1335">
        <f t="shared" si="85"/>
        <v>30000000</v>
      </c>
      <c r="C1335">
        <v>1.5</v>
      </c>
      <c r="D1335">
        <v>4.5</v>
      </c>
      <c r="E1335">
        <f t="shared" si="86"/>
        <v>1331</v>
      </c>
      <c r="F1335" t="e">
        <f t="shared" si="87"/>
        <v>#NUM!</v>
      </c>
    </row>
    <row r="1336" spans="2:6" x14ac:dyDescent="0.25">
      <c r="B1336">
        <f t="shared" si="85"/>
        <v>30000000</v>
      </c>
      <c r="C1336">
        <v>1.5</v>
      </c>
      <c r="D1336">
        <v>4.5</v>
      </c>
      <c r="E1336">
        <f t="shared" si="86"/>
        <v>1332</v>
      </c>
      <c r="F1336" t="e">
        <f t="shared" si="87"/>
        <v>#NUM!</v>
      </c>
    </row>
    <row r="1337" spans="2:6" x14ac:dyDescent="0.25">
      <c r="B1337">
        <f t="shared" si="85"/>
        <v>30000000</v>
      </c>
      <c r="C1337">
        <v>1.5</v>
      </c>
      <c r="D1337">
        <v>4.5</v>
      </c>
      <c r="E1337">
        <f t="shared" si="86"/>
        <v>1333</v>
      </c>
      <c r="F1337" t="e">
        <f t="shared" si="87"/>
        <v>#NUM!</v>
      </c>
    </row>
    <row r="1338" spans="2:6" x14ac:dyDescent="0.25">
      <c r="B1338">
        <f t="shared" si="85"/>
        <v>30000000</v>
      </c>
      <c r="C1338">
        <v>1.5</v>
      </c>
      <c r="D1338">
        <v>4.5</v>
      </c>
      <c r="E1338">
        <f t="shared" si="86"/>
        <v>1334</v>
      </c>
      <c r="F1338" t="e">
        <f t="shared" si="87"/>
        <v>#NUM!</v>
      </c>
    </row>
    <row r="1339" spans="2:6" x14ac:dyDescent="0.25">
      <c r="B1339">
        <f t="shared" si="85"/>
        <v>30000000</v>
      </c>
      <c r="C1339">
        <v>1.5</v>
      </c>
      <c r="D1339">
        <v>4.5</v>
      </c>
      <c r="E1339">
        <f t="shared" si="86"/>
        <v>1335</v>
      </c>
      <c r="F1339" t="e">
        <f t="shared" si="87"/>
        <v>#NUM!</v>
      </c>
    </row>
    <row r="1340" spans="2:6" x14ac:dyDescent="0.25">
      <c r="B1340">
        <f t="shared" si="85"/>
        <v>30000000</v>
      </c>
      <c r="C1340">
        <v>1.5</v>
      </c>
      <c r="D1340">
        <v>4.5</v>
      </c>
      <c r="E1340">
        <f t="shared" si="86"/>
        <v>1336</v>
      </c>
      <c r="F1340" t="e">
        <f t="shared" si="87"/>
        <v>#NUM!</v>
      </c>
    </row>
    <row r="1341" spans="2:6" x14ac:dyDescent="0.25">
      <c r="B1341">
        <f t="shared" si="85"/>
        <v>30000000</v>
      </c>
      <c r="C1341">
        <v>1.5</v>
      </c>
      <c r="D1341">
        <v>4.5</v>
      </c>
      <c r="E1341">
        <f t="shared" si="86"/>
        <v>1337</v>
      </c>
      <c r="F1341" t="e">
        <f t="shared" si="87"/>
        <v>#NUM!</v>
      </c>
    </row>
    <row r="1342" spans="2:6" x14ac:dyDescent="0.25">
      <c r="B1342">
        <f t="shared" si="85"/>
        <v>30000000</v>
      </c>
      <c r="C1342">
        <v>1.5</v>
      </c>
      <c r="D1342">
        <v>4.5</v>
      </c>
      <c r="E1342">
        <f t="shared" si="86"/>
        <v>1338</v>
      </c>
      <c r="F1342" t="e">
        <f t="shared" si="87"/>
        <v>#NUM!</v>
      </c>
    </row>
    <row r="1343" spans="2:6" x14ac:dyDescent="0.25">
      <c r="B1343">
        <f t="shared" si="85"/>
        <v>30000000</v>
      </c>
      <c r="C1343">
        <v>1.5</v>
      </c>
      <c r="D1343">
        <v>4.5</v>
      </c>
      <c r="E1343">
        <f t="shared" si="86"/>
        <v>1339</v>
      </c>
      <c r="F1343" t="e">
        <f t="shared" si="87"/>
        <v>#NUM!</v>
      </c>
    </row>
    <row r="1344" spans="2:6" x14ac:dyDescent="0.25">
      <c r="B1344">
        <f t="shared" si="85"/>
        <v>30000000</v>
      </c>
      <c r="C1344">
        <v>1.5</v>
      </c>
      <c r="D1344">
        <v>4.5</v>
      </c>
      <c r="E1344">
        <f t="shared" si="86"/>
        <v>1340</v>
      </c>
      <c r="F1344" t="e">
        <f t="shared" si="87"/>
        <v>#NUM!</v>
      </c>
    </row>
    <row r="1345" spans="2:6" x14ac:dyDescent="0.25">
      <c r="B1345">
        <f t="shared" si="85"/>
        <v>30000000</v>
      </c>
      <c r="C1345">
        <v>1.5</v>
      </c>
      <c r="D1345">
        <v>4.5</v>
      </c>
      <c r="E1345">
        <f t="shared" si="86"/>
        <v>1341</v>
      </c>
      <c r="F1345" t="e">
        <f t="shared" si="87"/>
        <v>#NUM!</v>
      </c>
    </row>
    <row r="1346" spans="2:6" x14ac:dyDescent="0.25">
      <c r="B1346">
        <f t="shared" si="85"/>
        <v>30000000</v>
      </c>
      <c r="C1346">
        <v>1.5</v>
      </c>
      <c r="D1346">
        <v>4.5</v>
      </c>
      <c r="E1346">
        <f t="shared" si="86"/>
        <v>1342</v>
      </c>
      <c r="F1346" t="e">
        <f t="shared" si="87"/>
        <v>#NUM!</v>
      </c>
    </row>
    <row r="1347" spans="2:6" x14ac:dyDescent="0.25">
      <c r="B1347">
        <f t="shared" si="85"/>
        <v>30000000</v>
      </c>
      <c r="C1347">
        <v>1.5</v>
      </c>
      <c r="D1347">
        <v>4.5</v>
      </c>
      <c r="E1347">
        <f t="shared" si="86"/>
        <v>1343</v>
      </c>
      <c r="F1347" t="e">
        <f t="shared" si="87"/>
        <v>#NUM!</v>
      </c>
    </row>
    <row r="1348" spans="2:6" x14ac:dyDescent="0.25">
      <c r="B1348">
        <f t="shared" si="85"/>
        <v>30000000</v>
      </c>
      <c r="C1348">
        <v>1.5</v>
      </c>
      <c r="D1348">
        <v>4.5</v>
      </c>
      <c r="E1348">
        <f t="shared" si="86"/>
        <v>1344</v>
      </c>
      <c r="F1348" t="e">
        <f t="shared" si="87"/>
        <v>#NUM!</v>
      </c>
    </row>
    <row r="1349" spans="2:6" x14ac:dyDescent="0.25">
      <c r="B1349">
        <f t="shared" si="85"/>
        <v>30000000</v>
      </c>
      <c r="C1349">
        <v>1.5</v>
      </c>
      <c r="D1349">
        <v>4.5</v>
      </c>
      <c r="E1349">
        <f t="shared" si="86"/>
        <v>1345</v>
      </c>
      <c r="F1349" t="e">
        <f t="shared" si="87"/>
        <v>#NUM!</v>
      </c>
    </row>
    <row r="1350" spans="2:6" x14ac:dyDescent="0.25">
      <c r="B1350">
        <f t="shared" ref="B1350:B1413" si="88">$C$1</f>
        <v>30000000</v>
      </c>
      <c r="C1350">
        <v>1.5</v>
      </c>
      <c r="D1350">
        <v>4.5</v>
      </c>
      <c r="E1350">
        <f t="shared" ref="E1350:E1413" si="89">E1349+1</f>
        <v>1346</v>
      </c>
      <c r="F1350" t="e">
        <f t="shared" si="87"/>
        <v>#NUM!</v>
      </c>
    </row>
    <row r="1351" spans="2:6" x14ac:dyDescent="0.25">
      <c r="B1351">
        <f t="shared" si="88"/>
        <v>30000000</v>
      </c>
      <c r="C1351">
        <v>1.5</v>
      </c>
      <c r="D1351">
        <v>4.5</v>
      </c>
      <c r="E1351">
        <f t="shared" si="89"/>
        <v>1347</v>
      </c>
      <c r="F1351" t="e">
        <f t="shared" si="87"/>
        <v>#NUM!</v>
      </c>
    </row>
    <row r="1352" spans="2:6" x14ac:dyDescent="0.25">
      <c r="B1352">
        <f t="shared" si="88"/>
        <v>30000000</v>
      </c>
      <c r="C1352">
        <v>1.5</v>
      </c>
      <c r="D1352">
        <v>4.5</v>
      </c>
      <c r="E1352">
        <f t="shared" si="89"/>
        <v>1348</v>
      </c>
      <c r="F1352" t="e">
        <f t="shared" si="87"/>
        <v>#NUM!</v>
      </c>
    </row>
    <row r="1353" spans="2:6" x14ac:dyDescent="0.25">
      <c r="B1353">
        <f t="shared" si="88"/>
        <v>30000000</v>
      </c>
      <c r="C1353">
        <v>1.5</v>
      </c>
      <c r="D1353">
        <v>4.5</v>
      </c>
      <c r="E1353">
        <f t="shared" si="89"/>
        <v>1349</v>
      </c>
      <c r="F1353" t="e">
        <f t="shared" si="87"/>
        <v>#NUM!</v>
      </c>
    </row>
    <row r="1354" spans="2:6" x14ac:dyDescent="0.25">
      <c r="B1354">
        <f t="shared" si="88"/>
        <v>30000000</v>
      </c>
      <c r="C1354">
        <v>1.5</v>
      </c>
      <c r="D1354">
        <v>4.5</v>
      </c>
      <c r="E1354">
        <f t="shared" si="89"/>
        <v>1350</v>
      </c>
      <c r="F1354" t="e">
        <f t="shared" si="87"/>
        <v>#NUM!</v>
      </c>
    </row>
    <row r="1355" spans="2:6" x14ac:dyDescent="0.25">
      <c r="B1355">
        <f t="shared" si="88"/>
        <v>30000000</v>
      </c>
      <c r="C1355">
        <v>1.5</v>
      </c>
      <c r="D1355">
        <v>4.5</v>
      </c>
      <c r="E1355">
        <f t="shared" si="89"/>
        <v>1351</v>
      </c>
      <c r="F1355" t="e">
        <f t="shared" si="87"/>
        <v>#NUM!</v>
      </c>
    </row>
    <row r="1356" spans="2:6" x14ac:dyDescent="0.25">
      <c r="B1356">
        <f t="shared" si="88"/>
        <v>30000000</v>
      </c>
      <c r="C1356">
        <v>1.5</v>
      </c>
      <c r="D1356">
        <v>4.5</v>
      </c>
      <c r="E1356">
        <f t="shared" si="89"/>
        <v>1352</v>
      </c>
      <c r="F1356" t="e">
        <f t="shared" si="87"/>
        <v>#NUM!</v>
      </c>
    </row>
    <row r="1357" spans="2:6" x14ac:dyDescent="0.25">
      <c r="B1357">
        <f t="shared" si="88"/>
        <v>30000000</v>
      </c>
      <c r="C1357">
        <v>1.5</v>
      </c>
      <c r="D1357">
        <v>4.5</v>
      </c>
      <c r="E1357">
        <f t="shared" si="89"/>
        <v>1353</v>
      </c>
      <c r="F1357" t="e">
        <f t="shared" si="87"/>
        <v>#NUM!</v>
      </c>
    </row>
    <row r="1358" spans="2:6" x14ac:dyDescent="0.25">
      <c r="B1358">
        <f t="shared" si="88"/>
        <v>30000000</v>
      </c>
      <c r="C1358">
        <v>1.5</v>
      </c>
      <c r="D1358">
        <v>4.5</v>
      </c>
      <c r="E1358">
        <f t="shared" si="89"/>
        <v>1354</v>
      </c>
      <c r="F1358" t="e">
        <f t="shared" si="87"/>
        <v>#NUM!</v>
      </c>
    </row>
    <row r="1359" spans="2:6" x14ac:dyDescent="0.25">
      <c r="B1359">
        <f t="shared" si="88"/>
        <v>30000000</v>
      </c>
      <c r="C1359">
        <v>1.5</v>
      </c>
      <c r="D1359">
        <v>4.5</v>
      </c>
      <c r="E1359">
        <f t="shared" si="89"/>
        <v>1355</v>
      </c>
      <c r="F1359" t="e">
        <f t="shared" si="87"/>
        <v>#NUM!</v>
      </c>
    </row>
    <row r="1360" spans="2:6" x14ac:dyDescent="0.25">
      <c r="B1360">
        <f t="shared" si="88"/>
        <v>30000000</v>
      </c>
      <c r="C1360">
        <v>1.5</v>
      </c>
      <c r="D1360">
        <v>4.5</v>
      </c>
      <c r="E1360">
        <f t="shared" si="89"/>
        <v>1356</v>
      </c>
      <c r="F1360" t="e">
        <f t="shared" si="87"/>
        <v>#NUM!</v>
      </c>
    </row>
    <row r="1361" spans="2:6" x14ac:dyDescent="0.25">
      <c r="B1361">
        <f t="shared" si="88"/>
        <v>30000000</v>
      </c>
      <c r="C1361">
        <v>1.5</v>
      </c>
      <c r="D1361">
        <v>4.5</v>
      </c>
      <c r="E1361">
        <f t="shared" si="89"/>
        <v>1357</v>
      </c>
      <c r="F1361" t="e">
        <f t="shared" si="87"/>
        <v>#NUM!</v>
      </c>
    </row>
    <row r="1362" spans="2:6" x14ac:dyDescent="0.25">
      <c r="B1362">
        <f t="shared" si="88"/>
        <v>30000000</v>
      </c>
      <c r="C1362">
        <v>1.5</v>
      </c>
      <c r="D1362">
        <v>4.5</v>
      </c>
      <c r="E1362">
        <f t="shared" si="89"/>
        <v>1358</v>
      </c>
      <c r="F1362" t="e">
        <f t="shared" si="87"/>
        <v>#NUM!</v>
      </c>
    </row>
    <row r="1363" spans="2:6" x14ac:dyDescent="0.25">
      <c r="B1363">
        <f t="shared" si="88"/>
        <v>30000000</v>
      </c>
      <c r="C1363">
        <v>1.5</v>
      </c>
      <c r="D1363">
        <v>4.5</v>
      </c>
      <c r="E1363">
        <f t="shared" si="89"/>
        <v>1359</v>
      </c>
      <c r="F1363" t="e">
        <f t="shared" si="87"/>
        <v>#NUM!</v>
      </c>
    </row>
    <row r="1364" spans="2:6" x14ac:dyDescent="0.25">
      <c r="B1364">
        <f t="shared" si="88"/>
        <v>30000000</v>
      </c>
      <c r="C1364">
        <v>1.5</v>
      </c>
      <c r="D1364">
        <v>4.5</v>
      </c>
      <c r="E1364">
        <f t="shared" si="89"/>
        <v>1360</v>
      </c>
      <c r="F1364" t="e">
        <f t="shared" si="87"/>
        <v>#NUM!</v>
      </c>
    </row>
    <row r="1365" spans="2:6" x14ac:dyDescent="0.25">
      <c r="B1365">
        <f t="shared" si="88"/>
        <v>30000000</v>
      </c>
      <c r="C1365">
        <v>1.5</v>
      </c>
      <c r="D1365">
        <v>4.5</v>
      </c>
      <c r="E1365">
        <f t="shared" si="89"/>
        <v>1361</v>
      </c>
      <c r="F1365" t="e">
        <f t="shared" si="87"/>
        <v>#NUM!</v>
      </c>
    </row>
    <row r="1366" spans="2:6" x14ac:dyDescent="0.25">
      <c r="B1366">
        <f t="shared" si="88"/>
        <v>30000000</v>
      </c>
      <c r="C1366">
        <v>1.5</v>
      </c>
      <c r="D1366">
        <v>4.5</v>
      </c>
      <c r="E1366">
        <f t="shared" si="89"/>
        <v>1362</v>
      </c>
      <c r="F1366" t="e">
        <f t="shared" si="87"/>
        <v>#NUM!</v>
      </c>
    </row>
    <row r="1367" spans="2:6" x14ac:dyDescent="0.25">
      <c r="B1367">
        <f t="shared" si="88"/>
        <v>30000000</v>
      </c>
      <c r="C1367">
        <v>1.5</v>
      </c>
      <c r="D1367">
        <v>4.5</v>
      </c>
      <c r="E1367">
        <f t="shared" si="89"/>
        <v>1363</v>
      </c>
      <c r="F1367" t="e">
        <f t="shared" si="87"/>
        <v>#NUM!</v>
      </c>
    </row>
    <row r="1368" spans="2:6" x14ac:dyDescent="0.25">
      <c r="B1368">
        <f t="shared" si="88"/>
        <v>30000000</v>
      </c>
      <c r="C1368">
        <v>1.5</v>
      </c>
      <c r="D1368">
        <v>4.5</v>
      </c>
      <c r="E1368">
        <f t="shared" si="89"/>
        <v>1364</v>
      </c>
      <c r="F1368" t="e">
        <f t="shared" si="87"/>
        <v>#NUM!</v>
      </c>
    </row>
    <row r="1369" spans="2:6" x14ac:dyDescent="0.25">
      <c r="B1369">
        <f t="shared" si="88"/>
        <v>30000000</v>
      </c>
      <c r="C1369">
        <v>1.5</v>
      </c>
      <c r="D1369">
        <v>4.5</v>
      </c>
      <c r="E1369">
        <f t="shared" si="89"/>
        <v>1365</v>
      </c>
      <c r="F1369" t="e">
        <f t="shared" si="87"/>
        <v>#NUM!</v>
      </c>
    </row>
    <row r="1370" spans="2:6" x14ac:dyDescent="0.25">
      <c r="B1370">
        <f t="shared" si="88"/>
        <v>30000000</v>
      </c>
      <c r="C1370">
        <v>1.5</v>
      </c>
      <c r="D1370">
        <v>4.5</v>
      </c>
      <c r="E1370">
        <f t="shared" si="89"/>
        <v>1366</v>
      </c>
      <c r="F1370" t="e">
        <f t="shared" si="87"/>
        <v>#NUM!</v>
      </c>
    </row>
    <row r="1371" spans="2:6" x14ac:dyDescent="0.25">
      <c r="B1371">
        <f t="shared" si="88"/>
        <v>30000000</v>
      </c>
      <c r="C1371">
        <v>1.5</v>
      </c>
      <c r="D1371">
        <v>4.5</v>
      </c>
      <c r="E1371">
        <f t="shared" si="89"/>
        <v>1367</v>
      </c>
      <c r="F1371" t="e">
        <f t="shared" si="87"/>
        <v>#NUM!</v>
      </c>
    </row>
    <row r="1372" spans="2:6" x14ac:dyDescent="0.25">
      <c r="B1372">
        <f t="shared" si="88"/>
        <v>30000000</v>
      </c>
      <c r="C1372">
        <v>1.5</v>
      </c>
      <c r="D1372">
        <v>4.5</v>
      </c>
      <c r="E1372">
        <f t="shared" si="89"/>
        <v>1368</v>
      </c>
      <c r="F1372" t="e">
        <f t="shared" si="87"/>
        <v>#NUM!</v>
      </c>
    </row>
    <row r="1373" spans="2:6" x14ac:dyDescent="0.25">
      <c r="B1373">
        <f t="shared" si="88"/>
        <v>30000000</v>
      </c>
      <c r="C1373">
        <v>1.5</v>
      </c>
      <c r="D1373">
        <v>4.5</v>
      </c>
      <c r="E1373">
        <f t="shared" si="89"/>
        <v>1369</v>
      </c>
      <c r="F1373" t="e">
        <f t="shared" si="87"/>
        <v>#NUM!</v>
      </c>
    </row>
    <row r="1374" spans="2:6" x14ac:dyDescent="0.25">
      <c r="B1374">
        <f t="shared" si="88"/>
        <v>30000000</v>
      </c>
      <c r="C1374">
        <v>1.5</v>
      </c>
      <c r="D1374">
        <v>4.5</v>
      </c>
      <c r="E1374">
        <f t="shared" si="89"/>
        <v>1370</v>
      </c>
      <c r="F1374" t="e">
        <f t="shared" si="87"/>
        <v>#NUM!</v>
      </c>
    </row>
    <row r="1375" spans="2:6" x14ac:dyDescent="0.25">
      <c r="B1375">
        <f t="shared" si="88"/>
        <v>30000000</v>
      </c>
      <c r="C1375">
        <v>1.5</v>
      </c>
      <c r="D1375">
        <v>4.5</v>
      </c>
      <c r="E1375">
        <f t="shared" si="89"/>
        <v>1371</v>
      </c>
      <c r="F1375" t="e">
        <f t="shared" ref="F1375:F1438" si="90">D1375+C1375*SIN(E1375*2*PI()/360*B1375)</f>
        <v>#NUM!</v>
      </c>
    </row>
    <row r="1376" spans="2:6" x14ac:dyDescent="0.25">
      <c r="B1376">
        <f t="shared" si="88"/>
        <v>30000000</v>
      </c>
      <c r="C1376">
        <v>1.5</v>
      </c>
      <c r="D1376">
        <v>4.5</v>
      </c>
      <c r="E1376">
        <f t="shared" si="89"/>
        <v>1372</v>
      </c>
      <c r="F1376" t="e">
        <f t="shared" si="90"/>
        <v>#NUM!</v>
      </c>
    </row>
    <row r="1377" spans="2:6" x14ac:dyDescent="0.25">
      <c r="B1377">
        <f t="shared" si="88"/>
        <v>30000000</v>
      </c>
      <c r="C1377">
        <v>1.5</v>
      </c>
      <c r="D1377">
        <v>4.5</v>
      </c>
      <c r="E1377">
        <f t="shared" si="89"/>
        <v>1373</v>
      </c>
      <c r="F1377" t="e">
        <f t="shared" si="90"/>
        <v>#NUM!</v>
      </c>
    </row>
    <row r="1378" spans="2:6" x14ac:dyDescent="0.25">
      <c r="B1378">
        <f t="shared" si="88"/>
        <v>30000000</v>
      </c>
      <c r="C1378">
        <v>1.5</v>
      </c>
      <c r="D1378">
        <v>4.5</v>
      </c>
      <c r="E1378">
        <f t="shared" si="89"/>
        <v>1374</v>
      </c>
      <c r="F1378" t="e">
        <f t="shared" si="90"/>
        <v>#NUM!</v>
      </c>
    </row>
    <row r="1379" spans="2:6" x14ac:dyDescent="0.25">
      <c r="B1379">
        <f t="shared" si="88"/>
        <v>30000000</v>
      </c>
      <c r="C1379">
        <v>1.5</v>
      </c>
      <c r="D1379">
        <v>4.5</v>
      </c>
      <c r="E1379">
        <f t="shared" si="89"/>
        <v>1375</v>
      </c>
      <c r="F1379" t="e">
        <f t="shared" si="90"/>
        <v>#NUM!</v>
      </c>
    </row>
    <row r="1380" spans="2:6" x14ac:dyDescent="0.25">
      <c r="B1380">
        <f t="shared" si="88"/>
        <v>30000000</v>
      </c>
      <c r="C1380">
        <v>1.5</v>
      </c>
      <c r="D1380">
        <v>4.5</v>
      </c>
      <c r="E1380">
        <f t="shared" si="89"/>
        <v>1376</v>
      </c>
      <c r="F1380" t="e">
        <f t="shared" si="90"/>
        <v>#NUM!</v>
      </c>
    </row>
    <row r="1381" spans="2:6" x14ac:dyDescent="0.25">
      <c r="B1381">
        <f t="shared" si="88"/>
        <v>30000000</v>
      </c>
      <c r="C1381">
        <v>1.5</v>
      </c>
      <c r="D1381">
        <v>4.5</v>
      </c>
      <c r="E1381">
        <f t="shared" si="89"/>
        <v>1377</v>
      </c>
      <c r="F1381" t="e">
        <f t="shared" si="90"/>
        <v>#NUM!</v>
      </c>
    </row>
    <row r="1382" spans="2:6" x14ac:dyDescent="0.25">
      <c r="B1382">
        <f t="shared" si="88"/>
        <v>30000000</v>
      </c>
      <c r="C1382">
        <v>1.5</v>
      </c>
      <c r="D1382">
        <v>4.5</v>
      </c>
      <c r="E1382">
        <f t="shared" si="89"/>
        <v>1378</v>
      </c>
      <c r="F1382" t="e">
        <f t="shared" si="90"/>
        <v>#NUM!</v>
      </c>
    </row>
    <row r="1383" spans="2:6" x14ac:dyDescent="0.25">
      <c r="B1383">
        <f t="shared" si="88"/>
        <v>30000000</v>
      </c>
      <c r="C1383">
        <v>1.5</v>
      </c>
      <c r="D1383">
        <v>4.5</v>
      </c>
      <c r="E1383">
        <f t="shared" si="89"/>
        <v>1379</v>
      </c>
      <c r="F1383" t="e">
        <f t="shared" si="90"/>
        <v>#NUM!</v>
      </c>
    </row>
    <row r="1384" spans="2:6" x14ac:dyDescent="0.25">
      <c r="B1384">
        <f t="shared" si="88"/>
        <v>30000000</v>
      </c>
      <c r="C1384">
        <v>1.5</v>
      </c>
      <c r="D1384">
        <v>4.5</v>
      </c>
      <c r="E1384">
        <f t="shared" si="89"/>
        <v>1380</v>
      </c>
      <c r="F1384" t="e">
        <f t="shared" si="90"/>
        <v>#NUM!</v>
      </c>
    </row>
    <row r="1385" spans="2:6" x14ac:dyDescent="0.25">
      <c r="B1385">
        <f t="shared" si="88"/>
        <v>30000000</v>
      </c>
      <c r="C1385">
        <v>1.5</v>
      </c>
      <c r="D1385">
        <v>4.5</v>
      </c>
      <c r="E1385">
        <f t="shared" si="89"/>
        <v>1381</v>
      </c>
      <c r="F1385" t="e">
        <f t="shared" si="90"/>
        <v>#NUM!</v>
      </c>
    </row>
    <row r="1386" spans="2:6" x14ac:dyDescent="0.25">
      <c r="B1386">
        <f t="shared" si="88"/>
        <v>30000000</v>
      </c>
      <c r="C1386">
        <v>1.5</v>
      </c>
      <c r="D1386">
        <v>4.5</v>
      </c>
      <c r="E1386">
        <f t="shared" si="89"/>
        <v>1382</v>
      </c>
      <c r="F1386" t="e">
        <f t="shared" si="90"/>
        <v>#NUM!</v>
      </c>
    </row>
    <row r="1387" spans="2:6" x14ac:dyDescent="0.25">
      <c r="B1387">
        <f t="shared" si="88"/>
        <v>30000000</v>
      </c>
      <c r="C1387">
        <v>1.5</v>
      </c>
      <c r="D1387">
        <v>4.5</v>
      </c>
      <c r="E1387">
        <f t="shared" si="89"/>
        <v>1383</v>
      </c>
      <c r="F1387" t="e">
        <f t="shared" si="90"/>
        <v>#NUM!</v>
      </c>
    </row>
    <row r="1388" spans="2:6" x14ac:dyDescent="0.25">
      <c r="B1388">
        <f t="shared" si="88"/>
        <v>30000000</v>
      </c>
      <c r="C1388">
        <v>1.5</v>
      </c>
      <c r="D1388">
        <v>4.5</v>
      </c>
      <c r="E1388">
        <f t="shared" si="89"/>
        <v>1384</v>
      </c>
      <c r="F1388" t="e">
        <f t="shared" si="90"/>
        <v>#NUM!</v>
      </c>
    </row>
    <row r="1389" spans="2:6" x14ac:dyDescent="0.25">
      <c r="B1389">
        <f t="shared" si="88"/>
        <v>30000000</v>
      </c>
      <c r="C1389">
        <v>1.5</v>
      </c>
      <c r="D1389">
        <v>4.5</v>
      </c>
      <c r="E1389">
        <f t="shared" si="89"/>
        <v>1385</v>
      </c>
      <c r="F1389" t="e">
        <f t="shared" si="90"/>
        <v>#NUM!</v>
      </c>
    </row>
    <row r="1390" spans="2:6" x14ac:dyDescent="0.25">
      <c r="B1390">
        <f t="shared" si="88"/>
        <v>30000000</v>
      </c>
      <c r="C1390">
        <v>1.5</v>
      </c>
      <c r="D1390">
        <v>4.5</v>
      </c>
      <c r="E1390">
        <f t="shared" si="89"/>
        <v>1386</v>
      </c>
      <c r="F1390" t="e">
        <f t="shared" si="90"/>
        <v>#NUM!</v>
      </c>
    </row>
    <row r="1391" spans="2:6" x14ac:dyDescent="0.25">
      <c r="B1391">
        <f t="shared" si="88"/>
        <v>30000000</v>
      </c>
      <c r="C1391">
        <v>1.5</v>
      </c>
      <c r="D1391">
        <v>4.5</v>
      </c>
      <c r="E1391">
        <f t="shared" si="89"/>
        <v>1387</v>
      </c>
      <c r="F1391" t="e">
        <f t="shared" si="90"/>
        <v>#NUM!</v>
      </c>
    </row>
    <row r="1392" spans="2:6" x14ac:dyDescent="0.25">
      <c r="B1392">
        <f t="shared" si="88"/>
        <v>30000000</v>
      </c>
      <c r="C1392">
        <v>1.5</v>
      </c>
      <c r="D1392">
        <v>4.5</v>
      </c>
      <c r="E1392">
        <f t="shared" si="89"/>
        <v>1388</v>
      </c>
      <c r="F1392" t="e">
        <f t="shared" si="90"/>
        <v>#NUM!</v>
      </c>
    </row>
    <row r="1393" spans="2:6" x14ac:dyDescent="0.25">
      <c r="B1393">
        <f t="shared" si="88"/>
        <v>30000000</v>
      </c>
      <c r="C1393">
        <v>1.5</v>
      </c>
      <c r="D1393">
        <v>4.5</v>
      </c>
      <c r="E1393">
        <f t="shared" si="89"/>
        <v>1389</v>
      </c>
      <c r="F1393" t="e">
        <f t="shared" si="90"/>
        <v>#NUM!</v>
      </c>
    </row>
    <row r="1394" spans="2:6" x14ac:dyDescent="0.25">
      <c r="B1394">
        <f t="shared" si="88"/>
        <v>30000000</v>
      </c>
      <c r="C1394">
        <v>1.5</v>
      </c>
      <c r="D1394">
        <v>4.5</v>
      </c>
      <c r="E1394">
        <f t="shared" si="89"/>
        <v>1390</v>
      </c>
      <c r="F1394" t="e">
        <f t="shared" si="90"/>
        <v>#NUM!</v>
      </c>
    </row>
    <row r="1395" spans="2:6" x14ac:dyDescent="0.25">
      <c r="B1395">
        <f t="shared" si="88"/>
        <v>30000000</v>
      </c>
      <c r="C1395">
        <v>1.5</v>
      </c>
      <c r="D1395">
        <v>4.5</v>
      </c>
      <c r="E1395">
        <f t="shared" si="89"/>
        <v>1391</v>
      </c>
      <c r="F1395" t="e">
        <f t="shared" si="90"/>
        <v>#NUM!</v>
      </c>
    </row>
    <row r="1396" spans="2:6" x14ac:dyDescent="0.25">
      <c r="B1396">
        <f t="shared" si="88"/>
        <v>30000000</v>
      </c>
      <c r="C1396">
        <v>1.5</v>
      </c>
      <c r="D1396">
        <v>4.5</v>
      </c>
      <c r="E1396">
        <f t="shared" si="89"/>
        <v>1392</v>
      </c>
      <c r="F1396" t="e">
        <f t="shared" si="90"/>
        <v>#NUM!</v>
      </c>
    </row>
    <row r="1397" spans="2:6" x14ac:dyDescent="0.25">
      <c r="B1397">
        <f t="shared" si="88"/>
        <v>30000000</v>
      </c>
      <c r="C1397">
        <v>1.5</v>
      </c>
      <c r="D1397">
        <v>4.5</v>
      </c>
      <c r="E1397">
        <f t="shared" si="89"/>
        <v>1393</v>
      </c>
      <c r="F1397" t="e">
        <f t="shared" si="90"/>
        <v>#NUM!</v>
      </c>
    </row>
    <row r="1398" spans="2:6" x14ac:dyDescent="0.25">
      <c r="B1398">
        <f t="shared" si="88"/>
        <v>30000000</v>
      </c>
      <c r="C1398">
        <v>1.5</v>
      </c>
      <c r="D1398">
        <v>4.5</v>
      </c>
      <c r="E1398">
        <f t="shared" si="89"/>
        <v>1394</v>
      </c>
      <c r="F1398" t="e">
        <f t="shared" si="90"/>
        <v>#NUM!</v>
      </c>
    </row>
    <row r="1399" spans="2:6" x14ac:dyDescent="0.25">
      <c r="B1399">
        <f t="shared" si="88"/>
        <v>30000000</v>
      </c>
      <c r="C1399">
        <v>1.5</v>
      </c>
      <c r="D1399">
        <v>4.5</v>
      </c>
      <c r="E1399">
        <f t="shared" si="89"/>
        <v>1395</v>
      </c>
      <c r="F1399" t="e">
        <f t="shared" si="90"/>
        <v>#NUM!</v>
      </c>
    </row>
    <row r="1400" spans="2:6" x14ac:dyDescent="0.25">
      <c r="B1400">
        <f t="shared" si="88"/>
        <v>30000000</v>
      </c>
      <c r="C1400">
        <v>1.5</v>
      </c>
      <c r="D1400">
        <v>4.5</v>
      </c>
      <c r="E1400">
        <f t="shared" si="89"/>
        <v>1396</v>
      </c>
      <c r="F1400" t="e">
        <f t="shared" si="90"/>
        <v>#NUM!</v>
      </c>
    </row>
    <row r="1401" spans="2:6" x14ac:dyDescent="0.25">
      <c r="B1401">
        <f t="shared" si="88"/>
        <v>30000000</v>
      </c>
      <c r="C1401">
        <v>1.5</v>
      </c>
      <c r="D1401">
        <v>4.5</v>
      </c>
      <c r="E1401">
        <f t="shared" si="89"/>
        <v>1397</v>
      </c>
      <c r="F1401" t="e">
        <f t="shared" si="90"/>
        <v>#NUM!</v>
      </c>
    </row>
    <row r="1402" spans="2:6" x14ac:dyDescent="0.25">
      <c r="B1402">
        <f t="shared" si="88"/>
        <v>30000000</v>
      </c>
      <c r="C1402">
        <v>1.5</v>
      </c>
      <c r="D1402">
        <v>4.5</v>
      </c>
      <c r="E1402">
        <f t="shared" si="89"/>
        <v>1398</v>
      </c>
      <c r="F1402" t="e">
        <f t="shared" si="90"/>
        <v>#NUM!</v>
      </c>
    </row>
    <row r="1403" spans="2:6" x14ac:dyDescent="0.25">
      <c r="B1403">
        <f t="shared" si="88"/>
        <v>30000000</v>
      </c>
      <c r="C1403">
        <v>1.5</v>
      </c>
      <c r="D1403">
        <v>4.5</v>
      </c>
      <c r="E1403">
        <f t="shared" si="89"/>
        <v>1399</v>
      </c>
      <c r="F1403" t="e">
        <f t="shared" si="90"/>
        <v>#NUM!</v>
      </c>
    </row>
    <row r="1404" spans="2:6" x14ac:dyDescent="0.25">
      <c r="B1404">
        <f t="shared" si="88"/>
        <v>30000000</v>
      </c>
      <c r="C1404">
        <v>1.5</v>
      </c>
      <c r="D1404">
        <v>4.5</v>
      </c>
      <c r="E1404">
        <f t="shared" si="89"/>
        <v>1400</v>
      </c>
      <c r="F1404" t="e">
        <f t="shared" si="90"/>
        <v>#NUM!</v>
      </c>
    </row>
    <row r="1405" spans="2:6" x14ac:dyDescent="0.25">
      <c r="B1405">
        <f t="shared" si="88"/>
        <v>30000000</v>
      </c>
      <c r="C1405">
        <v>1.5</v>
      </c>
      <c r="D1405">
        <v>4.5</v>
      </c>
      <c r="E1405">
        <f t="shared" si="89"/>
        <v>1401</v>
      </c>
      <c r="F1405" t="e">
        <f t="shared" si="90"/>
        <v>#NUM!</v>
      </c>
    </row>
    <row r="1406" spans="2:6" x14ac:dyDescent="0.25">
      <c r="B1406">
        <f t="shared" si="88"/>
        <v>30000000</v>
      </c>
      <c r="C1406">
        <v>1.5</v>
      </c>
      <c r="D1406">
        <v>4.5</v>
      </c>
      <c r="E1406">
        <f t="shared" si="89"/>
        <v>1402</v>
      </c>
      <c r="F1406" t="e">
        <f t="shared" si="90"/>
        <v>#NUM!</v>
      </c>
    </row>
    <row r="1407" spans="2:6" x14ac:dyDescent="0.25">
      <c r="B1407">
        <f t="shared" si="88"/>
        <v>30000000</v>
      </c>
      <c r="C1407">
        <v>1.5</v>
      </c>
      <c r="D1407">
        <v>4.5</v>
      </c>
      <c r="E1407">
        <f t="shared" si="89"/>
        <v>1403</v>
      </c>
      <c r="F1407" t="e">
        <f t="shared" si="90"/>
        <v>#NUM!</v>
      </c>
    </row>
    <row r="1408" spans="2:6" x14ac:dyDescent="0.25">
      <c r="B1408">
        <f t="shared" si="88"/>
        <v>30000000</v>
      </c>
      <c r="C1408">
        <v>1.5</v>
      </c>
      <c r="D1408">
        <v>4.5</v>
      </c>
      <c r="E1408">
        <f t="shared" si="89"/>
        <v>1404</v>
      </c>
      <c r="F1408" t="e">
        <f t="shared" si="90"/>
        <v>#NUM!</v>
      </c>
    </row>
    <row r="1409" spans="2:6" x14ac:dyDescent="0.25">
      <c r="B1409">
        <f t="shared" si="88"/>
        <v>30000000</v>
      </c>
      <c r="C1409">
        <v>1.5</v>
      </c>
      <c r="D1409">
        <v>4.5</v>
      </c>
      <c r="E1409">
        <f t="shared" si="89"/>
        <v>1405</v>
      </c>
      <c r="F1409" t="e">
        <f t="shared" si="90"/>
        <v>#NUM!</v>
      </c>
    </row>
    <row r="1410" spans="2:6" x14ac:dyDescent="0.25">
      <c r="B1410">
        <f t="shared" si="88"/>
        <v>30000000</v>
      </c>
      <c r="C1410">
        <v>1.5</v>
      </c>
      <c r="D1410">
        <v>4.5</v>
      </c>
      <c r="E1410">
        <f t="shared" si="89"/>
        <v>1406</v>
      </c>
      <c r="F1410" t="e">
        <f t="shared" si="90"/>
        <v>#NUM!</v>
      </c>
    </row>
    <row r="1411" spans="2:6" x14ac:dyDescent="0.25">
      <c r="B1411">
        <f t="shared" si="88"/>
        <v>30000000</v>
      </c>
      <c r="C1411">
        <v>1.5</v>
      </c>
      <c r="D1411">
        <v>4.5</v>
      </c>
      <c r="E1411">
        <f t="shared" si="89"/>
        <v>1407</v>
      </c>
      <c r="F1411" t="e">
        <f t="shared" si="90"/>
        <v>#NUM!</v>
      </c>
    </row>
    <row r="1412" spans="2:6" x14ac:dyDescent="0.25">
      <c r="B1412">
        <f t="shared" si="88"/>
        <v>30000000</v>
      </c>
      <c r="C1412">
        <v>1.5</v>
      </c>
      <c r="D1412">
        <v>4.5</v>
      </c>
      <c r="E1412">
        <f t="shared" si="89"/>
        <v>1408</v>
      </c>
      <c r="F1412" t="e">
        <f t="shared" si="90"/>
        <v>#NUM!</v>
      </c>
    </row>
    <row r="1413" spans="2:6" x14ac:dyDescent="0.25">
      <c r="B1413">
        <f t="shared" si="88"/>
        <v>30000000</v>
      </c>
      <c r="C1413">
        <v>1.5</v>
      </c>
      <c r="D1413">
        <v>4.5</v>
      </c>
      <c r="E1413">
        <f t="shared" si="89"/>
        <v>1409</v>
      </c>
      <c r="F1413" t="e">
        <f t="shared" si="90"/>
        <v>#NUM!</v>
      </c>
    </row>
    <row r="1414" spans="2:6" x14ac:dyDescent="0.25">
      <c r="B1414">
        <f t="shared" ref="B1414:B1477" si="91">$C$1</f>
        <v>30000000</v>
      </c>
      <c r="C1414">
        <v>1.5</v>
      </c>
      <c r="D1414">
        <v>4.5</v>
      </c>
      <c r="E1414">
        <f t="shared" ref="E1414:E1477" si="92">E1413+1</f>
        <v>1410</v>
      </c>
      <c r="F1414" t="e">
        <f t="shared" si="90"/>
        <v>#NUM!</v>
      </c>
    </row>
    <row r="1415" spans="2:6" x14ac:dyDescent="0.25">
      <c r="B1415">
        <f t="shared" si="91"/>
        <v>30000000</v>
      </c>
      <c r="C1415">
        <v>1.5</v>
      </c>
      <c r="D1415">
        <v>4.5</v>
      </c>
      <c r="E1415">
        <f t="shared" si="92"/>
        <v>1411</v>
      </c>
      <c r="F1415" t="e">
        <f t="shared" si="90"/>
        <v>#NUM!</v>
      </c>
    </row>
    <row r="1416" spans="2:6" x14ac:dyDescent="0.25">
      <c r="B1416">
        <f t="shared" si="91"/>
        <v>30000000</v>
      </c>
      <c r="C1416">
        <v>1.5</v>
      </c>
      <c r="D1416">
        <v>4.5</v>
      </c>
      <c r="E1416">
        <f t="shared" si="92"/>
        <v>1412</v>
      </c>
      <c r="F1416" t="e">
        <f t="shared" si="90"/>
        <v>#NUM!</v>
      </c>
    </row>
    <row r="1417" spans="2:6" x14ac:dyDescent="0.25">
      <c r="B1417">
        <f t="shared" si="91"/>
        <v>30000000</v>
      </c>
      <c r="C1417">
        <v>1.5</v>
      </c>
      <c r="D1417">
        <v>4.5</v>
      </c>
      <c r="E1417">
        <f t="shared" si="92"/>
        <v>1413</v>
      </c>
      <c r="F1417" t="e">
        <f t="shared" si="90"/>
        <v>#NUM!</v>
      </c>
    </row>
    <row r="1418" spans="2:6" x14ac:dyDescent="0.25">
      <c r="B1418">
        <f t="shared" si="91"/>
        <v>30000000</v>
      </c>
      <c r="C1418">
        <v>1.5</v>
      </c>
      <c r="D1418">
        <v>4.5</v>
      </c>
      <c r="E1418">
        <f t="shared" si="92"/>
        <v>1414</v>
      </c>
      <c r="F1418" t="e">
        <f t="shared" si="90"/>
        <v>#NUM!</v>
      </c>
    </row>
    <row r="1419" spans="2:6" x14ac:dyDescent="0.25">
      <c r="B1419">
        <f t="shared" si="91"/>
        <v>30000000</v>
      </c>
      <c r="C1419">
        <v>1.5</v>
      </c>
      <c r="D1419">
        <v>4.5</v>
      </c>
      <c r="E1419">
        <f t="shared" si="92"/>
        <v>1415</v>
      </c>
      <c r="F1419" t="e">
        <f t="shared" si="90"/>
        <v>#NUM!</v>
      </c>
    </row>
    <row r="1420" spans="2:6" x14ac:dyDescent="0.25">
      <c r="B1420">
        <f t="shared" si="91"/>
        <v>30000000</v>
      </c>
      <c r="C1420">
        <v>1.5</v>
      </c>
      <c r="D1420">
        <v>4.5</v>
      </c>
      <c r="E1420">
        <f t="shared" si="92"/>
        <v>1416</v>
      </c>
      <c r="F1420" t="e">
        <f t="shared" si="90"/>
        <v>#NUM!</v>
      </c>
    </row>
    <row r="1421" spans="2:6" x14ac:dyDescent="0.25">
      <c r="B1421">
        <f t="shared" si="91"/>
        <v>30000000</v>
      </c>
      <c r="C1421">
        <v>1.5</v>
      </c>
      <c r="D1421">
        <v>4.5</v>
      </c>
      <c r="E1421">
        <f t="shared" si="92"/>
        <v>1417</v>
      </c>
      <c r="F1421" t="e">
        <f t="shared" si="90"/>
        <v>#NUM!</v>
      </c>
    </row>
    <row r="1422" spans="2:6" x14ac:dyDescent="0.25">
      <c r="B1422">
        <f t="shared" si="91"/>
        <v>30000000</v>
      </c>
      <c r="C1422">
        <v>1.5</v>
      </c>
      <c r="D1422">
        <v>4.5</v>
      </c>
      <c r="E1422">
        <f t="shared" si="92"/>
        <v>1418</v>
      </c>
      <c r="F1422" t="e">
        <f t="shared" si="90"/>
        <v>#NUM!</v>
      </c>
    </row>
    <row r="1423" spans="2:6" x14ac:dyDescent="0.25">
      <c r="B1423">
        <f t="shared" si="91"/>
        <v>30000000</v>
      </c>
      <c r="C1423">
        <v>1.5</v>
      </c>
      <c r="D1423">
        <v>4.5</v>
      </c>
      <c r="E1423">
        <f t="shared" si="92"/>
        <v>1419</v>
      </c>
      <c r="F1423" t="e">
        <f t="shared" si="90"/>
        <v>#NUM!</v>
      </c>
    </row>
    <row r="1424" spans="2:6" x14ac:dyDescent="0.25">
      <c r="B1424">
        <f t="shared" si="91"/>
        <v>30000000</v>
      </c>
      <c r="C1424">
        <v>1.5</v>
      </c>
      <c r="D1424">
        <v>4.5</v>
      </c>
      <c r="E1424">
        <f t="shared" si="92"/>
        <v>1420</v>
      </c>
      <c r="F1424" t="e">
        <f t="shared" si="90"/>
        <v>#NUM!</v>
      </c>
    </row>
    <row r="1425" spans="2:6" x14ac:dyDescent="0.25">
      <c r="B1425">
        <f t="shared" si="91"/>
        <v>30000000</v>
      </c>
      <c r="C1425">
        <v>1.5</v>
      </c>
      <c r="D1425">
        <v>4.5</v>
      </c>
      <c r="E1425">
        <f t="shared" si="92"/>
        <v>1421</v>
      </c>
      <c r="F1425" t="e">
        <f t="shared" si="90"/>
        <v>#NUM!</v>
      </c>
    </row>
    <row r="1426" spans="2:6" x14ac:dyDescent="0.25">
      <c r="B1426">
        <f t="shared" si="91"/>
        <v>30000000</v>
      </c>
      <c r="C1426">
        <v>1.5</v>
      </c>
      <c r="D1426">
        <v>4.5</v>
      </c>
      <c r="E1426">
        <f t="shared" si="92"/>
        <v>1422</v>
      </c>
      <c r="F1426" t="e">
        <f t="shared" si="90"/>
        <v>#NUM!</v>
      </c>
    </row>
    <row r="1427" spans="2:6" x14ac:dyDescent="0.25">
      <c r="B1427">
        <f t="shared" si="91"/>
        <v>30000000</v>
      </c>
      <c r="C1427">
        <v>1.5</v>
      </c>
      <c r="D1427">
        <v>4.5</v>
      </c>
      <c r="E1427">
        <f t="shared" si="92"/>
        <v>1423</v>
      </c>
      <c r="F1427" t="e">
        <f t="shared" si="90"/>
        <v>#NUM!</v>
      </c>
    </row>
    <row r="1428" spans="2:6" x14ac:dyDescent="0.25">
      <c r="B1428">
        <f t="shared" si="91"/>
        <v>30000000</v>
      </c>
      <c r="C1428">
        <v>1.5</v>
      </c>
      <c r="D1428">
        <v>4.5</v>
      </c>
      <c r="E1428">
        <f t="shared" si="92"/>
        <v>1424</v>
      </c>
      <c r="F1428" t="e">
        <f t="shared" si="90"/>
        <v>#NUM!</v>
      </c>
    </row>
    <row r="1429" spans="2:6" x14ac:dyDescent="0.25">
      <c r="B1429">
        <f t="shared" si="91"/>
        <v>30000000</v>
      </c>
      <c r="C1429">
        <v>1.5</v>
      </c>
      <c r="D1429">
        <v>4.5</v>
      </c>
      <c r="E1429">
        <f t="shared" si="92"/>
        <v>1425</v>
      </c>
      <c r="F1429" t="e">
        <f t="shared" si="90"/>
        <v>#NUM!</v>
      </c>
    </row>
    <row r="1430" spans="2:6" x14ac:dyDescent="0.25">
      <c r="B1430">
        <f t="shared" si="91"/>
        <v>30000000</v>
      </c>
      <c r="C1430">
        <v>1.5</v>
      </c>
      <c r="D1430">
        <v>4.5</v>
      </c>
      <c r="E1430">
        <f t="shared" si="92"/>
        <v>1426</v>
      </c>
      <c r="F1430" t="e">
        <f t="shared" si="90"/>
        <v>#NUM!</v>
      </c>
    </row>
    <row r="1431" spans="2:6" x14ac:dyDescent="0.25">
      <c r="B1431">
        <f t="shared" si="91"/>
        <v>30000000</v>
      </c>
      <c r="C1431">
        <v>1.5</v>
      </c>
      <c r="D1431">
        <v>4.5</v>
      </c>
      <c r="E1431">
        <f t="shared" si="92"/>
        <v>1427</v>
      </c>
      <c r="F1431" t="e">
        <f t="shared" si="90"/>
        <v>#NUM!</v>
      </c>
    </row>
    <row r="1432" spans="2:6" x14ac:dyDescent="0.25">
      <c r="B1432">
        <f t="shared" si="91"/>
        <v>30000000</v>
      </c>
      <c r="C1432">
        <v>1.5</v>
      </c>
      <c r="D1432">
        <v>4.5</v>
      </c>
      <c r="E1432">
        <f t="shared" si="92"/>
        <v>1428</v>
      </c>
      <c r="F1432" t="e">
        <f t="shared" si="90"/>
        <v>#NUM!</v>
      </c>
    </row>
    <row r="1433" spans="2:6" x14ac:dyDescent="0.25">
      <c r="B1433">
        <f t="shared" si="91"/>
        <v>30000000</v>
      </c>
      <c r="C1433">
        <v>1.5</v>
      </c>
      <c r="D1433">
        <v>4.5</v>
      </c>
      <c r="E1433">
        <f t="shared" si="92"/>
        <v>1429</v>
      </c>
      <c r="F1433" t="e">
        <f t="shared" si="90"/>
        <v>#NUM!</v>
      </c>
    </row>
    <row r="1434" spans="2:6" x14ac:dyDescent="0.25">
      <c r="B1434">
        <f t="shared" si="91"/>
        <v>30000000</v>
      </c>
      <c r="C1434">
        <v>1.5</v>
      </c>
      <c r="D1434">
        <v>4.5</v>
      </c>
      <c r="E1434">
        <f t="shared" si="92"/>
        <v>1430</v>
      </c>
      <c r="F1434" t="e">
        <f t="shared" si="90"/>
        <v>#NUM!</v>
      </c>
    </row>
    <row r="1435" spans="2:6" x14ac:dyDescent="0.25">
      <c r="B1435">
        <f t="shared" si="91"/>
        <v>30000000</v>
      </c>
      <c r="C1435">
        <v>1.5</v>
      </c>
      <c r="D1435">
        <v>4.5</v>
      </c>
      <c r="E1435">
        <f t="shared" si="92"/>
        <v>1431</v>
      </c>
      <c r="F1435" t="e">
        <f t="shared" si="90"/>
        <v>#NUM!</v>
      </c>
    </row>
    <row r="1436" spans="2:6" x14ac:dyDescent="0.25">
      <c r="B1436">
        <f t="shared" si="91"/>
        <v>30000000</v>
      </c>
      <c r="C1436">
        <v>1.5</v>
      </c>
      <c r="D1436">
        <v>4.5</v>
      </c>
      <c r="E1436">
        <f t="shared" si="92"/>
        <v>1432</v>
      </c>
      <c r="F1436" t="e">
        <f t="shared" si="90"/>
        <v>#NUM!</v>
      </c>
    </row>
    <row r="1437" spans="2:6" x14ac:dyDescent="0.25">
      <c r="B1437">
        <f t="shared" si="91"/>
        <v>30000000</v>
      </c>
      <c r="C1437">
        <v>1.5</v>
      </c>
      <c r="D1437">
        <v>4.5</v>
      </c>
      <c r="E1437">
        <f t="shared" si="92"/>
        <v>1433</v>
      </c>
      <c r="F1437" t="e">
        <f t="shared" si="90"/>
        <v>#NUM!</v>
      </c>
    </row>
    <row r="1438" spans="2:6" x14ac:dyDescent="0.25">
      <c r="B1438">
        <f t="shared" si="91"/>
        <v>30000000</v>
      </c>
      <c r="C1438">
        <v>1.5</v>
      </c>
      <c r="D1438">
        <v>4.5</v>
      </c>
      <c r="E1438">
        <f t="shared" si="92"/>
        <v>1434</v>
      </c>
      <c r="F1438" t="e">
        <f t="shared" si="90"/>
        <v>#NUM!</v>
      </c>
    </row>
    <row r="1439" spans="2:6" x14ac:dyDescent="0.25">
      <c r="B1439">
        <f t="shared" si="91"/>
        <v>30000000</v>
      </c>
      <c r="C1439">
        <v>1.5</v>
      </c>
      <c r="D1439">
        <v>4.5</v>
      </c>
      <c r="E1439">
        <f t="shared" si="92"/>
        <v>1435</v>
      </c>
      <c r="F1439" t="e">
        <f t="shared" ref="F1439:F1502" si="93">D1439+C1439*SIN(E1439*2*PI()/360*B1439)</f>
        <v>#NUM!</v>
      </c>
    </row>
    <row r="1440" spans="2:6" x14ac:dyDescent="0.25">
      <c r="B1440">
        <f t="shared" si="91"/>
        <v>30000000</v>
      </c>
      <c r="C1440">
        <v>1.5</v>
      </c>
      <c r="D1440">
        <v>4.5</v>
      </c>
      <c r="E1440">
        <f t="shared" si="92"/>
        <v>1436</v>
      </c>
      <c r="F1440" t="e">
        <f t="shared" si="93"/>
        <v>#NUM!</v>
      </c>
    </row>
    <row r="1441" spans="2:6" x14ac:dyDescent="0.25">
      <c r="B1441">
        <f t="shared" si="91"/>
        <v>30000000</v>
      </c>
      <c r="C1441">
        <v>1.5</v>
      </c>
      <c r="D1441">
        <v>4.5</v>
      </c>
      <c r="E1441">
        <f t="shared" si="92"/>
        <v>1437</v>
      </c>
      <c r="F1441" t="e">
        <f t="shared" si="93"/>
        <v>#NUM!</v>
      </c>
    </row>
    <row r="1442" spans="2:6" x14ac:dyDescent="0.25">
      <c r="B1442">
        <f t="shared" si="91"/>
        <v>30000000</v>
      </c>
      <c r="C1442">
        <v>1.5</v>
      </c>
      <c r="D1442">
        <v>4.5</v>
      </c>
      <c r="E1442">
        <f t="shared" si="92"/>
        <v>1438</v>
      </c>
      <c r="F1442" t="e">
        <f t="shared" si="93"/>
        <v>#NUM!</v>
      </c>
    </row>
    <row r="1443" spans="2:6" x14ac:dyDescent="0.25">
      <c r="B1443">
        <f t="shared" si="91"/>
        <v>30000000</v>
      </c>
      <c r="C1443">
        <v>1.5</v>
      </c>
      <c r="D1443">
        <v>4.5</v>
      </c>
      <c r="E1443">
        <f t="shared" si="92"/>
        <v>1439</v>
      </c>
      <c r="F1443" t="e">
        <f t="shared" si="93"/>
        <v>#NUM!</v>
      </c>
    </row>
    <row r="1444" spans="2:6" x14ac:dyDescent="0.25">
      <c r="B1444">
        <f t="shared" si="91"/>
        <v>30000000</v>
      </c>
      <c r="C1444">
        <v>1.5</v>
      </c>
      <c r="D1444">
        <v>4.5</v>
      </c>
      <c r="E1444">
        <f t="shared" si="92"/>
        <v>1440</v>
      </c>
      <c r="F1444" t="e">
        <f t="shared" si="93"/>
        <v>#NUM!</v>
      </c>
    </row>
    <row r="1445" spans="2:6" x14ac:dyDescent="0.25">
      <c r="B1445">
        <f t="shared" si="91"/>
        <v>30000000</v>
      </c>
      <c r="C1445">
        <v>1.5</v>
      </c>
      <c r="D1445">
        <v>4.5</v>
      </c>
      <c r="E1445">
        <f t="shared" si="92"/>
        <v>1441</v>
      </c>
      <c r="F1445" t="e">
        <f t="shared" si="93"/>
        <v>#NUM!</v>
      </c>
    </row>
    <row r="1446" spans="2:6" x14ac:dyDescent="0.25">
      <c r="B1446">
        <f t="shared" si="91"/>
        <v>30000000</v>
      </c>
      <c r="C1446">
        <v>1.5</v>
      </c>
      <c r="D1446">
        <v>4.5</v>
      </c>
      <c r="E1446">
        <f t="shared" si="92"/>
        <v>1442</v>
      </c>
      <c r="F1446" t="e">
        <f t="shared" si="93"/>
        <v>#NUM!</v>
      </c>
    </row>
    <row r="1447" spans="2:6" x14ac:dyDescent="0.25">
      <c r="B1447">
        <f t="shared" si="91"/>
        <v>30000000</v>
      </c>
      <c r="C1447">
        <v>1.5</v>
      </c>
      <c r="D1447">
        <v>4.5</v>
      </c>
      <c r="E1447">
        <f t="shared" si="92"/>
        <v>1443</v>
      </c>
      <c r="F1447" t="e">
        <f t="shared" si="93"/>
        <v>#NUM!</v>
      </c>
    </row>
    <row r="1448" spans="2:6" x14ac:dyDescent="0.25">
      <c r="B1448">
        <f t="shared" si="91"/>
        <v>30000000</v>
      </c>
      <c r="C1448">
        <v>1.5</v>
      </c>
      <c r="D1448">
        <v>4.5</v>
      </c>
      <c r="E1448">
        <f t="shared" si="92"/>
        <v>1444</v>
      </c>
      <c r="F1448" t="e">
        <f t="shared" si="93"/>
        <v>#NUM!</v>
      </c>
    </row>
    <row r="1449" spans="2:6" x14ac:dyDescent="0.25">
      <c r="B1449">
        <f t="shared" si="91"/>
        <v>30000000</v>
      </c>
      <c r="C1449">
        <v>1.5</v>
      </c>
      <c r="D1449">
        <v>4.5</v>
      </c>
      <c r="E1449">
        <f t="shared" si="92"/>
        <v>1445</v>
      </c>
      <c r="F1449" t="e">
        <f t="shared" si="93"/>
        <v>#NUM!</v>
      </c>
    </row>
    <row r="1450" spans="2:6" x14ac:dyDescent="0.25">
      <c r="B1450">
        <f t="shared" si="91"/>
        <v>30000000</v>
      </c>
      <c r="C1450">
        <v>1.5</v>
      </c>
      <c r="D1450">
        <v>4.5</v>
      </c>
      <c r="E1450">
        <f t="shared" si="92"/>
        <v>1446</v>
      </c>
      <c r="F1450" t="e">
        <f t="shared" si="93"/>
        <v>#NUM!</v>
      </c>
    </row>
    <row r="1451" spans="2:6" x14ac:dyDescent="0.25">
      <c r="B1451">
        <f t="shared" si="91"/>
        <v>30000000</v>
      </c>
      <c r="C1451">
        <v>1.5</v>
      </c>
      <c r="D1451">
        <v>4.5</v>
      </c>
      <c r="E1451">
        <f t="shared" si="92"/>
        <v>1447</v>
      </c>
      <c r="F1451" t="e">
        <f t="shared" si="93"/>
        <v>#NUM!</v>
      </c>
    </row>
    <row r="1452" spans="2:6" x14ac:dyDescent="0.25">
      <c r="B1452">
        <f t="shared" si="91"/>
        <v>30000000</v>
      </c>
      <c r="C1452">
        <v>1.5</v>
      </c>
      <c r="D1452">
        <v>4.5</v>
      </c>
      <c r="E1452">
        <f t="shared" si="92"/>
        <v>1448</v>
      </c>
      <c r="F1452" t="e">
        <f t="shared" si="93"/>
        <v>#NUM!</v>
      </c>
    </row>
    <row r="1453" spans="2:6" x14ac:dyDescent="0.25">
      <c r="B1453">
        <f t="shared" si="91"/>
        <v>30000000</v>
      </c>
      <c r="C1453">
        <v>1.5</v>
      </c>
      <c r="D1453">
        <v>4.5</v>
      </c>
      <c r="E1453">
        <f t="shared" si="92"/>
        <v>1449</v>
      </c>
      <c r="F1453" t="e">
        <f t="shared" si="93"/>
        <v>#NUM!</v>
      </c>
    </row>
    <row r="1454" spans="2:6" x14ac:dyDescent="0.25">
      <c r="B1454">
        <f t="shared" si="91"/>
        <v>30000000</v>
      </c>
      <c r="C1454">
        <v>1.5</v>
      </c>
      <c r="D1454">
        <v>4.5</v>
      </c>
      <c r="E1454">
        <f t="shared" si="92"/>
        <v>1450</v>
      </c>
      <c r="F1454" t="e">
        <f t="shared" si="93"/>
        <v>#NUM!</v>
      </c>
    </row>
    <row r="1455" spans="2:6" x14ac:dyDescent="0.25">
      <c r="B1455">
        <f t="shared" si="91"/>
        <v>30000000</v>
      </c>
      <c r="C1455">
        <v>1.5</v>
      </c>
      <c r="D1455">
        <v>4.5</v>
      </c>
      <c r="E1455">
        <f t="shared" si="92"/>
        <v>1451</v>
      </c>
      <c r="F1455" t="e">
        <f t="shared" si="93"/>
        <v>#NUM!</v>
      </c>
    </row>
    <row r="1456" spans="2:6" x14ac:dyDescent="0.25">
      <c r="B1456">
        <f t="shared" si="91"/>
        <v>30000000</v>
      </c>
      <c r="C1456">
        <v>1.5</v>
      </c>
      <c r="D1456">
        <v>4.5</v>
      </c>
      <c r="E1456">
        <f t="shared" si="92"/>
        <v>1452</v>
      </c>
      <c r="F1456" t="e">
        <f t="shared" si="93"/>
        <v>#NUM!</v>
      </c>
    </row>
    <row r="1457" spans="2:6" x14ac:dyDescent="0.25">
      <c r="B1457">
        <f t="shared" si="91"/>
        <v>30000000</v>
      </c>
      <c r="C1457">
        <v>1.5</v>
      </c>
      <c r="D1457">
        <v>4.5</v>
      </c>
      <c r="E1457">
        <f t="shared" si="92"/>
        <v>1453</v>
      </c>
      <c r="F1457" t="e">
        <f t="shared" si="93"/>
        <v>#NUM!</v>
      </c>
    </row>
    <row r="1458" spans="2:6" x14ac:dyDescent="0.25">
      <c r="B1458">
        <f t="shared" si="91"/>
        <v>30000000</v>
      </c>
      <c r="C1458">
        <v>1.5</v>
      </c>
      <c r="D1458">
        <v>4.5</v>
      </c>
      <c r="E1458">
        <f t="shared" si="92"/>
        <v>1454</v>
      </c>
      <c r="F1458" t="e">
        <f t="shared" si="93"/>
        <v>#NUM!</v>
      </c>
    </row>
    <row r="1459" spans="2:6" x14ac:dyDescent="0.25">
      <c r="B1459">
        <f t="shared" si="91"/>
        <v>30000000</v>
      </c>
      <c r="C1459">
        <v>1.5</v>
      </c>
      <c r="D1459">
        <v>4.5</v>
      </c>
      <c r="E1459">
        <f t="shared" si="92"/>
        <v>1455</v>
      </c>
      <c r="F1459" t="e">
        <f t="shared" si="93"/>
        <v>#NUM!</v>
      </c>
    </row>
    <row r="1460" spans="2:6" x14ac:dyDescent="0.25">
      <c r="B1460">
        <f t="shared" si="91"/>
        <v>30000000</v>
      </c>
      <c r="C1460">
        <v>1.5</v>
      </c>
      <c r="D1460">
        <v>4.5</v>
      </c>
      <c r="E1460">
        <f t="shared" si="92"/>
        <v>1456</v>
      </c>
      <c r="F1460" t="e">
        <f t="shared" si="93"/>
        <v>#NUM!</v>
      </c>
    </row>
    <row r="1461" spans="2:6" x14ac:dyDescent="0.25">
      <c r="B1461">
        <f t="shared" si="91"/>
        <v>30000000</v>
      </c>
      <c r="C1461">
        <v>1.5</v>
      </c>
      <c r="D1461">
        <v>4.5</v>
      </c>
      <c r="E1461">
        <f t="shared" si="92"/>
        <v>1457</v>
      </c>
      <c r="F1461" t="e">
        <f t="shared" si="93"/>
        <v>#NUM!</v>
      </c>
    </row>
    <row r="1462" spans="2:6" x14ac:dyDescent="0.25">
      <c r="B1462">
        <f t="shared" si="91"/>
        <v>30000000</v>
      </c>
      <c r="C1462">
        <v>1.5</v>
      </c>
      <c r="D1462">
        <v>4.5</v>
      </c>
      <c r="E1462">
        <f t="shared" si="92"/>
        <v>1458</v>
      </c>
      <c r="F1462" t="e">
        <f t="shared" si="93"/>
        <v>#NUM!</v>
      </c>
    </row>
    <row r="1463" spans="2:6" x14ac:dyDescent="0.25">
      <c r="B1463">
        <f t="shared" si="91"/>
        <v>30000000</v>
      </c>
      <c r="C1463">
        <v>1.5</v>
      </c>
      <c r="D1463">
        <v>4.5</v>
      </c>
      <c r="E1463">
        <f t="shared" si="92"/>
        <v>1459</v>
      </c>
      <c r="F1463" t="e">
        <f t="shared" si="93"/>
        <v>#NUM!</v>
      </c>
    </row>
    <row r="1464" spans="2:6" x14ac:dyDescent="0.25">
      <c r="B1464">
        <f t="shared" si="91"/>
        <v>30000000</v>
      </c>
      <c r="C1464">
        <v>1.5</v>
      </c>
      <c r="D1464">
        <v>4.5</v>
      </c>
      <c r="E1464">
        <f t="shared" si="92"/>
        <v>1460</v>
      </c>
      <c r="F1464" t="e">
        <f t="shared" si="93"/>
        <v>#NUM!</v>
      </c>
    </row>
    <row r="1465" spans="2:6" x14ac:dyDescent="0.25">
      <c r="B1465">
        <f t="shared" si="91"/>
        <v>30000000</v>
      </c>
      <c r="C1465">
        <v>1.5</v>
      </c>
      <c r="D1465">
        <v>4.5</v>
      </c>
      <c r="E1465">
        <f t="shared" si="92"/>
        <v>1461</v>
      </c>
      <c r="F1465" t="e">
        <f t="shared" si="93"/>
        <v>#NUM!</v>
      </c>
    </row>
    <row r="1466" spans="2:6" x14ac:dyDescent="0.25">
      <c r="B1466">
        <f t="shared" si="91"/>
        <v>30000000</v>
      </c>
      <c r="C1466">
        <v>1.5</v>
      </c>
      <c r="D1466">
        <v>4.5</v>
      </c>
      <c r="E1466">
        <f t="shared" si="92"/>
        <v>1462</v>
      </c>
      <c r="F1466" t="e">
        <f t="shared" si="93"/>
        <v>#NUM!</v>
      </c>
    </row>
    <row r="1467" spans="2:6" x14ac:dyDescent="0.25">
      <c r="B1467">
        <f t="shared" si="91"/>
        <v>30000000</v>
      </c>
      <c r="C1467">
        <v>1.5</v>
      </c>
      <c r="D1467">
        <v>4.5</v>
      </c>
      <c r="E1467">
        <f t="shared" si="92"/>
        <v>1463</v>
      </c>
      <c r="F1467" t="e">
        <f t="shared" si="93"/>
        <v>#NUM!</v>
      </c>
    </row>
    <row r="1468" spans="2:6" x14ac:dyDescent="0.25">
      <c r="B1468">
        <f t="shared" si="91"/>
        <v>30000000</v>
      </c>
      <c r="C1468">
        <v>1.5</v>
      </c>
      <c r="D1468">
        <v>4.5</v>
      </c>
      <c r="E1468">
        <f t="shared" si="92"/>
        <v>1464</v>
      </c>
      <c r="F1468" t="e">
        <f t="shared" si="93"/>
        <v>#NUM!</v>
      </c>
    </row>
    <row r="1469" spans="2:6" x14ac:dyDescent="0.25">
      <c r="B1469">
        <f t="shared" si="91"/>
        <v>30000000</v>
      </c>
      <c r="C1469">
        <v>1.5</v>
      </c>
      <c r="D1469">
        <v>4.5</v>
      </c>
      <c r="E1469">
        <f t="shared" si="92"/>
        <v>1465</v>
      </c>
      <c r="F1469" t="e">
        <f t="shared" si="93"/>
        <v>#NUM!</v>
      </c>
    </row>
    <row r="1470" spans="2:6" x14ac:dyDescent="0.25">
      <c r="B1470">
        <f t="shared" si="91"/>
        <v>30000000</v>
      </c>
      <c r="C1470">
        <v>1.5</v>
      </c>
      <c r="D1470">
        <v>4.5</v>
      </c>
      <c r="E1470">
        <f t="shared" si="92"/>
        <v>1466</v>
      </c>
      <c r="F1470" t="e">
        <f t="shared" si="93"/>
        <v>#NUM!</v>
      </c>
    </row>
    <row r="1471" spans="2:6" x14ac:dyDescent="0.25">
      <c r="B1471">
        <f t="shared" si="91"/>
        <v>30000000</v>
      </c>
      <c r="C1471">
        <v>1.5</v>
      </c>
      <c r="D1471">
        <v>4.5</v>
      </c>
      <c r="E1471">
        <f t="shared" si="92"/>
        <v>1467</v>
      </c>
      <c r="F1471" t="e">
        <f t="shared" si="93"/>
        <v>#NUM!</v>
      </c>
    </row>
    <row r="1472" spans="2:6" x14ac:dyDescent="0.25">
      <c r="B1472">
        <f t="shared" si="91"/>
        <v>30000000</v>
      </c>
      <c r="C1472">
        <v>1.5</v>
      </c>
      <c r="D1472">
        <v>4.5</v>
      </c>
      <c r="E1472">
        <f t="shared" si="92"/>
        <v>1468</v>
      </c>
      <c r="F1472" t="e">
        <f t="shared" si="93"/>
        <v>#NUM!</v>
      </c>
    </row>
    <row r="1473" spans="2:6" x14ac:dyDescent="0.25">
      <c r="B1473">
        <f t="shared" si="91"/>
        <v>30000000</v>
      </c>
      <c r="C1473">
        <v>1.5</v>
      </c>
      <c r="D1473">
        <v>4.5</v>
      </c>
      <c r="E1473">
        <f t="shared" si="92"/>
        <v>1469</v>
      </c>
      <c r="F1473" t="e">
        <f t="shared" si="93"/>
        <v>#NUM!</v>
      </c>
    </row>
    <row r="1474" spans="2:6" x14ac:dyDescent="0.25">
      <c r="B1474">
        <f t="shared" si="91"/>
        <v>30000000</v>
      </c>
      <c r="C1474">
        <v>1.5</v>
      </c>
      <c r="D1474">
        <v>4.5</v>
      </c>
      <c r="E1474">
        <f t="shared" si="92"/>
        <v>1470</v>
      </c>
      <c r="F1474" t="e">
        <f t="shared" si="93"/>
        <v>#NUM!</v>
      </c>
    </row>
    <row r="1475" spans="2:6" x14ac:dyDescent="0.25">
      <c r="B1475">
        <f t="shared" si="91"/>
        <v>30000000</v>
      </c>
      <c r="C1475">
        <v>1.5</v>
      </c>
      <c r="D1475">
        <v>4.5</v>
      </c>
      <c r="E1475">
        <f t="shared" si="92"/>
        <v>1471</v>
      </c>
      <c r="F1475" t="e">
        <f t="shared" si="93"/>
        <v>#NUM!</v>
      </c>
    </row>
    <row r="1476" spans="2:6" x14ac:dyDescent="0.25">
      <c r="B1476">
        <f t="shared" si="91"/>
        <v>30000000</v>
      </c>
      <c r="C1476">
        <v>1.5</v>
      </c>
      <c r="D1476">
        <v>4.5</v>
      </c>
      <c r="E1476">
        <f t="shared" si="92"/>
        <v>1472</v>
      </c>
      <c r="F1476" t="e">
        <f t="shared" si="93"/>
        <v>#NUM!</v>
      </c>
    </row>
    <row r="1477" spans="2:6" x14ac:dyDescent="0.25">
      <c r="B1477">
        <f t="shared" si="91"/>
        <v>30000000</v>
      </c>
      <c r="C1477">
        <v>1.5</v>
      </c>
      <c r="D1477">
        <v>4.5</v>
      </c>
      <c r="E1477">
        <f t="shared" si="92"/>
        <v>1473</v>
      </c>
      <c r="F1477" t="e">
        <f t="shared" si="93"/>
        <v>#NUM!</v>
      </c>
    </row>
    <row r="1478" spans="2:6" x14ac:dyDescent="0.25">
      <c r="B1478">
        <f t="shared" ref="B1478:B1541" si="94">$C$1</f>
        <v>30000000</v>
      </c>
      <c r="C1478">
        <v>1.5</v>
      </c>
      <c r="D1478">
        <v>4.5</v>
      </c>
      <c r="E1478">
        <f t="shared" ref="E1478:E1541" si="95">E1477+1</f>
        <v>1474</v>
      </c>
      <c r="F1478" t="e">
        <f t="shared" si="93"/>
        <v>#NUM!</v>
      </c>
    </row>
    <row r="1479" spans="2:6" x14ac:dyDescent="0.25">
      <c r="B1479">
        <f t="shared" si="94"/>
        <v>30000000</v>
      </c>
      <c r="C1479">
        <v>1.5</v>
      </c>
      <c r="D1479">
        <v>4.5</v>
      </c>
      <c r="E1479">
        <f t="shared" si="95"/>
        <v>1475</v>
      </c>
      <c r="F1479" t="e">
        <f t="shared" si="93"/>
        <v>#NUM!</v>
      </c>
    </row>
    <row r="1480" spans="2:6" x14ac:dyDescent="0.25">
      <c r="B1480">
        <f t="shared" si="94"/>
        <v>30000000</v>
      </c>
      <c r="C1480">
        <v>1.5</v>
      </c>
      <c r="D1480">
        <v>4.5</v>
      </c>
      <c r="E1480">
        <f t="shared" si="95"/>
        <v>1476</v>
      </c>
      <c r="F1480" t="e">
        <f t="shared" si="93"/>
        <v>#NUM!</v>
      </c>
    </row>
    <row r="1481" spans="2:6" x14ac:dyDescent="0.25">
      <c r="B1481">
        <f t="shared" si="94"/>
        <v>30000000</v>
      </c>
      <c r="C1481">
        <v>1.5</v>
      </c>
      <c r="D1481">
        <v>4.5</v>
      </c>
      <c r="E1481">
        <f t="shared" si="95"/>
        <v>1477</v>
      </c>
      <c r="F1481" t="e">
        <f t="shared" si="93"/>
        <v>#NUM!</v>
      </c>
    </row>
    <row r="1482" spans="2:6" x14ac:dyDescent="0.25">
      <c r="B1482">
        <f t="shared" si="94"/>
        <v>30000000</v>
      </c>
      <c r="C1482">
        <v>1.5</v>
      </c>
      <c r="D1482">
        <v>4.5</v>
      </c>
      <c r="E1482">
        <f t="shared" si="95"/>
        <v>1478</v>
      </c>
      <c r="F1482" t="e">
        <f t="shared" si="93"/>
        <v>#NUM!</v>
      </c>
    </row>
    <row r="1483" spans="2:6" x14ac:dyDescent="0.25">
      <c r="B1483">
        <f t="shared" si="94"/>
        <v>30000000</v>
      </c>
      <c r="C1483">
        <v>1.5</v>
      </c>
      <c r="D1483">
        <v>4.5</v>
      </c>
      <c r="E1483">
        <f t="shared" si="95"/>
        <v>1479</v>
      </c>
      <c r="F1483" t="e">
        <f t="shared" si="93"/>
        <v>#NUM!</v>
      </c>
    </row>
    <row r="1484" spans="2:6" x14ac:dyDescent="0.25">
      <c r="B1484">
        <f t="shared" si="94"/>
        <v>30000000</v>
      </c>
      <c r="C1484">
        <v>1.5</v>
      </c>
      <c r="D1484">
        <v>4.5</v>
      </c>
      <c r="E1484">
        <f t="shared" si="95"/>
        <v>1480</v>
      </c>
      <c r="F1484" t="e">
        <f t="shared" si="93"/>
        <v>#NUM!</v>
      </c>
    </row>
    <row r="1485" spans="2:6" x14ac:dyDescent="0.25">
      <c r="B1485">
        <f t="shared" si="94"/>
        <v>30000000</v>
      </c>
      <c r="C1485">
        <v>1.5</v>
      </c>
      <c r="D1485">
        <v>4.5</v>
      </c>
      <c r="E1485">
        <f t="shared" si="95"/>
        <v>1481</v>
      </c>
      <c r="F1485" t="e">
        <f t="shared" si="93"/>
        <v>#NUM!</v>
      </c>
    </row>
    <row r="1486" spans="2:6" x14ac:dyDescent="0.25">
      <c r="B1486">
        <f t="shared" si="94"/>
        <v>30000000</v>
      </c>
      <c r="C1486">
        <v>1.5</v>
      </c>
      <c r="D1486">
        <v>4.5</v>
      </c>
      <c r="E1486">
        <f t="shared" si="95"/>
        <v>1482</v>
      </c>
      <c r="F1486" t="e">
        <f t="shared" si="93"/>
        <v>#NUM!</v>
      </c>
    </row>
    <row r="1487" spans="2:6" x14ac:dyDescent="0.25">
      <c r="B1487">
        <f t="shared" si="94"/>
        <v>30000000</v>
      </c>
      <c r="C1487">
        <v>1.5</v>
      </c>
      <c r="D1487">
        <v>4.5</v>
      </c>
      <c r="E1487">
        <f t="shared" si="95"/>
        <v>1483</v>
      </c>
      <c r="F1487" t="e">
        <f t="shared" si="93"/>
        <v>#NUM!</v>
      </c>
    </row>
    <row r="1488" spans="2:6" x14ac:dyDescent="0.25">
      <c r="B1488">
        <f t="shared" si="94"/>
        <v>30000000</v>
      </c>
      <c r="C1488">
        <v>1.5</v>
      </c>
      <c r="D1488">
        <v>4.5</v>
      </c>
      <c r="E1488">
        <f t="shared" si="95"/>
        <v>1484</v>
      </c>
      <c r="F1488" t="e">
        <f t="shared" si="93"/>
        <v>#NUM!</v>
      </c>
    </row>
    <row r="1489" spans="2:6" x14ac:dyDescent="0.25">
      <c r="B1489">
        <f t="shared" si="94"/>
        <v>30000000</v>
      </c>
      <c r="C1489">
        <v>1.5</v>
      </c>
      <c r="D1489">
        <v>4.5</v>
      </c>
      <c r="E1489">
        <f t="shared" si="95"/>
        <v>1485</v>
      </c>
      <c r="F1489" t="e">
        <f t="shared" si="93"/>
        <v>#NUM!</v>
      </c>
    </row>
    <row r="1490" spans="2:6" x14ac:dyDescent="0.25">
      <c r="B1490">
        <f t="shared" si="94"/>
        <v>30000000</v>
      </c>
      <c r="C1490">
        <v>1.5</v>
      </c>
      <c r="D1490">
        <v>4.5</v>
      </c>
      <c r="E1490">
        <f t="shared" si="95"/>
        <v>1486</v>
      </c>
      <c r="F1490" t="e">
        <f t="shared" si="93"/>
        <v>#NUM!</v>
      </c>
    </row>
    <row r="1491" spans="2:6" x14ac:dyDescent="0.25">
      <c r="B1491">
        <f t="shared" si="94"/>
        <v>30000000</v>
      </c>
      <c r="C1491">
        <v>1.5</v>
      </c>
      <c r="D1491">
        <v>4.5</v>
      </c>
      <c r="E1491">
        <f t="shared" si="95"/>
        <v>1487</v>
      </c>
      <c r="F1491" t="e">
        <f t="shared" si="93"/>
        <v>#NUM!</v>
      </c>
    </row>
    <row r="1492" spans="2:6" x14ac:dyDescent="0.25">
      <c r="B1492">
        <f t="shared" si="94"/>
        <v>30000000</v>
      </c>
      <c r="C1492">
        <v>1.5</v>
      </c>
      <c r="D1492">
        <v>4.5</v>
      </c>
      <c r="E1492">
        <f t="shared" si="95"/>
        <v>1488</v>
      </c>
      <c r="F1492" t="e">
        <f t="shared" si="93"/>
        <v>#NUM!</v>
      </c>
    </row>
    <row r="1493" spans="2:6" x14ac:dyDescent="0.25">
      <c r="B1493">
        <f t="shared" si="94"/>
        <v>30000000</v>
      </c>
      <c r="C1493">
        <v>1.5</v>
      </c>
      <c r="D1493">
        <v>4.5</v>
      </c>
      <c r="E1493">
        <f t="shared" si="95"/>
        <v>1489</v>
      </c>
      <c r="F1493" t="e">
        <f t="shared" si="93"/>
        <v>#NUM!</v>
      </c>
    </row>
    <row r="1494" spans="2:6" x14ac:dyDescent="0.25">
      <c r="B1494">
        <f t="shared" si="94"/>
        <v>30000000</v>
      </c>
      <c r="C1494">
        <v>1.5</v>
      </c>
      <c r="D1494">
        <v>4.5</v>
      </c>
      <c r="E1494">
        <f t="shared" si="95"/>
        <v>1490</v>
      </c>
      <c r="F1494" t="e">
        <f t="shared" si="93"/>
        <v>#NUM!</v>
      </c>
    </row>
    <row r="1495" spans="2:6" x14ac:dyDescent="0.25">
      <c r="B1495">
        <f t="shared" si="94"/>
        <v>30000000</v>
      </c>
      <c r="C1495">
        <v>1.5</v>
      </c>
      <c r="D1495">
        <v>4.5</v>
      </c>
      <c r="E1495">
        <f t="shared" si="95"/>
        <v>1491</v>
      </c>
      <c r="F1495" t="e">
        <f t="shared" si="93"/>
        <v>#NUM!</v>
      </c>
    </row>
    <row r="1496" spans="2:6" x14ac:dyDescent="0.25">
      <c r="B1496">
        <f t="shared" si="94"/>
        <v>30000000</v>
      </c>
      <c r="C1496">
        <v>1.5</v>
      </c>
      <c r="D1496">
        <v>4.5</v>
      </c>
      <c r="E1496">
        <f t="shared" si="95"/>
        <v>1492</v>
      </c>
      <c r="F1496" t="e">
        <f t="shared" si="93"/>
        <v>#NUM!</v>
      </c>
    </row>
    <row r="1497" spans="2:6" x14ac:dyDescent="0.25">
      <c r="B1497">
        <f t="shared" si="94"/>
        <v>30000000</v>
      </c>
      <c r="C1497">
        <v>1.5</v>
      </c>
      <c r="D1497">
        <v>4.5</v>
      </c>
      <c r="E1497">
        <f t="shared" si="95"/>
        <v>1493</v>
      </c>
      <c r="F1497" t="e">
        <f t="shared" si="93"/>
        <v>#NUM!</v>
      </c>
    </row>
    <row r="1498" spans="2:6" x14ac:dyDescent="0.25">
      <c r="B1498">
        <f t="shared" si="94"/>
        <v>30000000</v>
      </c>
      <c r="C1498">
        <v>1.5</v>
      </c>
      <c r="D1498">
        <v>4.5</v>
      </c>
      <c r="E1498">
        <f t="shared" si="95"/>
        <v>1494</v>
      </c>
      <c r="F1498" t="e">
        <f t="shared" si="93"/>
        <v>#NUM!</v>
      </c>
    </row>
    <row r="1499" spans="2:6" x14ac:dyDescent="0.25">
      <c r="B1499">
        <f t="shared" si="94"/>
        <v>30000000</v>
      </c>
      <c r="C1499">
        <v>1.5</v>
      </c>
      <c r="D1499">
        <v>4.5</v>
      </c>
      <c r="E1499">
        <f t="shared" si="95"/>
        <v>1495</v>
      </c>
      <c r="F1499" t="e">
        <f t="shared" si="93"/>
        <v>#NUM!</v>
      </c>
    </row>
    <row r="1500" spans="2:6" x14ac:dyDescent="0.25">
      <c r="B1500">
        <f t="shared" si="94"/>
        <v>30000000</v>
      </c>
      <c r="C1500">
        <v>1.5</v>
      </c>
      <c r="D1500">
        <v>4.5</v>
      </c>
      <c r="E1500">
        <f t="shared" si="95"/>
        <v>1496</v>
      </c>
      <c r="F1500" t="e">
        <f t="shared" si="93"/>
        <v>#NUM!</v>
      </c>
    </row>
    <row r="1501" spans="2:6" x14ac:dyDescent="0.25">
      <c r="B1501">
        <f t="shared" si="94"/>
        <v>30000000</v>
      </c>
      <c r="C1501">
        <v>1.5</v>
      </c>
      <c r="D1501">
        <v>4.5</v>
      </c>
      <c r="E1501">
        <f t="shared" si="95"/>
        <v>1497</v>
      </c>
      <c r="F1501" t="e">
        <f t="shared" si="93"/>
        <v>#NUM!</v>
      </c>
    </row>
    <row r="1502" spans="2:6" x14ac:dyDescent="0.25">
      <c r="B1502">
        <f t="shared" si="94"/>
        <v>30000000</v>
      </c>
      <c r="C1502">
        <v>1.5</v>
      </c>
      <c r="D1502">
        <v>4.5</v>
      </c>
      <c r="E1502">
        <f t="shared" si="95"/>
        <v>1498</v>
      </c>
      <c r="F1502" t="e">
        <f t="shared" si="93"/>
        <v>#NUM!</v>
      </c>
    </row>
    <row r="1503" spans="2:6" x14ac:dyDescent="0.25">
      <c r="B1503">
        <f t="shared" si="94"/>
        <v>30000000</v>
      </c>
      <c r="C1503">
        <v>1.5</v>
      </c>
      <c r="D1503">
        <v>4.5</v>
      </c>
      <c r="E1503">
        <f t="shared" si="95"/>
        <v>1499</v>
      </c>
      <c r="F1503" t="e">
        <f t="shared" ref="F1503:F1566" si="96">D1503+C1503*SIN(E1503*2*PI()/360*B1503)</f>
        <v>#NUM!</v>
      </c>
    </row>
    <row r="1504" spans="2:6" x14ac:dyDescent="0.25">
      <c r="B1504">
        <f t="shared" si="94"/>
        <v>30000000</v>
      </c>
      <c r="C1504">
        <v>1.5</v>
      </c>
      <c r="D1504">
        <v>4.5</v>
      </c>
      <c r="E1504">
        <f t="shared" si="95"/>
        <v>1500</v>
      </c>
      <c r="F1504" t="e">
        <f t="shared" si="96"/>
        <v>#NUM!</v>
      </c>
    </row>
    <row r="1505" spans="2:6" x14ac:dyDescent="0.25">
      <c r="B1505">
        <f t="shared" si="94"/>
        <v>30000000</v>
      </c>
      <c r="C1505">
        <v>1.5</v>
      </c>
      <c r="D1505">
        <v>4.5</v>
      </c>
      <c r="E1505">
        <f t="shared" si="95"/>
        <v>1501</v>
      </c>
      <c r="F1505" t="e">
        <f t="shared" si="96"/>
        <v>#NUM!</v>
      </c>
    </row>
    <row r="1506" spans="2:6" x14ac:dyDescent="0.25">
      <c r="B1506">
        <f t="shared" si="94"/>
        <v>30000000</v>
      </c>
      <c r="C1506">
        <v>1.5</v>
      </c>
      <c r="D1506">
        <v>4.5</v>
      </c>
      <c r="E1506">
        <f t="shared" si="95"/>
        <v>1502</v>
      </c>
      <c r="F1506" t="e">
        <f t="shared" si="96"/>
        <v>#NUM!</v>
      </c>
    </row>
    <row r="1507" spans="2:6" x14ac:dyDescent="0.25">
      <c r="B1507">
        <f t="shared" si="94"/>
        <v>30000000</v>
      </c>
      <c r="C1507">
        <v>1.5</v>
      </c>
      <c r="D1507">
        <v>4.5</v>
      </c>
      <c r="E1507">
        <f t="shared" si="95"/>
        <v>1503</v>
      </c>
      <c r="F1507" t="e">
        <f t="shared" si="96"/>
        <v>#NUM!</v>
      </c>
    </row>
    <row r="1508" spans="2:6" x14ac:dyDescent="0.25">
      <c r="B1508">
        <f t="shared" si="94"/>
        <v>30000000</v>
      </c>
      <c r="C1508">
        <v>1.5</v>
      </c>
      <c r="D1508">
        <v>4.5</v>
      </c>
      <c r="E1508">
        <f t="shared" si="95"/>
        <v>1504</v>
      </c>
      <c r="F1508" t="e">
        <f t="shared" si="96"/>
        <v>#NUM!</v>
      </c>
    </row>
    <row r="1509" spans="2:6" x14ac:dyDescent="0.25">
      <c r="B1509">
        <f t="shared" si="94"/>
        <v>30000000</v>
      </c>
      <c r="C1509">
        <v>1.5</v>
      </c>
      <c r="D1509">
        <v>4.5</v>
      </c>
      <c r="E1509">
        <f t="shared" si="95"/>
        <v>1505</v>
      </c>
      <c r="F1509" t="e">
        <f t="shared" si="96"/>
        <v>#NUM!</v>
      </c>
    </row>
    <row r="1510" spans="2:6" x14ac:dyDescent="0.25">
      <c r="B1510">
        <f t="shared" si="94"/>
        <v>30000000</v>
      </c>
      <c r="C1510">
        <v>1.5</v>
      </c>
      <c r="D1510">
        <v>4.5</v>
      </c>
      <c r="E1510">
        <f t="shared" si="95"/>
        <v>1506</v>
      </c>
      <c r="F1510" t="e">
        <f t="shared" si="96"/>
        <v>#NUM!</v>
      </c>
    </row>
    <row r="1511" spans="2:6" x14ac:dyDescent="0.25">
      <c r="B1511">
        <f t="shared" si="94"/>
        <v>30000000</v>
      </c>
      <c r="C1511">
        <v>1.5</v>
      </c>
      <c r="D1511">
        <v>4.5</v>
      </c>
      <c r="E1511">
        <f t="shared" si="95"/>
        <v>1507</v>
      </c>
      <c r="F1511" t="e">
        <f t="shared" si="96"/>
        <v>#NUM!</v>
      </c>
    </row>
    <row r="1512" spans="2:6" x14ac:dyDescent="0.25">
      <c r="B1512">
        <f t="shared" si="94"/>
        <v>30000000</v>
      </c>
      <c r="C1512">
        <v>1.5</v>
      </c>
      <c r="D1512">
        <v>4.5</v>
      </c>
      <c r="E1512">
        <f t="shared" si="95"/>
        <v>1508</v>
      </c>
      <c r="F1512" t="e">
        <f t="shared" si="96"/>
        <v>#NUM!</v>
      </c>
    </row>
    <row r="1513" spans="2:6" x14ac:dyDescent="0.25">
      <c r="B1513">
        <f t="shared" si="94"/>
        <v>30000000</v>
      </c>
      <c r="C1513">
        <v>1.5</v>
      </c>
      <c r="D1513">
        <v>4.5</v>
      </c>
      <c r="E1513">
        <f t="shared" si="95"/>
        <v>1509</v>
      </c>
      <c r="F1513" t="e">
        <f t="shared" si="96"/>
        <v>#NUM!</v>
      </c>
    </row>
    <row r="1514" spans="2:6" x14ac:dyDescent="0.25">
      <c r="B1514">
        <f t="shared" si="94"/>
        <v>30000000</v>
      </c>
      <c r="C1514">
        <v>1.5</v>
      </c>
      <c r="D1514">
        <v>4.5</v>
      </c>
      <c r="E1514">
        <f t="shared" si="95"/>
        <v>1510</v>
      </c>
      <c r="F1514" t="e">
        <f t="shared" si="96"/>
        <v>#NUM!</v>
      </c>
    </row>
    <row r="1515" spans="2:6" x14ac:dyDescent="0.25">
      <c r="B1515">
        <f t="shared" si="94"/>
        <v>30000000</v>
      </c>
      <c r="C1515">
        <v>1.5</v>
      </c>
      <c r="D1515">
        <v>4.5</v>
      </c>
      <c r="E1515">
        <f t="shared" si="95"/>
        <v>1511</v>
      </c>
      <c r="F1515" t="e">
        <f t="shared" si="96"/>
        <v>#NUM!</v>
      </c>
    </row>
    <row r="1516" spans="2:6" x14ac:dyDescent="0.25">
      <c r="B1516">
        <f t="shared" si="94"/>
        <v>30000000</v>
      </c>
      <c r="C1516">
        <v>1.5</v>
      </c>
      <c r="D1516">
        <v>4.5</v>
      </c>
      <c r="E1516">
        <f t="shared" si="95"/>
        <v>1512</v>
      </c>
      <c r="F1516" t="e">
        <f t="shared" si="96"/>
        <v>#NUM!</v>
      </c>
    </row>
    <row r="1517" spans="2:6" x14ac:dyDescent="0.25">
      <c r="B1517">
        <f t="shared" si="94"/>
        <v>30000000</v>
      </c>
      <c r="C1517">
        <v>1.5</v>
      </c>
      <c r="D1517">
        <v>4.5</v>
      </c>
      <c r="E1517">
        <f t="shared" si="95"/>
        <v>1513</v>
      </c>
      <c r="F1517" t="e">
        <f t="shared" si="96"/>
        <v>#NUM!</v>
      </c>
    </row>
    <row r="1518" spans="2:6" x14ac:dyDescent="0.25">
      <c r="B1518">
        <f t="shared" si="94"/>
        <v>30000000</v>
      </c>
      <c r="C1518">
        <v>1.5</v>
      </c>
      <c r="D1518">
        <v>4.5</v>
      </c>
      <c r="E1518">
        <f t="shared" si="95"/>
        <v>1514</v>
      </c>
      <c r="F1518" t="e">
        <f t="shared" si="96"/>
        <v>#NUM!</v>
      </c>
    </row>
    <row r="1519" spans="2:6" x14ac:dyDescent="0.25">
      <c r="B1519">
        <f t="shared" si="94"/>
        <v>30000000</v>
      </c>
      <c r="C1519">
        <v>1.5</v>
      </c>
      <c r="D1519">
        <v>4.5</v>
      </c>
      <c r="E1519">
        <f t="shared" si="95"/>
        <v>1515</v>
      </c>
      <c r="F1519" t="e">
        <f t="shared" si="96"/>
        <v>#NUM!</v>
      </c>
    </row>
    <row r="1520" spans="2:6" x14ac:dyDescent="0.25">
      <c r="B1520">
        <f t="shared" si="94"/>
        <v>30000000</v>
      </c>
      <c r="C1520">
        <v>1.5</v>
      </c>
      <c r="D1520">
        <v>4.5</v>
      </c>
      <c r="E1520">
        <f t="shared" si="95"/>
        <v>1516</v>
      </c>
      <c r="F1520" t="e">
        <f t="shared" si="96"/>
        <v>#NUM!</v>
      </c>
    </row>
    <row r="1521" spans="2:6" x14ac:dyDescent="0.25">
      <c r="B1521">
        <f t="shared" si="94"/>
        <v>30000000</v>
      </c>
      <c r="C1521">
        <v>1.5</v>
      </c>
      <c r="D1521">
        <v>4.5</v>
      </c>
      <c r="E1521">
        <f t="shared" si="95"/>
        <v>1517</v>
      </c>
      <c r="F1521" t="e">
        <f t="shared" si="96"/>
        <v>#NUM!</v>
      </c>
    </row>
    <row r="1522" spans="2:6" x14ac:dyDescent="0.25">
      <c r="B1522">
        <f t="shared" si="94"/>
        <v>30000000</v>
      </c>
      <c r="C1522">
        <v>1.5</v>
      </c>
      <c r="D1522">
        <v>4.5</v>
      </c>
      <c r="E1522">
        <f t="shared" si="95"/>
        <v>1518</v>
      </c>
      <c r="F1522" t="e">
        <f t="shared" si="96"/>
        <v>#NUM!</v>
      </c>
    </row>
    <row r="1523" spans="2:6" x14ac:dyDescent="0.25">
      <c r="B1523">
        <f t="shared" si="94"/>
        <v>30000000</v>
      </c>
      <c r="C1523">
        <v>1.5</v>
      </c>
      <c r="D1523">
        <v>4.5</v>
      </c>
      <c r="E1523">
        <f t="shared" si="95"/>
        <v>1519</v>
      </c>
      <c r="F1523" t="e">
        <f t="shared" si="96"/>
        <v>#NUM!</v>
      </c>
    </row>
    <row r="1524" spans="2:6" x14ac:dyDescent="0.25">
      <c r="B1524">
        <f t="shared" si="94"/>
        <v>30000000</v>
      </c>
      <c r="C1524">
        <v>1.5</v>
      </c>
      <c r="D1524">
        <v>4.5</v>
      </c>
      <c r="E1524">
        <f t="shared" si="95"/>
        <v>1520</v>
      </c>
      <c r="F1524" t="e">
        <f t="shared" si="96"/>
        <v>#NUM!</v>
      </c>
    </row>
    <row r="1525" spans="2:6" x14ac:dyDescent="0.25">
      <c r="B1525">
        <f t="shared" si="94"/>
        <v>30000000</v>
      </c>
      <c r="C1525">
        <v>1.5</v>
      </c>
      <c r="D1525">
        <v>4.5</v>
      </c>
      <c r="E1525">
        <f t="shared" si="95"/>
        <v>1521</v>
      </c>
      <c r="F1525" t="e">
        <f t="shared" si="96"/>
        <v>#NUM!</v>
      </c>
    </row>
    <row r="1526" spans="2:6" x14ac:dyDescent="0.25">
      <c r="B1526">
        <f t="shared" si="94"/>
        <v>30000000</v>
      </c>
      <c r="C1526">
        <v>1.5</v>
      </c>
      <c r="D1526">
        <v>4.5</v>
      </c>
      <c r="E1526">
        <f t="shared" si="95"/>
        <v>1522</v>
      </c>
      <c r="F1526" t="e">
        <f t="shared" si="96"/>
        <v>#NUM!</v>
      </c>
    </row>
    <row r="1527" spans="2:6" x14ac:dyDescent="0.25">
      <c r="B1527">
        <f t="shared" si="94"/>
        <v>30000000</v>
      </c>
      <c r="C1527">
        <v>1.5</v>
      </c>
      <c r="D1527">
        <v>4.5</v>
      </c>
      <c r="E1527">
        <f t="shared" si="95"/>
        <v>1523</v>
      </c>
      <c r="F1527" t="e">
        <f t="shared" si="96"/>
        <v>#NUM!</v>
      </c>
    </row>
    <row r="1528" spans="2:6" x14ac:dyDescent="0.25">
      <c r="B1528">
        <f t="shared" si="94"/>
        <v>30000000</v>
      </c>
      <c r="C1528">
        <v>1.5</v>
      </c>
      <c r="D1528">
        <v>4.5</v>
      </c>
      <c r="E1528">
        <f t="shared" si="95"/>
        <v>1524</v>
      </c>
      <c r="F1528" t="e">
        <f t="shared" si="96"/>
        <v>#NUM!</v>
      </c>
    </row>
    <row r="1529" spans="2:6" x14ac:dyDescent="0.25">
      <c r="B1529">
        <f t="shared" si="94"/>
        <v>30000000</v>
      </c>
      <c r="C1529">
        <v>1.5</v>
      </c>
      <c r="D1529">
        <v>4.5</v>
      </c>
      <c r="E1529">
        <f t="shared" si="95"/>
        <v>1525</v>
      </c>
      <c r="F1529" t="e">
        <f t="shared" si="96"/>
        <v>#NUM!</v>
      </c>
    </row>
    <row r="1530" spans="2:6" x14ac:dyDescent="0.25">
      <c r="B1530">
        <f t="shared" si="94"/>
        <v>30000000</v>
      </c>
      <c r="C1530">
        <v>1.5</v>
      </c>
      <c r="D1530">
        <v>4.5</v>
      </c>
      <c r="E1530">
        <f t="shared" si="95"/>
        <v>1526</v>
      </c>
      <c r="F1530" t="e">
        <f t="shared" si="96"/>
        <v>#NUM!</v>
      </c>
    </row>
    <row r="1531" spans="2:6" x14ac:dyDescent="0.25">
      <c r="B1531">
        <f t="shared" si="94"/>
        <v>30000000</v>
      </c>
      <c r="C1531">
        <v>1.5</v>
      </c>
      <c r="D1531">
        <v>4.5</v>
      </c>
      <c r="E1531">
        <f t="shared" si="95"/>
        <v>1527</v>
      </c>
      <c r="F1531" t="e">
        <f t="shared" si="96"/>
        <v>#NUM!</v>
      </c>
    </row>
    <row r="1532" spans="2:6" x14ac:dyDescent="0.25">
      <c r="B1532">
        <f t="shared" si="94"/>
        <v>30000000</v>
      </c>
      <c r="C1532">
        <v>1.5</v>
      </c>
      <c r="D1532">
        <v>4.5</v>
      </c>
      <c r="E1532">
        <f t="shared" si="95"/>
        <v>1528</v>
      </c>
      <c r="F1532" t="e">
        <f t="shared" si="96"/>
        <v>#NUM!</v>
      </c>
    </row>
    <row r="1533" spans="2:6" x14ac:dyDescent="0.25">
      <c r="B1533">
        <f t="shared" si="94"/>
        <v>30000000</v>
      </c>
      <c r="C1533">
        <v>1.5</v>
      </c>
      <c r="D1533">
        <v>4.5</v>
      </c>
      <c r="E1533">
        <f t="shared" si="95"/>
        <v>1529</v>
      </c>
      <c r="F1533" t="e">
        <f t="shared" si="96"/>
        <v>#NUM!</v>
      </c>
    </row>
    <row r="1534" spans="2:6" x14ac:dyDescent="0.25">
      <c r="B1534">
        <f t="shared" si="94"/>
        <v>30000000</v>
      </c>
      <c r="C1534">
        <v>1.5</v>
      </c>
      <c r="D1534">
        <v>4.5</v>
      </c>
      <c r="E1534">
        <f t="shared" si="95"/>
        <v>1530</v>
      </c>
      <c r="F1534" t="e">
        <f t="shared" si="96"/>
        <v>#NUM!</v>
      </c>
    </row>
    <row r="1535" spans="2:6" x14ac:dyDescent="0.25">
      <c r="B1535">
        <f t="shared" si="94"/>
        <v>30000000</v>
      </c>
      <c r="C1535">
        <v>1.5</v>
      </c>
      <c r="D1535">
        <v>4.5</v>
      </c>
      <c r="E1535">
        <f t="shared" si="95"/>
        <v>1531</v>
      </c>
      <c r="F1535" t="e">
        <f t="shared" si="96"/>
        <v>#NUM!</v>
      </c>
    </row>
    <row r="1536" spans="2:6" x14ac:dyDescent="0.25">
      <c r="B1536">
        <f t="shared" si="94"/>
        <v>30000000</v>
      </c>
      <c r="C1536">
        <v>1.5</v>
      </c>
      <c r="D1536">
        <v>4.5</v>
      </c>
      <c r="E1536">
        <f t="shared" si="95"/>
        <v>1532</v>
      </c>
      <c r="F1536" t="e">
        <f t="shared" si="96"/>
        <v>#NUM!</v>
      </c>
    </row>
    <row r="1537" spans="2:6" x14ac:dyDescent="0.25">
      <c r="B1537">
        <f t="shared" si="94"/>
        <v>30000000</v>
      </c>
      <c r="C1537">
        <v>1.5</v>
      </c>
      <c r="D1537">
        <v>4.5</v>
      </c>
      <c r="E1537">
        <f t="shared" si="95"/>
        <v>1533</v>
      </c>
      <c r="F1537" t="e">
        <f t="shared" si="96"/>
        <v>#NUM!</v>
      </c>
    </row>
    <row r="1538" spans="2:6" x14ac:dyDescent="0.25">
      <c r="B1538">
        <f t="shared" si="94"/>
        <v>30000000</v>
      </c>
      <c r="C1538">
        <v>1.5</v>
      </c>
      <c r="D1538">
        <v>4.5</v>
      </c>
      <c r="E1538">
        <f t="shared" si="95"/>
        <v>1534</v>
      </c>
      <c r="F1538" t="e">
        <f t="shared" si="96"/>
        <v>#NUM!</v>
      </c>
    </row>
    <row r="1539" spans="2:6" x14ac:dyDescent="0.25">
      <c r="B1539">
        <f t="shared" si="94"/>
        <v>30000000</v>
      </c>
      <c r="C1539">
        <v>1.5</v>
      </c>
      <c r="D1539">
        <v>4.5</v>
      </c>
      <c r="E1539">
        <f t="shared" si="95"/>
        <v>1535</v>
      </c>
      <c r="F1539" t="e">
        <f t="shared" si="96"/>
        <v>#NUM!</v>
      </c>
    </row>
    <row r="1540" spans="2:6" x14ac:dyDescent="0.25">
      <c r="B1540">
        <f t="shared" si="94"/>
        <v>30000000</v>
      </c>
      <c r="C1540">
        <v>1.5</v>
      </c>
      <c r="D1540">
        <v>4.5</v>
      </c>
      <c r="E1540">
        <f t="shared" si="95"/>
        <v>1536</v>
      </c>
      <c r="F1540" t="e">
        <f t="shared" si="96"/>
        <v>#NUM!</v>
      </c>
    </row>
    <row r="1541" spans="2:6" x14ac:dyDescent="0.25">
      <c r="B1541">
        <f t="shared" si="94"/>
        <v>30000000</v>
      </c>
      <c r="C1541">
        <v>1.5</v>
      </c>
      <c r="D1541">
        <v>4.5</v>
      </c>
      <c r="E1541">
        <f t="shared" si="95"/>
        <v>1537</v>
      </c>
      <c r="F1541" t="e">
        <f t="shared" si="96"/>
        <v>#NUM!</v>
      </c>
    </row>
    <row r="1542" spans="2:6" x14ac:dyDescent="0.25">
      <c r="B1542">
        <f t="shared" ref="B1542:B1605" si="97">$C$1</f>
        <v>30000000</v>
      </c>
      <c r="C1542">
        <v>1.5</v>
      </c>
      <c r="D1542">
        <v>4.5</v>
      </c>
      <c r="E1542">
        <f t="shared" ref="E1542:E1605" si="98">E1541+1</f>
        <v>1538</v>
      </c>
      <c r="F1542" t="e">
        <f t="shared" si="96"/>
        <v>#NUM!</v>
      </c>
    </row>
    <row r="1543" spans="2:6" x14ac:dyDescent="0.25">
      <c r="B1543">
        <f t="shared" si="97"/>
        <v>30000000</v>
      </c>
      <c r="C1543">
        <v>1.5</v>
      </c>
      <c r="D1543">
        <v>4.5</v>
      </c>
      <c r="E1543">
        <f t="shared" si="98"/>
        <v>1539</v>
      </c>
      <c r="F1543" t="e">
        <f t="shared" si="96"/>
        <v>#NUM!</v>
      </c>
    </row>
    <row r="1544" spans="2:6" x14ac:dyDescent="0.25">
      <c r="B1544">
        <f t="shared" si="97"/>
        <v>30000000</v>
      </c>
      <c r="C1544">
        <v>1.5</v>
      </c>
      <c r="D1544">
        <v>4.5</v>
      </c>
      <c r="E1544">
        <f t="shared" si="98"/>
        <v>1540</v>
      </c>
      <c r="F1544" t="e">
        <f t="shared" si="96"/>
        <v>#NUM!</v>
      </c>
    </row>
    <row r="1545" spans="2:6" x14ac:dyDescent="0.25">
      <c r="B1545">
        <f t="shared" si="97"/>
        <v>30000000</v>
      </c>
      <c r="C1545">
        <v>1.5</v>
      </c>
      <c r="D1545">
        <v>4.5</v>
      </c>
      <c r="E1545">
        <f t="shared" si="98"/>
        <v>1541</v>
      </c>
      <c r="F1545" t="e">
        <f t="shared" si="96"/>
        <v>#NUM!</v>
      </c>
    </row>
    <row r="1546" spans="2:6" x14ac:dyDescent="0.25">
      <c r="B1546">
        <f t="shared" si="97"/>
        <v>30000000</v>
      </c>
      <c r="C1546">
        <v>1.5</v>
      </c>
      <c r="D1546">
        <v>4.5</v>
      </c>
      <c r="E1546">
        <f t="shared" si="98"/>
        <v>1542</v>
      </c>
      <c r="F1546" t="e">
        <f t="shared" si="96"/>
        <v>#NUM!</v>
      </c>
    </row>
    <row r="1547" spans="2:6" x14ac:dyDescent="0.25">
      <c r="B1547">
        <f t="shared" si="97"/>
        <v>30000000</v>
      </c>
      <c r="C1547">
        <v>1.5</v>
      </c>
      <c r="D1547">
        <v>4.5</v>
      </c>
      <c r="E1547">
        <f t="shared" si="98"/>
        <v>1543</v>
      </c>
      <c r="F1547" t="e">
        <f t="shared" si="96"/>
        <v>#NUM!</v>
      </c>
    </row>
    <row r="1548" spans="2:6" x14ac:dyDescent="0.25">
      <c r="B1548">
        <f t="shared" si="97"/>
        <v>30000000</v>
      </c>
      <c r="C1548">
        <v>1.5</v>
      </c>
      <c r="D1548">
        <v>4.5</v>
      </c>
      <c r="E1548">
        <f t="shared" si="98"/>
        <v>1544</v>
      </c>
      <c r="F1548" t="e">
        <f t="shared" si="96"/>
        <v>#NUM!</v>
      </c>
    </row>
    <row r="1549" spans="2:6" x14ac:dyDescent="0.25">
      <c r="B1549">
        <f t="shared" si="97"/>
        <v>30000000</v>
      </c>
      <c r="C1549">
        <v>1.5</v>
      </c>
      <c r="D1549">
        <v>4.5</v>
      </c>
      <c r="E1549">
        <f t="shared" si="98"/>
        <v>1545</v>
      </c>
      <c r="F1549" t="e">
        <f t="shared" si="96"/>
        <v>#NUM!</v>
      </c>
    </row>
    <row r="1550" spans="2:6" x14ac:dyDescent="0.25">
      <c r="B1550">
        <f t="shared" si="97"/>
        <v>30000000</v>
      </c>
      <c r="C1550">
        <v>1.5</v>
      </c>
      <c r="D1550">
        <v>4.5</v>
      </c>
      <c r="E1550">
        <f t="shared" si="98"/>
        <v>1546</v>
      </c>
      <c r="F1550" t="e">
        <f t="shared" si="96"/>
        <v>#NUM!</v>
      </c>
    </row>
    <row r="1551" spans="2:6" x14ac:dyDescent="0.25">
      <c r="B1551">
        <f t="shared" si="97"/>
        <v>30000000</v>
      </c>
      <c r="C1551">
        <v>1.5</v>
      </c>
      <c r="D1551">
        <v>4.5</v>
      </c>
      <c r="E1551">
        <f t="shared" si="98"/>
        <v>1547</v>
      </c>
      <c r="F1551" t="e">
        <f t="shared" si="96"/>
        <v>#NUM!</v>
      </c>
    </row>
    <row r="1552" spans="2:6" x14ac:dyDescent="0.25">
      <c r="B1552">
        <f t="shared" si="97"/>
        <v>30000000</v>
      </c>
      <c r="C1552">
        <v>1.5</v>
      </c>
      <c r="D1552">
        <v>4.5</v>
      </c>
      <c r="E1552">
        <f t="shared" si="98"/>
        <v>1548</v>
      </c>
      <c r="F1552" t="e">
        <f t="shared" si="96"/>
        <v>#NUM!</v>
      </c>
    </row>
    <row r="1553" spans="2:6" x14ac:dyDescent="0.25">
      <c r="B1553">
        <f t="shared" si="97"/>
        <v>30000000</v>
      </c>
      <c r="C1553">
        <v>1.5</v>
      </c>
      <c r="D1553">
        <v>4.5</v>
      </c>
      <c r="E1553">
        <f t="shared" si="98"/>
        <v>1549</v>
      </c>
      <c r="F1553" t="e">
        <f t="shared" si="96"/>
        <v>#NUM!</v>
      </c>
    </row>
    <row r="1554" spans="2:6" x14ac:dyDescent="0.25">
      <c r="B1554">
        <f t="shared" si="97"/>
        <v>30000000</v>
      </c>
      <c r="C1554">
        <v>1.5</v>
      </c>
      <c r="D1554">
        <v>4.5</v>
      </c>
      <c r="E1554">
        <f t="shared" si="98"/>
        <v>1550</v>
      </c>
      <c r="F1554" t="e">
        <f t="shared" si="96"/>
        <v>#NUM!</v>
      </c>
    </row>
    <row r="1555" spans="2:6" x14ac:dyDescent="0.25">
      <c r="B1555">
        <f t="shared" si="97"/>
        <v>30000000</v>
      </c>
      <c r="C1555">
        <v>1.5</v>
      </c>
      <c r="D1555">
        <v>4.5</v>
      </c>
      <c r="E1555">
        <f t="shared" si="98"/>
        <v>1551</v>
      </c>
      <c r="F1555" t="e">
        <f t="shared" si="96"/>
        <v>#NUM!</v>
      </c>
    </row>
    <row r="1556" spans="2:6" x14ac:dyDescent="0.25">
      <c r="B1556">
        <f t="shared" si="97"/>
        <v>30000000</v>
      </c>
      <c r="C1556">
        <v>1.5</v>
      </c>
      <c r="D1556">
        <v>4.5</v>
      </c>
      <c r="E1556">
        <f t="shared" si="98"/>
        <v>1552</v>
      </c>
      <c r="F1556" t="e">
        <f t="shared" si="96"/>
        <v>#NUM!</v>
      </c>
    </row>
    <row r="1557" spans="2:6" x14ac:dyDescent="0.25">
      <c r="B1557">
        <f t="shared" si="97"/>
        <v>30000000</v>
      </c>
      <c r="C1557">
        <v>1.5</v>
      </c>
      <c r="D1557">
        <v>4.5</v>
      </c>
      <c r="E1557">
        <f t="shared" si="98"/>
        <v>1553</v>
      </c>
      <c r="F1557" t="e">
        <f t="shared" si="96"/>
        <v>#NUM!</v>
      </c>
    </row>
    <row r="1558" spans="2:6" x14ac:dyDescent="0.25">
      <c r="B1558">
        <f t="shared" si="97"/>
        <v>30000000</v>
      </c>
      <c r="C1558">
        <v>1.5</v>
      </c>
      <c r="D1558">
        <v>4.5</v>
      </c>
      <c r="E1558">
        <f t="shared" si="98"/>
        <v>1554</v>
      </c>
      <c r="F1558" t="e">
        <f t="shared" si="96"/>
        <v>#NUM!</v>
      </c>
    </row>
    <row r="1559" spans="2:6" x14ac:dyDescent="0.25">
      <c r="B1559">
        <f t="shared" si="97"/>
        <v>30000000</v>
      </c>
      <c r="C1559">
        <v>1.5</v>
      </c>
      <c r="D1559">
        <v>4.5</v>
      </c>
      <c r="E1559">
        <f t="shared" si="98"/>
        <v>1555</v>
      </c>
      <c r="F1559" t="e">
        <f t="shared" si="96"/>
        <v>#NUM!</v>
      </c>
    </row>
    <row r="1560" spans="2:6" x14ac:dyDescent="0.25">
      <c r="B1560">
        <f t="shared" si="97"/>
        <v>30000000</v>
      </c>
      <c r="C1560">
        <v>1.5</v>
      </c>
      <c r="D1560">
        <v>4.5</v>
      </c>
      <c r="E1560">
        <f t="shared" si="98"/>
        <v>1556</v>
      </c>
      <c r="F1560" t="e">
        <f t="shared" si="96"/>
        <v>#NUM!</v>
      </c>
    </row>
    <row r="1561" spans="2:6" x14ac:dyDescent="0.25">
      <c r="B1561">
        <f t="shared" si="97"/>
        <v>30000000</v>
      </c>
      <c r="C1561">
        <v>1.5</v>
      </c>
      <c r="D1561">
        <v>4.5</v>
      </c>
      <c r="E1561">
        <f t="shared" si="98"/>
        <v>1557</v>
      </c>
      <c r="F1561" t="e">
        <f t="shared" si="96"/>
        <v>#NUM!</v>
      </c>
    </row>
    <row r="1562" spans="2:6" x14ac:dyDescent="0.25">
      <c r="B1562">
        <f t="shared" si="97"/>
        <v>30000000</v>
      </c>
      <c r="C1562">
        <v>1.5</v>
      </c>
      <c r="D1562">
        <v>4.5</v>
      </c>
      <c r="E1562">
        <f t="shared" si="98"/>
        <v>1558</v>
      </c>
      <c r="F1562" t="e">
        <f t="shared" si="96"/>
        <v>#NUM!</v>
      </c>
    </row>
    <row r="1563" spans="2:6" x14ac:dyDescent="0.25">
      <c r="B1563">
        <f t="shared" si="97"/>
        <v>30000000</v>
      </c>
      <c r="C1563">
        <v>1.5</v>
      </c>
      <c r="D1563">
        <v>4.5</v>
      </c>
      <c r="E1563">
        <f t="shared" si="98"/>
        <v>1559</v>
      </c>
      <c r="F1563" t="e">
        <f t="shared" si="96"/>
        <v>#NUM!</v>
      </c>
    </row>
    <row r="1564" spans="2:6" x14ac:dyDescent="0.25">
      <c r="B1564">
        <f t="shared" si="97"/>
        <v>30000000</v>
      </c>
      <c r="C1564">
        <v>1.5</v>
      </c>
      <c r="D1564">
        <v>4.5</v>
      </c>
      <c r="E1564">
        <f t="shared" si="98"/>
        <v>1560</v>
      </c>
      <c r="F1564" t="e">
        <f t="shared" si="96"/>
        <v>#NUM!</v>
      </c>
    </row>
    <row r="1565" spans="2:6" x14ac:dyDescent="0.25">
      <c r="B1565">
        <f t="shared" si="97"/>
        <v>30000000</v>
      </c>
      <c r="C1565">
        <v>1.5</v>
      </c>
      <c r="D1565">
        <v>4.5</v>
      </c>
      <c r="E1565">
        <f t="shared" si="98"/>
        <v>1561</v>
      </c>
      <c r="F1565" t="e">
        <f t="shared" si="96"/>
        <v>#NUM!</v>
      </c>
    </row>
    <row r="1566" spans="2:6" x14ac:dyDescent="0.25">
      <c r="B1566">
        <f t="shared" si="97"/>
        <v>30000000</v>
      </c>
      <c r="C1566">
        <v>1.5</v>
      </c>
      <c r="D1566">
        <v>4.5</v>
      </c>
      <c r="E1566">
        <f t="shared" si="98"/>
        <v>1562</v>
      </c>
      <c r="F1566" t="e">
        <f t="shared" si="96"/>
        <v>#NUM!</v>
      </c>
    </row>
    <row r="1567" spans="2:6" x14ac:dyDescent="0.25">
      <c r="B1567">
        <f t="shared" si="97"/>
        <v>30000000</v>
      </c>
      <c r="C1567">
        <v>1.5</v>
      </c>
      <c r="D1567">
        <v>4.5</v>
      </c>
      <c r="E1567">
        <f t="shared" si="98"/>
        <v>1563</v>
      </c>
      <c r="F1567" t="e">
        <f t="shared" ref="F1567:F1630" si="99">D1567+C1567*SIN(E1567*2*PI()/360*B1567)</f>
        <v>#NUM!</v>
      </c>
    </row>
    <row r="1568" spans="2:6" x14ac:dyDescent="0.25">
      <c r="B1568">
        <f t="shared" si="97"/>
        <v>30000000</v>
      </c>
      <c r="C1568">
        <v>1.5</v>
      </c>
      <c r="D1568">
        <v>4.5</v>
      </c>
      <c r="E1568">
        <f t="shared" si="98"/>
        <v>1564</v>
      </c>
      <c r="F1568" t="e">
        <f t="shared" si="99"/>
        <v>#NUM!</v>
      </c>
    </row>
    <row r="1569" spans="2:6" x14ac:dyDescent="0.25">
      <c r="B1569">
        <f t="shared" si="97"/>
        <v>30000000</v>
      </c>
      <c r="C1569">
        <v>1.5</v>
      </c>
      <c r="D1569">
        <v>4.5</v>
      </c>
      <c r="E1569">
        <f t="shared" si="98"/>
        <v>1565</v>
      </c>
      <c r="F1569" t="e">
        <f t="shared" si="99"/>
        <v>#NUM!</v>
      </c>
    </row>
    <row r="1570" spans="2:6" x14ac:dyDescent="0.25">
      <c r="B1570">
        <f t="shared" si="97"/>
        <v>30000000</v>
      </c>
      <c r="C1570">
        <v>1.5</v>
      </c>
      <c r="D1570">
        <v>4.5</v>
      </c>
      <c r="E1570">
        <f t="shared" si="98"/>
        <v>1566</v>
      </c>
      <c r="F1570" t="e">
        <f t="shared" si="99"/>
        <v>#NUM!</v>
      </c>
    </row>
    <row r="1571" spans="2:6" x14ac:dyDescent="0.25">
      <c r="B1571">
        <f t="shared" si="97"/>
        <v>30000000</v>
      </c>
      <c r="C1571">
        <v>1.5</v>
      </c>
      <c r="D1571">
        <v>4.5</v>
      </c>
      <c r="E1571">
        <f t="shared" si="98"/>
        <v>1567</v>
      </c>
      <c r="F1571" t="e">
        <f t="shared" si="99"/>
        <v>#NUM!</v>
      </c>
    </row>
    <row r="1572" spans="2:6" x14ac:dyDescent="0.25">
      <c r="B1572">
        <f t="shared" si="97"/>
        <v>30000000</v>
      </c>
      <c r="C1572">
        <v>1.5</v>
      </c>
      <c r="D1572">
        <v>4.5</v>
      </c>
      <c r="E1572">
        <f t="shared" si="98"/>
        <v>1568</v>
      </c>
      <c r="F1572" t="e">
        <f t="shared" si="99"/>
        <v>#NUM!</v>
      </c>
    </row>
    <row r="1573" spans="2:6" x14ac:dyDescent="0.25">
      <c r="B1573">
        <f t="shared" si="97"/>
        <v>30000000</v>
      </c>
      <c r="C1573">
        <v>1.5</v>
      </c>
      <c r="D1573">
        <v>4.5</v>
      </c>
      <c r="E1573">
        <f t="shared" si="98"/>
        <v>1569</v>
      </c>
      <c r="F1573" t="e">
        <f t="shared" si="99"/>
        <v>#NUM!</v>
      </c>
    </row>
    <row r="1574" spans="2:6" x14ac:dyDescent="0.25">
      <c r="B1574">
        <f t="shared" si="97"/>
        <v>30000000</v>
      </c>
      <c r="C1574">
        <v>1.5</v>
      </c>
      <c r="D1574">
        <v>4.5</v>
      </c>
      <c r="E1574">
        <f t="shared" si="98"/>
        <v>1570</v>
      </c>
      <c r="F1574" t="e">
        <f t="shared" si="99"/>
        <v>#NUM!</v>
      </c>
    </row>
    <row r="1575" spans="2:6" x14ac:dyDescent="0.25">
      <c r="B1575">
        <f t="shared" si="97"/>
        <v>30000000</v>
      </c>
      <c r="C1575">
        <v>1.5</v>
      </c>
      <c r="D1575">
        <v>4.5</v>
      </c>
      <c r="E1575">
        <f t="shared" si="98"/>
        <v>1571</v>
      </c>
      <c r="F1575" t="e">
        <f t="shared" si="99"/>
        <v>#NUM!</v>
      </c>
    </row>
    <row r="1576" spans="2:6" x14ac:dyDescent="0.25">
      <c r="B1576">
        <f t="shared" si="97"/>
        <v>30000000</v>
      </c>
      <c r="C1576">
        <v>1.5</v>
      </c>
      <c r="D1576">
        <v>4.5</v>
      </c>
      <c r="E1576">
        <f t="shared" si="98"/>
        <v>1572</v>
      </c>
      <c r="F1576" t="e">
        <f t="shared" si="99"/>
        <v>#NUM!</v>
      </c>
    </row>
    <row r="1577" spans="2:6" x14ac:dyDescent="0.25">
      <c r="B1577">
        <f t="shared" si="97"/>
        <v>30000000</v>
      </c>
      <c r="C1577">
        <v>1.5</v>
      </c>
      <c r="D1577">
        <v>4.5</v>
      </c>
      <c r="E1577">
        <f t="shared" si="98"/>
        <v>1573</v>
      </c>
      <c r="F1577" t="e">
        <f t="shared" si="99"/>
        <v>#NUM!</v>
      </c>
    </row>
    <row r="1578" spans="2:6" x14ac:dyDescent="0.25">
      <c r="B1578">
        <f t="shared" si="97"/>
        <v>30000000</v>
      </c>
      <c r="C1578">
        <v>1.5</v>
      </c>
      <c r="D1578">
        <v>4.5</v>
      </c>
      <c r="E1578">
        <f t="shared" si="98"/>
        <v>1574</v>
      </c>
      <c r="F1578" t="e">
        <f t="shared" si="99"/>
        <v>#NUM!</v>
      </c>
    </row>
    <row r="1579" spans="2:6" x14ac:dyDescent="0.25">
      <c r="B1579">
        <f t="shared" si="97"/>
        <v>30000000</v>
      </c>
      <c r="C1579">
        <v>1.5</v>
      </c>
      <c r="D1579">
        <v>4.5</v>
      </c>
      <c r="E1579">
        <f t="shared" si="98"/>
        <v>1575</v>
      </c>
      <c r="F1579" t="e">
        <f t="shared" si="99"/>
        <v>#NUM!</v>
      </c>
    </row>
    <row r="1580" spans="2:6" x14ac:dyDescent="0.25">
      <c r="B1580">
        <f t="shared" si="97"/>
        <v>30000000</v>
      </c>
      <c r="C1580">
        <v>1.5</v>
      </c>
      <c r="D1580">
        <v>4.5</v>
      </c>
      <c r="E1580">
        <f t="shared" si="98"/>
        <v>1576</v>
      </c>
      <c r="F1580" t="e">
        <f t="shared" si="99"/>
        <v>#NUM!</v>
      </c>
    </row>
    <row r="1581" spans="2:6" x14ac:dyDescent="0.25">
      <c r="B1581">
        <f t="shared" si="97"/>
        <v>30000000</v>
      </c>
      <c r="C1581">
        <v>1.5</v>
      </c>
      <c r="D1581">
        <v>4.5</v>
      </c>
      <c r="E1581">
        <f t="shared" si="98"/>
        <v>1577</v>
      </c>
      <c r="F1581" t="e">
        <f t="shared" si="99"/>
        <v>#NUM!</v>
      </c>
    </row>
    <row r="1582" spans="2:6" x14ac:dyDescent="0.25">
      <c r="B1582">
        <f t="shared" si="97"/>
        <v>30000000</v>
      </c>
      <c r="C1582">
        <v>1.5</v>
      </c>
      <c r="D1582">
        <v>4.5</v>
      </c>
      <c r="E1582">
        <f t="shared" si="98"/>
        <v>1578</v>
      </c>
      <c r="F1582" t="e">
        <f t="shared" si="99"/>
        <v>#NUM!</v>
      </c>
    </row>
    <row r="1583" spans="2:6" x14ac:dyDescent="0.25">
      <c r="B1583">
        <f t="shared" si="97"/>
        <v>30000000</v>
      </c>
      <c r="C1583">
        <v>1.5</v>
      </c>
      <c r="D1583">
        <v>4.5</v>
      </c>
      <c r="E1583">
        <f t="shared" si="98"/>
        <v>1579</v>
      </c>
      <c r="F1583" t="e">
        <f t="shared" si="99"/>
        <v>#NUM!</v>
      </c>
    </row>
    <row r="1584" spans="2:6" x14ac:dyDescent="0.25">
      <c r="B1584">
        <f t="shared" si="97"/>
        <v>30000000</v>
      </c>
      <c r="C1584">
        <v>1.5</v>
      </c>
      <c r="D1584">
        <v>4.5</v>
      </c>
      <c r="E1584">
        <f t="shared" si="98"/>
        <v>1580</v>
      </c>
      <c r="F1584" t="e">
        <f t="shared" si="99"/>
        <v>#NUM!</v>
      </c>
    </row>
    <row r="1585" spans="2:6" x14ac:dyDescent="0.25">
      <c r="B1585">
        <f t="shared" si="97"/>
        <v>30000000</v>
      </c>
      <c r="C1585">
        <v>1.5</v>
      </c>
      <c r="D1585">
        <v>4.5</v>
      </c>
      <c r="E1585">
        <f t="shared" si="98"/>
        <v>1581</v>
      </c>
      <c r="F1585" t="e">
        <f t="shared" si="99"/>
        <v>#NUM!</v>
      </c>
    </row>
    <row r="1586" spans="2:6" x14ac:dyDescent="0.25">
      <c r="B1586">
        <f t="shared" si="97"/>
        <v>30000000</v>
      </c>
      <c r="C1586">
        <v>1.5</v>
      </c>
      <c r="D1586">
        <v>4.5</v>
      </c>
      <c r="E1586">
        <f t="shared" si="98"/>
        <v>1582</v>
      </c>
      <c r="F1586" t="e">
        <f t="shared" si="99"/>
        <v>#NUM!</v>
      </c>
    </row>
    <row r="1587" spans="2:6" x14ac:dyDescent="0.25">
      <c r="B1587">
        <f t="shared" si="97"/>
        <v>30000000</v>
      </c>
      <c r="C1587">
        <v>1.5</v>
      </c>
      <c r="D1587">
        <v>4.5</v>
      </c>
      <c r="E1587">
        <f t="shared" si="98"/>
        <v>1583</v>
      </c>
      <c r="F1587" t="e">
        <f t="shared" si="99"/>
        <v>#NUM!</v>
      </c>
    </row>
    <row r="1588" spans="2:6" x14ac:dyDescent="0.25">
      <c r="B1588">
        <f t="shared" si="97"/>
        <v>30000000</v>
      </c>
      <c r="C1588">
        <v>1.5</v>
      </c>
      <c r="D1588">
        <v>4.5</v>
      </c>
      <c r="E1588">
        <f t="shared" si="98"/>
        <v>1584</v>
      </c>
      <c r="F1588" t="e">
        <f t="shared" si="99"/>
        <v>#NUM!</v>
      </c>
    </row>
    <row r="1589" spans="2:6" x14ac:dyDescent="0.25">
      <c r="B1589">
        <f t="shared" si="97"/>
        <v>30000000</v>
      </c>
      <c r="C1589">
        <v>1.5</v>
      </c>
      <c r="D1589">
        <v>4.5</v>
      </c>
      <c r="E1589">
        <f t="shared" si="98"/>
        <v>1585</v>
      </c>
      <c r="F1589" t="e">
        <f t="shared" si="99"/>
        <v>#NUM!</v>
      </c>
    </row>
    <row r="1590" spans="2:6" x14ac:dyDescent="0.25">
      <c r="B1590">
        <f t="shared" si="97"/>
        <v>30000000</v>
      </c>
      <c r="C1590">
        <v>1.5</v>
      </c>
      <c r="D1590">
        <v>4.5</v>
      </c>
      <c r="E1590">
        <f t="shared" si="98"/>
        <v>1586</v>
      </c>
      <c r="F1590" t="e">
        <f t="shared" si="99"/>
        <v>#NUM!</v>
      </c>
    </row>
    <row r="1591" spans="2:6" x14ac:dyDescent="0.25">
      <c r="B1591">
        <f t="shared" si="97"/>
        <v>30000000</v>
      </c>
      <c r="C1591">
        <v>1.5</v>
      </c>
      <c r="D1591">
        <v>4.5</v>
      </c>
      <c r="E1591">
        <f t="shared" si="98"/>
        <v>1587</v>
      </c>
      <c r="F1591" t="e">
        <f t="shared" si="99"/>
        <v>#NUM!</v>
      </c>
    </row>
    <row r="1592" spans="2:6" x14ac:dyDescent="0.25">
      <c r="B1592">
        <f t="shared" si="97"/>
        <v>30000000</v>
      </c>
      <c r="C1592">
        <v>1.5</v>
      </c>
      <c r="D1592">
        <v>4.5</v>
      </c>
      <c r="E1592">
        <f t="shared" si="98"/>
        <v>1588</v>
      </c>
      <c r="F1592" t="e">
        <f t="shared" si="99"/>
        <v>#NUM!</v>
      </c>
    </row>
    <row r="1593" spans="2:6" x14ac:dyDescent="0.25">
      <c r="B1593">
        <f t="shared" si="97"/>
        <v>30000000</v>
      </c>
      <c r="C1593">
        <v>1.5</v>
      </c>
      <c r="D1593">
        <v>4.5</v>
      </c>
      <c r="E1593">
        <f t="shared" si="98"/>
        <v>1589</v>
      </c>
      <c r="F1593" t="e">
        <f t="shared" si="99"/>
        <v>#NUM!</v>
      </c>
    </row>
    <row r="1594" spans="2:6" x14ac:dyDescent="0.25">
      <c r="B1594">
        <f t="shared" si="97"/>
        <v>30000000</v>
      </c>
      <c r="C1594">
        <v>1.5</v>
      </c>
      <c r="D1594">
        <v>4.5</v>
      </c>
      <c r="E1594">
        <f t="shared" si="98"/>
        <v>1590</v>
      </c>
      <c r="F1594" t="e">
        <f t="shared" si="99"/>
        <v>#NUM!</v>
      </c>
    </row>
    <row r="1595" spans="2:6" x14ac:dyDescent="0.25">
      <c r="B1595">
        <f t="shared" si="97"/>
        <v>30000000</v>
      </c>
      <c r="C1595">
        <v>1.5</v>
      </c>
      <c r="D1595">
        <v>4.5</v>
      </c>
      <c r="E1595">
        <f t="shared" si="98"/>
        <v>1591</v>
      </c>
      <c r="F1595" t="e">
        <f t="shared" si="99"/>
        <v>#NUM!</v>
      </c>
    </row>
    <row r="1596" spans="2:6" x14ac:dyDescent="0.25">
      <c r="B1596">
        <f t="shared" si="97"/>
        <v>30000000</v>
      </c>
      <c r="C1596">
        <v>1.5</v>
      </c>
      <c r="D1596">
        <v>4.5</v>
      </c>
      <c r="E1596">
        <f t="shared" si="98"/>
        <v>1592</v>
      </c>
      <c r="F1596" t="e">
        <f t="shared" si="99"/>
        <v>#NUM!</v>
      </c>
    </row>
    <row r="1597" spans="2:6" x14ac:dyDescent="0.25">
      <c r="B1597">
        <f t="shared" si="97"/>
        <v>30000000</v>
      </c>
      <c r="C1597">
        <v>1.5</v>
      </c>
      <c r="D1597">
        <v>4.5</v>
      </c>
      <c r="E1597">
        <f t="shared" si="98"/>
        <v>1593</v>
      </c>
      <c r="F1597" t="e">
        <f t="shared" si="99"/>
        <v>#NUM!</v>
      </c>
    </row>
    <row r="1598" spans="2:6" x14ac:dyDescent="0.25">
      <c r="B1598">
        <f t="shared" si="97"/>
        <v>30000000</v>
      </c>
      <c r="C1598">
        <v>1.5</v>
      </c>
      <c r="D1598">
        <v>4.5</v>
      </c>
      <c r="E1598">
        <f t="shared" si="98"/>
        <v>1594</v>
      </c>
      <c r="F1598" t="e">
        <f t="shared" si="99"/>
        <v>#NUM!</v>
      </c>
    </row>
    <row r="1599" spans="2:6" x14ac:dyDescent="0.25">
      <c r="B1599">
        <f t="shared" si="97"/>
        <v>30000000</v>
      </c>
      <c r="C1599">
        <v>1.5</v>
      </c>
      <c r="D1599">
        <v>4.5</v>
      </c>
      <c r="E1599">
        <f t="shared" si="98"/>
        <v>1595</v>
      </c>
      <c r="F1599" t="e">
        <f t="shared" si="99"/>
        <v>#NUM!</v>
      </c>
    </row>
    <row r="1600" spans="2:6" x14ac:dyDescent="0.25">
      <c r="B1600">
        <f t="shared" si="97"/>
        <v>30000000</v>
      </c>
      <c r="C1600">
        <v>1.5</v>
      </c>
      <c r="D1600">
        <v>4.5</v>
      </c>
      <c r="E1600">
        <f t="shared" si="98"/>
        <v>1596</v>
      </c>
      <c r="F1600" t="e">
        <f t="shared" si="99"/>
        <v>#NUM!</v>
      </c>
    </row>
    <row r="1601" spans="2:6" x14ac:dyDescent="0.25">
      <c r="B1601">
        <f t="shared" si="97"/>
        <v>30000000</v>
      </c>
      <c r="C1601">
        <v>1.5</v>
      </c>
      <c r="D1601">
        <v>4.5</v>
      </c>
      <c r="E1601">
        <f t="shared" si="98"/>
        <v>1597</v>
      </c>
      <c r="F1601" t="e">
        <f t="shared" si="99"/>
        <v>#NUM!</v>
      </c>
    </row>
    <row r="1602" spans="2:6" x14ac:dyDescent="0.25">
      <c r="B1602">
        <f t="shared" si="97"/>
        <v>30000000</v>
      </c>
      <c r="C1602">
        <v>1.5</v>
      </c>
      <c r="D1602">
        <v>4.5</v>
      </c>
      <c r="E1602">
        <f t="shared" si="98"/>
        <v>1598</v>
      </c>
      <c r="F1602" t="e">
        <f t="shared" si="99"/>
        <v>#NUM!</v>
      </c>
    </row>
    <row r="1603" spans="2:6" x14ac:dyDescent="0.25">
      <c r="B1603">
        <f t="shared" si="97"/>
        <v>30000000</v>
      </c>
      <c r="C1603">
        <v>1.5</v>
      </c>
      <c r="D1603">
        <v>4.5</v>
      </c>
      <c r="E1603">
        <f t="shared" si="98"/>
        <v>1599</v>
      </c>
      <c r="F1603" t="e">
        <f t="shared" si="99"/>
        <v>#NUM!</v>
      </c>
    </row>
    <row r="1604" spans="2:6" x14ac:dyDescent="0.25">
      <c r="B1604">
        <f t="shared" si="97"/>
        <v>30000000</v>
      </c>
      <c r="C1604">
        <v>1.5</v>
      </c>
      <c r="D1604">
        <v>4.5</v>
      </c>
      <c r="E1604">
        <f t="shared" si="98"/>
        <v>1600</v>
      </c>
      <c r="F1604" t="e">
        <f t="shared" si="99"/>
        <v>#NUM!</v>
      </c>
    </row>
    <row r="1605" spans="2:6" x14ac:dyDescent="0.25">
      <c r="B1605">
        <f t="shared" si="97"/>
        <v>30000000</v>
      </c>
      <c r="C1605">
        <v>1.5</v>
      </c>
      <c r="D1605">
        <v>4.5</v>
      </c>
      <c r="E1605">
        <f t="shared" si="98"/>
        <v>1601</v>
      </c>
      <c r="F1605" t="e">
        <f t="shared" si="99"/>
        <v>#NUM!</v>
      </c>
    </row>
    <row r="1606" spans="2:6" x14ac:dyDescent="0.25">
      <c r="B1606">
        <f t="shared" ref="B1606:B1669" si="100">$C$1</f>
        <v>30000000</v>
      </c>
      <c r="C1606">
        <v>1.5</v>
      </c>
      <c r="D1606">
        <v>4.5</v>
      </c>
      <c r="E1606">
        <f t="shared" ref="E1606:E1669" si="101">E1605+1</f>
        <v>1602</v>
      </c>
      <c r="F1606" t="e">
        <f t="shared" si="99"/>
        <v>#NUM!</v>
      </c>
    </row>
    <row r="1607" spans="2:6" x14ac:dyDescent="0.25">
      <c r="B1607">
        <f t="shared" si="100"/>
        <v>30000000</v>
      </c>
      <c r="C1607">
        <v>1.5</v>
      </c>
      <c r="D1607">
        <v>4.5</v>
      </c>
      <c r="E1607">
        <f t="shared" si="101"/>
        <v>1603</v>
      </c>
      <c r="F1607" t="e">
        <f t="shared" si="99"/>
        <v>#NUM!</v>
      </c>
    </row>
    <row r="1608" spans="2:6" x14ac:dyDescent="0.25">
      <c r="B1608">
        <f t="shared" si="100"/>
        <v>30000000</v>
      </c>
      <c r="C1608">
        <v>1.5</v>
      </c>
      <c r="D1608">
        <v>4.5</v>
      </c>
      <c r="E1608">
        <f t="shared" si="101"/>
        <v>1604</v>
      </c>
      <c r="F1608" t="e">
        <f t="shared" si="99"/>
        <v>#NUM!</v>
      </c>
    </row>
    <row r="1609" spans="2:6" x14ac:dyDescent="0.25">
      <c r="B1609">
        <f t="shared" si="100"/>
        <v>30000000</v>
      </c>
      <c r="C1609">
        <v>1.5</v>
      </c>
      <c r="D1609">
        <v>4.5</v>
      </c>
      <c r="E1609">
        <f t="shared" si="101"/>
        <v>1605</v>
      </c>
      <c r="F1609" t="e">
        <f t="shared" si="99"/>
        <v>#NUM!</v>
      </c>
    </row>
    <row r="1610" spans="2:6" x14ac:dyDescent="0.25">
      <c r="B1610">
        <f t="shared" si="100"/>
        <v>30000000</v>
      </c>
      <c r="C1610">
        <v>1.5</v>
      </c>
      <c r="D1610">
        <v>4.5</v>
      </c>
      <c r="E1610">
        <f t="shared" si="101"/>
        <v>1606</v>
      </c>
      <c r="F1610" t="e">
        <f t="shared" si="99"/>
        <v>#NUM!</v>
      </c>
    </row>
    <row r="1611" spans="2:6" x14ac:dyDescent="0.25">
      <c r="B1611">
        <f t="shared" si="100"/>
        <v>30000000</v>
      </c>
      <c r="C1611">
        <v>1.5</v>
      </c>
      <c r="D1611">
        <v>4.5</v>
      </c>
      <c r="E1611">
        <f t="shared" si="101"/>
        <v>1607</v>
      </c>
      <c r="F1611" t="e">
        <f t="shared" si="99"/>
        <v>#NUM!</v>
      </c>
    </row>
    <row r="1612" spans="2:6" x14ac:dyDescent="0.25">
      <c r="B1612">
        <f t="shared" si="100"/>
        <v>30000000</v>
      </c>
      <c r="C1612">
        <v>1.5</v>
      </c>
      <c r="D1612">
        <v>4.5</v>
      </c>
      <c r="E1612">
        <f t="shared" si="101"/>
        <v>1608</v>
      </c>
      <c r="F1612" t="e">
        <f t="shared" si="99"/>
        <v>#NUM!</v>
      </c>
    </row>
    <row r="1613" spans="2:6" x14ac:dyDescent="0.25">
      <c r="B1613">
        <f t="shared" si="100"/>
        <v>30000000</v>
      </c>
      <c r="C1613">
        <v>1.5</v>
      </c>
      <c r="D1613">
        <v>4.5</v>
      </c>
      <c r="E1613">
        <f t="shared" si="101"/>
        <v>1609</v>
      </c>
      <c r="F1613" t="e">
        <f t="shared" si="99"/>
        <v>#NUM!</v>
      </c>
    </row>
    <row r="1614" spans="2:6" x14ac:dyDescent="0.25">
      <c r="B1614">
        <f t="shared" si="100"/>
        <v>30000000</v>
      </c>
      <c r="C1614">
        <v>1.5</v>
      </c>
      <c r="D1614">
        <v>4.5</v>
      </c>
      <c r="E1614">
        <f t="shared" si="101"/>
        <v>1610</v>
      </c>
      <c r="F1614" t="e">
        <f t="shared" si="99"/>
        <v>#NUM!</v>
      </c>
    </row>
    <row r="1615" spans="2:6" x14ac:dyDescent="0.25">
      <c r="B1615">
        <f t="shared" si="100"/>
        <v>30000000</v>
      </c>
      <c r="C1615">
        <v>1.5</v>
      </c>
      <c r="D1615">
        <v>4.5</v>
      </c>
      <c r="E1615">
        <f t="shared" si="101"/>
        <v>1611</v>
      </c>
      <c r="F1615" t="e">
        <f t="shared" si="99"/>
        <v>#NUM!</v>
      </c>
    </row>
    <row r="1616" spans="2:6" x14ac:dyDescent="0.25">
      <c r="B1616">
        <f t="shared" si="100"/>
        <v>30000000</v>
      </c>
      <c r="C1616">
        <v>1.5</v>
      </c>
      <c r="D1616">
        <v>4.5</v>
      </c>
      <c r="E1616">
        <f t="shared" si="101"/>
        <v>1612</v>
      </c>
      <c r="F1616" t="e">
        <f t="shared" si="99"/>
        <v>#NUM!</v>
      </c>
    </row>
    <row r="1617" spans="2:6" x14ac:dyDescent="0.25">
      <c r="B1617">
        <f t="shared" si="100"/>
        <v>30000000</v>
      </c>
      <c r="C1617">
        <v>1.5</v>
      </c>
      <c r="D1617">
        <v>4.5</v>
      </c>
      <c r="E1617">
        <f t="shared" si="101"/>
        <v>1613</v>
      </c>
      <c r="F1617" t="e">
        <f t="shared" si="99"/>
        <v>#NUM!</v>
      </c>
    </row>
    <row r="1618" spans="2:6" x14ac:dyDescent="0.25">
      <c r="B1618">
        <f t="shared" si="100"/>
        <v>30000000</v>
      </c>
      <c r="C1618">
        <v>1.5</v>
      </c>
      <c r="D1618">
        <v>4.5</v>
      </c>
      <c r="E1618">
        <f t="shared" si="101"/>
        <v>1614</v>
      </c>
      <c r="F1618" t="e">
        <f t="shared" si="99"/>
        <v>#NUM!</v>
      </c>
    </row>
    <row r="1619" spans="2:6" x14ac:dyDescent="0.25">
      <c r="B1619">
        <f t="shared" si="100"/>
        <v>30000000</v>
      </c>
      <c r="C1619">
        <v>1.5</v>
      </c>
      <c r="D1619">
        <v>4.5</v>
      </c>
      <c r="E1619">
        <f t="shared" si="101"/>
        <v>1615</v>
      </c>
      <c r="F1619" t="e">
        <f t="shared" si="99"/>
        <v>#NUM!</v>
      </c>
    </row>
    <row r="1620" spans="2:6" x14ac:dyDescent="0.25">
      <c r="B1620">
        <f t="shared" si="100"/>
        <v>30000000</v>
      </c>
      <c r="C1620">
        <v>1.5</v>
      </c>
      <c r="D1620">
        <v>4.5</v>
      </c>
      <c r="E1620">
        <f t="shared" si="101"/>
        <v>1616</v>
      </c>
      <c r="F1620" t="e">
        <f t="shared" si="99"/>
        <v>#NUM!</v>
      </c>
    </row>
    <row r="1621" spans="2:6" x14ac:dyDescent="0.25">
      <c r="B1621">
        <f t="shared" si="100"/>
        <v>30000000</v>
      </c>
      <c r="C1621">
        <v>1.5</v>
      </c>
      <c r="D1621">
        <v>4.5</v>
      </c>
      <c r="E1621">
        <f t="shared" si="101"/>
        <v>1617</v>
      </c>
      <c r="F1621" t="e">
        <f t="shared" si="99"/>
        <v>#NUM!</v>
      </c>
    </row>
    <row r="1622" spans="2:6" x14ac:dyDescent="0.25">
      <c r="B1622">
        <f t="shared" si="100"/>
        <v>30000000</v>
      </c>
      <c r="C1622">
        <v>1.5</v>
      </c>
      <c r="D1622">
        <v>4.5</v>
      </c>
      <c r="E1622">
        <f t="shared" si="101"/>
        <v>1618</v>
      </c>
      <c r="F1622" t="e">
        <f t="shared" si="99"/>
        <v>#NUM!</v>
      </c>
    </row>
    <row r="1623" spans="2:6" x14ac:dyDescent="0.25">
      <c r="B1623">
        <f t="shared" si="100"/>
        <v>30000000</v>
      </c>
      <c r="C1623">
        <v>1.5</v>
      </c>
      <c r="D1623">
        <v>4.5</v>
      </c>
      <c r="E1623">
        <f t="shared" si="101"/>
        <v>1619</v>
      </c>
      <c r="F1623" t="e">
        <f t="shared" si="99"/>
        <v>#NUM!</v>
      </c>
    </row>
    <row r="1624" spans="2:6" x14ac:dyDescent="0.25">
      <c r="B1624">
        <f t="shared" si="100"/>
        <v>30000000</v>
      </c>
      <c r="C1624">
        <v>1.5</v>
      </c>
      <c r="D1624">
        <v>4.5</v>
      </c>
      <c r="E1624">
        <f t="shared" si="101"/>
        <v>1620</v>
      </c>
      <c r="F1624" t="e">
        <f t="shared" si="99"/>
        <v>#NUM!</v>
      </c>
    </row>
    <row r="1625" spans="2:6" x14ac:dyDescent="0.25">
      <c r="B1625">
        <f t="shared" si="100"/>
        <v>30000000</v>
      </c>
      <c r="C1625">
        <v>1.5</v>
      </c>
      <c r="D1625">
        <v>4.5</v>
      </c>
      <c r="E1625">
        <f t="shared" si="101"/>
        <v>1621</v>
      </c>
      <c r="F1625" t="e">
        <f t="shared" si="99"/>
        <v>#NUM!</v>
      </c>
    </row>
    <row r="1626" spans="2:6" x14ac:dyDescent="0.25">
      <c r="B1626">
        <f t="shared" si="100"/>
        <v>30000000</v>
      </c>
      <c r="C1626">
        <v>1.5</v>
      </c>
      <c r="D1626">
        <v>4.5</v>
      </c>
      <c r="E1626">
        <f t="shared" si="101"/>
        <v>1622</v>
      </c>
      <c r="F1626" t="e">
        <f t="shared" si="99"/>
        <v>#NUM!</v>
      </c>
    </row>
    <row r="1627" spans="2:6" x14ac:dyDescent="0.25">
      <c r="B1627">
        <f t="shared" si="100"/>
        <v>30000000</v>
      </c>
      <c r="C1627">
        <v>1.5</v>
      </c>
      <c r="D1627">
        <v>4.5</v>
      </c>
      <c r="E1627">
        <f t="shared" si="101"/>
        <v>1623</v>
      </c>
      <c r="F1627" t="e">
        <f t="shared" si="99"/>
        <v>#NUM!</v>
      </c>
    </row>
    <row r="1628" spans="2:6" x14ac:dyDescent="0.25">
      <c r="B1628">
        <f t="shared" si="100"/>
        <v>30000000</v>
      </c>
      <c r="C1628">
        <v>1.5</v>
      </c>
      <c r="D1628">
        <v>4.5</v>
      </c>
      <c r="E1628">
        <f t="shared" si="101"/>
        <v>1624</v>
      </c>
      <c r="F1628" t="e">
        <f t="shared" si="99"/>
        <v>#NUM!</v>
      </c>
    </row>
    <row r="1629" spans="2:6" x14ac:dyDescent="0.25">
      <c r="B1629">
        <f t="shared" si="100"/>
        <v>30000000</v>
      </c>
      <c r="C1629">
        <v>1.5</v>
      </c>
      <c r="D1629">
        <v>4.5</v>
      </c>
      <c r="E1629">
        <f t="shared" si="101"/>
        <v>1625</v>
      </c>
      <c r="F1629" t="e">
        <f t="shared" si="99"/>
        <v>#NUM!</v>
      </c>
    </row>
    <row r="1630" spans="2:6" x14ac:dyDescent="0.25">
      <c r="B1630">
        <f t="shared" si="100"/>
        <v>30000000</v>
      </c>
      <c r="C1630">
        <v>1.5</v>
      </c>
      <c r="D1630">
        <v>4.5</v>
      </c>
      <c r="E1630">
        <f t="shared" si="101"/>
        <v>1626</v>
      </c>
      <c r="F1630" t="e">
        <f t="shared" si="99"/>
        <v>#NUM!</v>
      </c>
    </row>
    <row r="1631" spans="2:6" x14ac:dyDescent="0.25">
      <c r="B1631">
        <f t="shared" si="100"/>
        <v>30000000</v>
      </c>
      <c r="C1631">
        <v>1.5</v>
      </c>
      <c r="D1631">
        <v>4.5</v>
      </c>
      <c r="E1631">
        <f t="shared" si="101"/>
        <v>1627</v>
      </c>
      <c r="F1631" t="e">
        <f t="shared" ref="F1631:F1694" si="102">D1631+C1631*SIN(E1631*2*PI()/360*B1631)</f>
        <v>#NUM!</v>
      </c>
    </row>
    <row r="1632" spans="2:6" x14ac:dyDescent="0.25">
      <c r="B1632">
        <f t="shared" si="100"/>
        <v>30000000</v>
      </c>
      <c r="C1632">
        <v>1.5</v>
      </c>
      <c r="D1632">
        <v>4.5</v>
      </c>
      <c r="E1632">
        <f t="shared" si="101"/>
        <v>1628</v>
      </c>
      <c r="F1632" t="e">
        <f t="shared" si="102"/>
        <v>#NUM!</v>
      </c>
    </row>
    <row r="1633" spans="2:6" x14ac:dyDescent="0.25">
      <c r="B1633">
        <f t="shared" si="100"/>
        <v>30000000</v>
      </c>
      <c r="C1633">
        <v>1.5</v>
      </c>
      <c r="D1633">
        <v>4.5</v>
      </c>
      <c r="E1633">
        <f t="shared" si="101"/>
        <v>1629</v>
      </c>
      <c r="F1633" t="e">
        <f t="shared" si="102"/>
        <v>#NUM!</v>
      </c>
    </row>
    <row r="1634" spans="2:6" x14ac:dyDescent="0.25">
      <c r="B1634">
        <f t="shared" si="100"/>
        <v>30000000</v>
      </c>
      <c r="C1634">
        <v>1.5</v>
      </c>
      <c r="D1634">
        <v>4.5</v>
      </c>
      <c r="E1634">
        <f t="shared" si="101"/>
        <v>1630</v>
      </c>
      <c r="F1634" t="e">
        <f t="shared" si="102"/>
        <v>#NUM!</v>
      </c>
    </row>
    <row r="1635" spans="2:6" x14ac:dyDescent="0.25">
      <c r="B1635">
        <f t="shared" si="100"/>
        <v>30000000</v>
      </c>
      <c r="C1635">
        <v>1.5</v>
      </c>
      <c r="D1635">
        <v>4.5</v>
      </c>
      <c r="E1635">
        <f t="shared" si="101"/>
        <v>1631</v>
      </c>
      <c r="F1635" t="e">
        <f t="shared" si="102"/>
        <v>#NUM!</v>
      </c>
    </row>
    <row r="1636" spans="2:6" x14ac:dyDescent="0.25">
      <c r="B1636">
        <f t="shared" si="100"/>
        <v>30000000</v>
      </c>
      <c r="C1636">
        <v>1.5</v>
      </c>
      <c r="D1636">
        <v>4.5</v>
      </c>
      <c r="E1636">
        <f t="shared" si="101"/>
        <v>1632</v>
      </c>
      <c r="F1636" t="e">
        <f t="shared" si="102"/>
        <v>#NUM!</v>
      </c>
    </row>
    <row r="1637" spans="2:6" x14ac:dyDescent="0.25">
      <c r="B1637">
        <f t="shared" si="100"/>
        <v>30000000</v>
      </c>
      <c r="C1637">
        <v>1.5</v>
      </c>
      <c r="D1637">
        <v>4.5</v>
      </c>
      <c r="E1637">
        <f t="shared" si="101"/>
        <v>1633</v>
      </c>
      <c r="F1637" t="e">
        <f t="shared" si="102"/>
        <v>#NUM!</v>
      </c>
    </row>
    <row r="1638" spans="2:6" x14ac:dyDescent="0.25">
      <c r="B1638">
        <f t="shared" si="100"/>
        <v>30000000</v>
      </c>
      <c r="C1638">
        <v>1.5</v>
      </c>
      <c r="D1638">
        <v>4.5</v>
      </c>
      <c r="E1638">
        <f t="shared" si="101"/>
        <v>1634</v>
      </c>
      <c r="F1638" t="e">
        <f t="shared" si="102"/>
        <v>#NUM!</v>
      </c>
    </row>
    <row r="1639" spans="2:6" x14ac:dyDescent="0.25">
      <c r="B1639">
        <f t="shared" si="100"/>
        <v>30000000</v>
      </c>
      <c r="C1639">
        <v>1.5</v>
      </c>
      <c r="D1639">
        <v>4.5</v>
      </c>
      <c r="E1639">
        <f t="shared" si="101"/>
        <v>1635</v>
      </c>
      <c r="F1639" t="e">
        <f t="shared" si="102"/>
        <v>#NUM!</v>
      </c>
    </row>
    <row r="1640" spans="2:6" x14ac:dyDescent="0.25">
      <c r="B1640">
        <f t="shared" si="100"/>
        <v>30000000</v>
      </c>
      <c r="C1640">
        <v>1.5</v>
      </c>
      <c r="D1640">
        <v>4.5</v>
      </c>
      <c r="E1640">
        <f t="shared" si="101"/>
        <v>1636</v>
      </c>
      <c r="F1640" t="e">
        <f t="shared" si="102"/>
        <v>#NUM!</v>
      </c>
    </row>
    <row r="1641" spans="2:6" x14ac:dyDescent="0.25">
      <c r="B1641">
        <f t="shared" si="100"/>
        <v>30000000</v>
      </c>
      <c r="C1641">
        <v>1.5</v>
      </c>
      <c r="D1641">
        <v>4.5</v>
      </c>
      <c r="E1641">
        <f t="shared" si="101"/>
        <v>1637</v>
      </c>
      <c r="F1641" t="e">
        <f t="shared" si="102"/>
        <v>#NUM!</v>
      </c>
    </row>
    <row r="1642" spans="2:6" x14ac:dyDescent="0.25">
      <c r="B1642">
        <f t="shared" si="100"/>
        <v>30000000</v>
      </c>
      <c r="C1642">
        <v>1.5</v>
      </c>
      <c r="D1642">
        <v>4.5</v>
      </c>
      <c r="E1642">
        <f t="shared" si="101"/>
        <v>1638</v>
      </c>
      <c r="F1642" t="e">
        <f t="shared" si="102"/>
        <v>#NUM!</v>
      </c>
    </row>
    <row r="1643" spans="2:6" x14ac:dyDescent="0.25">
      <c r="B1643">
        <f t="shared" si="100"/>
        <v>30000000</v>
      </c>
      <c r="C1643">
        <v>1.5</v>
      </c>
      <c r="D1643">
        <v>4.5</v>
      </c>
      <c r="E1643">
        <f t="shared" si="101"/>
        <v>1639</v>
      </c>
      <c r="F1643" t="e">
        <f t="shared" si="102"/>
        <v>#NUM!</v>
      </c>
    </row>
    <row r="1644" spans="2:6" x14ac:dyDescent="0.25">
      <c r="B1644">
        <f t="shared" si="100"/>
        <v>30000000</v>
      </c>
      <c r="C1644">
        <v>1.5</v>
      </c>
      <c r="D1644">
        <v>4.5</v>
      </c>
      <c r="E1644">
        <f t="shared" si="101"/>
        <v>1640</v>
      </c>
      <c r="F1644" t="e">
        <f t="shared" si="102"/>
        <v>#NUM!</v>
      </c>
    </row>
    <row r="1645" spans="2:6" x14ac:dyDescent="0.25">
      <c r="B1645">
        <f t="shared" si="100"/>
        <v>30000000</v>
      </c>
      <c r="C1645">
        <v>1.5</v>
      </c>
      <c r="D1645">
        <v>4.5</v>
      </c>
      <c r="E1645">
        <f t="shared" si="101"/>
        <v>1641</v>
      </c>
      <c r="F1645" t="e">
        <f t="shared" si="102"/>
        <v>#NUM!</v>
      </c>
    </row>
    <row r="1646" spans="2:6" x14ac:dyDescent="0.25">
      <c r="B1646">
        <f t="shared" si="100"/>
        <v>30000000</v>
      </c>
      <c r="C1646">
        <v>1.5</v>
      </c>
      <c r="D1646">
        <v>4.5</v>
      </c>
      <c r="E1646">
        <f t="shared" si="101"/>
        <v>1642</v>
      </c>
      <c r="F1646" t="e">
        <f t="shared" si="102"/>
        <v>#NUM!</v>
      </c>
    </row>
    <row r="1647" spans="2:6" x14ac:dyDescent="0.25">
      <c r="B1647">
        <f t="shared" si="100"/>
        <v>30000000</v>
      </c>
      <c r="C1647">
        <v>1.5</v>
      </c>
      <c r="D1647">
        <v>4.5</v>
      </c>
      <c r="E1647">
        <f t="shared" si="101"/>
        <v>1643</v>
      </c>
      <c r="F1647" t="e">
        <f t="shared" si="102"/>
        <v>#NUM!</v>
      </c>
    </row>
    <row r="1648" spans="2:6" x14ac:dyDescent="0.25">
      <c r="B1648">
        <f t="shared" si="100"/>
        <v>30000000</v>
      </c>
      <c r="C1648">
        <v>1.5</v>
      </c>
      <c r="D1648">
        <v>4.5</v>
      </c>
      <c r="E1648">
        <f t="shared" si="101"/>
        <v>1644</v>
      </c>
      <c r="F1648" t="e">
        <f t="shared" si="102"/>
        <v>#NUM!</v>
      </c>
    </row>
    <row r="1649" spans="2:6" x14ac:dyDescent="0.25">
      <c r="B1649">
        <f t="shared" si="100"/>
        <v>30000000</v>
      </c>
      <c r="C1649">
        <v>1.5</v>
      </c>
      <c r="D1649">
        <v>4.5</v>
      </c>
      <c r="E1649">
        <f t="shared" si="101"/>
        <v>1645</v>
      </c>
      <c r="F1649" t="e">
        <f t="shared" si="102"/>
        <v>#NUM!</v>
      </c>
    </row>
    <row r="1650" spans="2:6" x14ac:dyDescent="0.25">
      <c r="B1650">
        <f t="shared" si="100"/>
        <v>30000000</v>
      </c>
      <c r="C1650">
        <v>1.5</v>
      </c>
      <c r="D1650">
        <v>4.5</v>
      </c>
      <c r="E1650">
        <f t="shared" si="101"/>
        <v>1646</v>
      </c>
      <c r="F1650" t="e">
        <f t="shared" si="102"/>
        <v>#NUM!</v>
      </c>
    </row>
    <row r="1651" spans="2:6" x14ac:dyDescent="0.25">
      <c r="B1651">
        <f t="shared" si="100"/>
        <v>30000000</v>
      </c>
      <c r="C1651">
        <v>1.5</v>
      </c>
      <c r="D1651">
        <v>4.5</v>
      </c>
      <c r="E1651">
        <f t="shared" si="101"/>
        <v>1647</v>
      </c>
      <c r="F1651" t="e">
        <f t="shared" si="102"/>
        <v>#NUM!</v>
      </c>
    </row>
    <row r="1652" spans="2:6" x14ac:dyDescent="0.25">
      <c r="B1652">
        <f t="shared" si="100"/>
        <v>30000000</v>
      </c>
      <c r="C1652">
        <v>1.5</v>
      </c>
      <c r="D1652">
        <v>4.5</v>
      </c>
      <c r="E1652">
        <f t="shared" si="101"/>
        <v>1648</v>
      </c>
      <c r="F1652" t="e">
        <f t="shared" si="102"/>
        <v>#NUM!</v>
      </c>
    </row>
    <row r="1653" spans="2:6" x14ac:dyDescent="0.25">
      <c r="B1653">
        <f t="shared" si="100"/>
        <v>30000000</v>
      </c>
      <c r="C1653">
        <v>1.5</v>
      </c>
      <c r="D1653">
        <v>4.5</v>
      </c>
      <c r="E1653">
        <f t="shared" si="101"/>
        <v>1649</v>
      </c>
      <c r="F1653" t="e">
        <f t="shared" si="102"/>
        <v>#NUM!</v>
      </c>
    </row>
    <row r="1654" spans="2:6" x14ac:dyDescent="0.25">
      <c r="B1654">
        <f t="shared" si="100"/>
        <v>30000000</v>
      </c>
      <c r="C1654">
        <v>1.5</v>
      </c>
      <c r="D1654">
        <v>4.5</v>
      </c>
      <c r="E1654">
        <f t="shared" si="101"/>
        <v>1650</v>
      </c>
      <c r="F1654" t="e">
        <f t="shared" si="102"/>
        <v>#NUM!</v>
      </c>
    </row>
    <row r="1655" spans="2:6" x14ac:dyDescent="0.25">
      <c r="B1655">
        <f t="shared" si="100"/>
        <v>30000000</v>
      </c>
      <c r="C1655">
        <v>1.5</v>
      </c>
      <c r="D1655">
        <v>4.5</v>
      </c>
      <c r="E1655">
        <f t="shared" si="101"/>
        <v>1651</v>
      </c>
      <c r="F1655" t="e">
        <f t="shared" si="102"/>
        <v>#NUM!</v>
      </c>
    </row>
    <row r="1656" spans="2:6" x14ac:dyDescent="0.25">
      <c r="B1656">
        <f t="shared" si="100"/>
        <v>30000000</v>
      </c>
      <c r="C1656">
        <v>1.5</v>
      </c>
      <c r="D1656">
        <v>4.5</v>
      </c>
      <c r="E1656">
        <f t="shared" si="101"/>
        <v>1652</v>
      </c>
      <c r="F1656" t="e">
        <f t="shared" si="102"/>
        <v>#NUM!</v>
      </c>
    </row>
    <row r="1657" spans="2:6" x14ac:dyDescent="0.25">
      <c r="B1657">
        <f t="shared" si="100"/>
        <v>30000000</v>
      </c>
      <c r="C1657">
        <v>1.5</v>
      </c>
      <c r="D1657">
        <v>4.5</v>
      </c>
      <c r="E1657">
        <f t="shared" si="101"/>
        <v>1653</v>
      </c>
      <c r="F1657" t="e">
        <f t="shared" si="102"/>
        <v>#NUM!</v>
      </c>
    </row>
    <row r="1658" spans="2:6" x14ac:dyDescent="0.25">
      <c r="B1658">
        <f t="shared" si="100"/>
        <v>30000000</v>
      </c>
      <c r="C1658">
        <v>1.5</v>
      </c>
      <c r="D1658">
        <v>4.5</v>
      </c>
      <c r="E1658">
        <f t="shared" si="101"/>
        <v>1654</v>
      </c>
      <c r="F1658" t="e">
        <f t="shared" si="102"/>
        <v>#NUM!</v>
      </c>
    </row>
    <row r="1659" spans="2:6" x14ac:dyDescent="0.25">
      <c r="B1659">
        <f t="shared" si="100"/>
        <v>30000000</v>
      </c>
      <c r="C1659">
        <v>1.5</v>
      </c>
      <c r="D1659">
        <v>4.5</v>
      </c>
      <c r="E1659">
        <f t="shared" si="101"/>
        <v>1655</v>
      </c>
      <c r="F1659" t="e">
        <f t="shared" si="102"/>
        <v>#NUM!</v>
      </c>
    </row>
    <row r="1660" spans="2:6" x14ac:dyDescent="0.25">
      <c r="B1660">
        <f t="shared" si="100"/>
        <v>30000000</v>
      </c>
      <c r="C1660">
        <v>1.5</v>
      </c>
      <c r="D1660">
        <v>4.5</v>
      </c>
      <c r="E1660">
        <f t="shared" si="101"/>
        <v>1656</v>
      </c>
      <c r="F1660" t="e">
        <f t="shared" si="102"/>
        <v>#NUM!</v>
      </c>
    </row>
    <row r="1661" spans="2:6" x14ac:dyDescent="0.25">
      <c r="B1661">
        <f t="shared" si="100"/>
        <v>30000000</v>
      </c>
      <c r="C1661">
        <v>1.5</v>
      </c>
      <c r="D1661">
        <v>4.5</v>
      </c>
      <c r="E1661">
        <f t="shared" si="101"/>
        <v>1657</v>
      </c>
      <c r="F1661" t="e">
        <f t="shared" si="102"/>
        <v>#NUM!</v>
      </c>
    </row>
    <row r="1662" spans="2:6" x14ac:dyDescent="0.25">
      <c r="B1662">
        <f t="shared" si="100"/>
        <v>30000000</v>
      </c>
      <c r="C1662">
        <v>1.5</v>
      </c>
      <c r="D1662">
        <v>4.5</v>
      </c>
      <c r="E1662">
        <f t="shared" si="101"/>
        <v>1658</v>
      </c>
      <c r="F1662" t="e">
        <f t="shared" si="102"/>
        <v>#NUM!</v>
      </c>
    </row>
    <row r="1663" spans="2:6" x14ac:dyDescent="0.25">
      <c r="B1663">
        <f t="shared" si="100"/>
        <v>30000000</v>
      </c>
      <c r="C1663">
        <v>1.5</v>
      </c>
      <c r="D1663">
        <v>4.5</v>
      </c>
      <c r="E1663">
        <f t="shared" si="101"/>
        <v>1659</v>
      </c>
      <c r="F1663" t="e">
        <f t="shared" si="102"/>
        <v>#NUM!</v>
      </c>
    </row>
    <row r="1664" spans="2:6" x14ac:dyDescent="0.25">
      <c r="B1664">
        <f t="shared" si="100"/>
        <v>30000000</v>
      </c>
      <c r="C1664">
        <v>1.5</v>
      </c>
      <c r="D1664">
        <v>4.5</v>
      </c>
      <c r="E1664">
        <f t="shared" si="101"/>
        <v>1660</v>
      </c>
      <c r="F1664" t="e">
        <f t="shared" si="102"/>
        <v>#NUM!</v>
      </c>
    </row>
    <row r="1665" spans="2:6" x14ac:dyDescent="0.25">
      <c r="B1665">
        <f t="shared" si="100"/>
        <v>30000000</v>
      </c>
      <c r="C1665">
        <v>1.5</v>
      </c>
      <c r="D1665">
        <v>4.5</v>
      </c>
      <c r="E1665">
        <f t="shared" si="101"/>
        <v>1661</v>
      </c>
      <c r="F1665" t="e">
        <f t="shared" si="102"/>
        <v>#NUM!</v>
      </c>
    </row>
    <row r="1666" spans="2:6" x14ac:dyDescent="0.25">
      <c r="B1666">
        <f t="shared" si="100"/>
        <v>30000000</v>
      </c>
      <c r="C1666">
        <v>1.5</v>
      </c>
      <c r="D1666">
        <v>4.5</v>
      </c>
      <c r="E1666">
        <f t="shared" si="101"/>
        <v>1662</v>
      </c>
      <c r="F1666" t="e">
        <f t="shared" si="102"/>
        <v>#NUM!</v>
      </c>
    </row>
    <row r="1667" spans="2:6" x14ac:dyDescent="0.25">
      <c r="B1667">
        <f t="shared" si="100"/>
        <v>30000000</v>
      </c>
      <c r="C1667">
        <v>1.5</v>
      </c>
      <c r="D1667">
        <v>4.5</v>
      </c>
      <c r="E1667">
        <f t="shared" si="101"/>
        <v>1663</v>
      </c>
      <c r="F1667" t="e">
        <f t="shared" si="102"/>
        <v>#NUM!</v>
      </c>
    </row>
    <row r="1668" spans="2:6" x14ac:dyDescent="0.25">
      <c r="B1668">
        <f t="shared" si="100"/>
        <v>30000000</v>
      </c>
      <c r="C1668">
        <v>1.5</v>
      </c>
      <c r="D1668">
        <v>4.5</v>
      </c>
      <c r="E1668">
        <f t="shared" si="101"/>
        <v>1664</v>
      </c>
      <c r="F1668" t="e">
        <f t="shared" si="102"/>
        <v>#NUM!</v>
      </c>
    </row>
    <row r="1669" spans="2:6" x14ac:dyDescent="0.25">
      <c r="B1669">
        <f t="shared" si="100"/>
        <v>30000000</v>
      </c>
      <c r="C1669">
        <v>1.5</v>
      </c>
      <c r="D1669">
        <v>4.5</v>
      </c>
      <c r="E1669">
        <f t="shared" si="101"/>
        <v>1665</v>
      </c>
      <c r="F1669" t="e">
        <f t="shared" si="102"/>
        <v>#NUM!</v>
      </c>
    </row>
    <row r="1670" spans="2:6" x14ac:dyDescent="0.25">
      <c r="B1670">
        <f t="shared" ref="B1670:B1733" si="103">$C$1</f>
        <v>30000000</v>
      </c>
      <c r="C1670">
        <v>1.5</v>
      </c>
      <c r="D1670">
        <v>4.5</v>
      </c>
      <c r="E1670">
        <f t="shared" ref="E1670:E1733" si="104">E1669+1</f>
        <v>1666</v>
      </c>
      <c r="F1670" t="e">
        <f t="shared" si="102"/>
        <v>#NUM!</v>
      </c>
    </row>
    <row r="1671" spans="2:6" x14ac:dyDescent="0.25">
      <c r="B1671">
        <f t="shared" si="103"/>
        <v>30000000</v>
      </c>
      <c r="C1671">
        <v>1.5</v>
      </c>
      <c r="D1671">
        <v>4.5</v>
      </c>
      <c r="E1671">
        <f t="shared" si="104"/>
        <v>1667</v>
      </c>
      <c r="F1671" t="e">
        <f t="shared" si="102"/>
        <v>#NUM!</v>
      </c>
    </row>
    <row r="1672" spans="2:6" x14ac:dyDescent="0.25">
      <c r="B1672">
        <f t="shared" si="103"/>
        <v>30000000</v>
      </c>
      <c r="C1672">
        <v>1.5</v>
      </c>
      <c r="D1672">
        <v>4.5</v>
      </c>
      <c r="E1672">
        <f t="shared" si="104"/>
        <v>1668</v>
      </c>
      <c r="F1672" t="e">
        <f t="shared" si="102"/>
        <v>#NUM!</v>
      </c>
    </row>
    <row r="1673" spans="2:6" x14ac:dyDescent="0.25">
      <c r="B1673">
        <f t="shared" si="103"/>
        <v>30000000</v>
      </c>
      <c r="C1673">
        <v>1.5</v>
      </c>
      <c r="D1673">
        <v>4.5</v>
      </c>
      <c r="E1673">
        <f t="shared" si="104"/>
        <v>1669</v>
      </c>
      <c r="F1673" t="e">
        <f t="shared" si="102"/>
        <v>#NUM!</v>
      </c>
    </row>
    <row r="1674" spans="2:6" x14ac:dyDescent="0.25">
      <c r="B1674">
        <f t="shared" si="103"/>
        <v>30000000</v>
      </c>
      <c r="C1674">
        <v>1.5</v>
      </c>
      <c r="D1674">
        <v>4.5</v>
      </c>
      <c r="E1674">
        <f t="shared" si="104"/>
        <v>1670</v>
      </c>
      <c r="F1674" t="e">
        <f t="shared" si="102"/>
        <v>#NUM!</v>
      </c>
    </row>
    <row r="1675" spans="2:6" x14ac:dyDescent="0.25">
      <c r="B1675">
        <f t="shared" si="103"/>
        <v>30000000</v>
      </c>
      <c r="C1675">
        <v>1.5</v>
      </c>
      <c r="D1675">
        <v>4.5</v>
      </c>
      <c r="E1675">
        <f t="shared" si="104"/>
        <v>1671</v>
      </c>
      <c r="F1675" t="e">
        <f t="shared" si="102"/>
        <v>#NUM!</v>
      </c>
    </row>
    <row r="1676" spans="2:6" x14ac:dyDescent="0.25">
      <c r="B1676">
        <f t="shared" si="103"/>
        <v>30000000</v>
      </c>
      <c r="C1676">
        <v>1.5</v>
      </c>
      <c r="D1676">
        <v>4.5</v>
      </c>
      <c r="E1676">
        <f t="shared" si="104"/>
        <v>1672</v>
      </c>
      <c r="F1676" t="e">
        <f t="shared" si="102"/>
        <v>#NUM!</v>
      </c>
    </row>
    <row r="1677" spans="2:6" x14ac:dyDescent="0.25">
      <c r="B1677">
        <f t="shared" si="103"/>
        <v>30000000</v>
      </c>
      <c r="C1677">
        <v>1.5</v>
      </c>
      <c r="D1677">
        <v>4.5</v>
      </c>
      <c r="E1677">
        <f t="shared" si="104"/>
        <v>1673</v>
      </c>
      <c r="F1677" t="e">
        <f t="shared" si="102"/>
        <v>#NUM!</v>
      </c>
    </row>
    <row r="1678" spans="2:6" x14ac:dyDescent="0.25">
      <c r="B1678">
        <f t="shared" si="103"/>
        <v>30000000</v>
      </c>
      <c r="C1678">
        <v>1.5</v>
      </c>
      <c r="D1678">
        <v>4.5</v>
      </c>
      <c r="E1678">
        <f t="shared" si="104"/>
        <v>1674</v>
      </c>
      <c r="F1678" t="e">
        <f t="shared" si="102"/>
        <v>#NUM!</v>
      </c>
    </row>
    <row r="1679" spans="2:6" x14ac:dyDescent="0.25">
      <c r="B1679">
        <f t="shared" si="103"/>
        <v>30000000</v>
      </c>
      <c r="C1679">
        <v>1.5</v>
      </c>
      <c r="D1679">
        <v>4.5</v>
      </c>
      <c r="E1679">
        <f t="shared" si="104"/>
        <v>1675</v>
      </c>
      <c r="F1679" t="e">
        <f t="shared" si="102"/>
        <v>#NUM!</v>
      </c>
    </row>
    <row r="1680" spans="2:6" x14ac:dyDescent="0.25">
      <c r="B1680">
        <f t="shared" si="103"/>
        <v>30000000</v>
      </c>
      <c r="C1680">
        <v>1.5</v>
      </c>
      <c r="D1680">
        <v>4.5</v>
      </c>
      <c r="E1680">
        <f t="shared" si="104"/>
        <v>1676</v>
      </c>
      <c r="F1680" t="e">
        <f t="shared" si="102"/>
        <v>#NUM!</v>
      </c>
    </row>
    <row r="1681" spans="2:6" x14ac:dyDescent="0.25">
      <c r="B1681">
        <f t="shared" si="103"/>
        <v>30000000</v>
      </c>
      <c r="C1681">
        <v>1.5</v>
      </c>
      <c r="D1681">
        <v>4.5</v>
      </c>
      <c r="E1681">
        <f t="shared" si="104"/>
        <v>1677</v>
      </c>
      <c r="F1681" t="e">
        <f t="shared" si="102"/>
        <v>#NUM!</v>
      </c>
    </row>
    <row r="1682" spans="2:6" x14ac:dyDescent="0.25">
      <c r="B1682">
        <f t="shared" si="103"/>
        <v>30000000</v>
      </c>
      <c r="C1682">
        <v>1.5</v>
      </c>
      <c r="D1682">
        <v>4.5</v>
      </c>
      <c r="E1682">
        <f t="shared" si="104"/>
        <v>1678</v>
      </c>
      <c r="F1682" t="e">
        <f t="shared" si="102"/>
        <v>#NUM!</v>
      </c>
    </row>
    <row r="1683" spans="2:6" x14ac:dyDescent="0.25">
      <c r="B1683">
        <f t="shared" si="103"/>
        <v>30000000</v>
      </c>
      <c r="C1683">
        <v>1.5</v>
      </c>
      <c r="D1683">
        <v>4.5</v>
      </c>
      <c r="E1683">
        <f t="shared" si="104"/>
        <v>1679</v>
      </c>
      <c r="F1683" t="e">
        <f t="shared" si="102"/>
        <v>#NUM!</v>
      </c>
    </row>
    <row r="1684" spans="2:6" x14ac:dyDescent="0.25">
      <c r="B1684">
        <f t="shared" si="103"/>
        <v>30000000</v>
      </c>
      <c r="C1684">
        <v>1.5</v>
      </c>
      <c r="D1684">
        <v>4.5</v>
      </c>
      <c r="E1684">
        <f t="shared" si="104"/>
        <v>1680</v>
      </c>
      <c r="F1684" t="e">
        <f t="shared" si="102"/>
        <v>#NUM!</v>
      </c>
    </row>
    <row r="1685" spans="2:6" x14ac:dyDescent="0.25">
      <c r="B1685">
        <f t="shared" si="103"/>
        <v>30000000</v>
      </c>
      <c r="C1685">
        <v>1.5</v>
      </c>
      <c r="D1685">
        <v>4.5</v>
      </c>
      <c r="E1685">
        <f t="shared" si="104"/>
        <v>1681</v>
      </c>
      <c r="F1685" t="e">
        <f t="shared" si="102"/>
        <v>#NUM!</v>
      </c>
    </row>
    <row r="1686" spans="2:6" x14ac:dyDescent="0.25">
      <c r="B1686">
        <f t="shared" si="103"/>
        <v>30000000</v>
      </c>
      <c r="C1686">
        <v>1.5</v>
      </c>
      <c r="D1686">
        <v>4.5</v>
      </c>
      <c r="E1686">
        <f t="shared" si="104"/>
        <v>1682</v>
      </c>
      <c r="F1686" t="e">
        <f t="shared" si="102"/>
        <v>#NUM!</v>
      </c>
    </row>
    <row r="1687" spans="2:6" x14ac:dyDescent="0.25">
      <c r="B1687">
        <f t="shared" si="103"/>
        <v>30000000</v>
      </c>
      <c r="C1687">
        <v>1.5</v>
      </c>
      <c r="D1687">
        <v>4.5</v>
      </c>
      <c r="E1687">
        <f t="shared" si="104"/>
        <v>1683</v>
      </c>
      <c r="F1687" t="e">
        <f t="shared" si="102"/>
        <v>#NUM!</v>
      </c>
    </row>
    <row r="1688" spans="2:6" x14ac:dyDescent="0.25">
      <c r="B1688">
        <f t="shared" si="103"/>
        <v>30000000</v>
      </c>
      <c r="C1688">
        <v>1.5</v>
      </c>
      <c r="D1688">
        <v>4.5</v>
      </c>
      <c r="E1688">
        <f t="shared" si="104"/>
        <v>1684</v>
      </c>
      <c r="F1688" t="e">
        <f t="shared" si="102"/>
        <v>#NUM!</v>
      </c>
    </row>
    <row r="1689" spans="2:6" x14ac:dyDescent="0.25">
      <c r="B1689">
        <f t="shared" si="103"/>
        <v>30000000</v>
      </c>
      <c r="C1689">
        <v>1.5</v>
      </c>
      <c r="D1689">
        <v>4.5</v>
      </c>
      <c r="E1689">
        <f t="shared" si="104"/>
        <v>1685</v>
      </c>
      <c r="F1689" t="e">
        <f t="shared" si="102"/>
        <v>#NUM!</v>
      </c>
    </row>
    <row r="1690" spans="2:6" x14ac:dyDescent="0.25">
      <c r="B1690">
        <f t="shared" si="103"/>
        <v>30000000</v>
      </c>
      <c r="C1690">
        <v>1.5</v>
      </c>
      <c r="D1690">
        <v>4.5</v>
      </c>
      <c r="E1690">
        <f t="shared" si="104"/>
        <v>1686</v>
      </c>
      <c r="F1690" t="e">
        <f t="shared" si="102"/>
        <v>#NUM!</v>
      </c>
    </row>
    <row r="1691" spans="2:6" x14ac:dyDescent="0.25">
      <c r="B1691">
        <f t="shared" si="103"/>
        <v>30000000</v>
      </c>
      <c r="C1691">
        <v>1.5</v>
      </c>
      <c r="D1691">
        <v>4.5</v>
      </c>
      <c r="E1691">
        <f t="shared" si="104"/>
        <v>1687</v>
      </c>
      <c r="F1691" t="e">
        <f t="shared" si="102"/>
        <v>#NUM!</v>
      </c>
    </row>
    <row r="1692" spans="2:6" x14ac:dyDescent="0.25">
      <c r="B1692">
        <f t="shared" si="103"/>
        <v>30000000</v>
      </c>
      <c r="C1692">
        <v>1.5</v>
      </c>
      <c r="D1692">
        <v>4.5</v>
      </c>
      <c r="E1692">
        <f t="shared" si="104"/>
        <v>1688</v>
      </c>
      <c r="F1692" t="e">
        <f t="shared" si="102"/>
        <v>#NUM!</v>
      </c>
    </row>
    <row r="1693" spans="2:6" x14ac:dyDescent="0.25">
      <c r="B1693">
        <f t="shared" si="103"/>
        <v>30000000</v>
      </c>
      <c r="C1693">
        <v>1.5</v>
      </c>
      <c r="D1693">
        <v>4.5</v>
      </c>
      <c r="E1693">
        <f t="shared" si="104"/>
        <v>1689</v>
      </c>
      <c r="F1693" t="e">
        <f t="shared" si="102"/>
        <v>#NUM!</v>
      </c>
    </row>
    <row r="1694" spans="2:6" x14ac:dyDescent="0.25">
      <c r="B1694">
        <f t="shared" si="103"/>
        <v>30000000</v>
      </c>
      <c r="C1694">
        <v>1.5</v>
      </c>
      <c r="D1694">
        <v>4.5</v>
      </c>
      <c r="E1694">
        <f t="shared" si="104"/>
        <v>1690</v>
      </c>
      <c r="F1694" t="e">
        <f t="shared" si="102"/>
        <v>#NUM!</v>
      </c>
    </row>
    <row r="1695" spans="2:6" x14ac:dyDescent="0.25">
      <c r="B1695">
        <f t="shared" si="103"/>
        <v>30000000</v>
      </c>
      <c r="C1695">
        <v>1.5</v>
      </c>
      <c r="D1695">
        <v>4.5</v>
      </c>
      <c r="E1695">
        <f t="shared" si="104"/>
        <v>1691</v>
      </c>
      <c r="F1695" t="e">
        <f t="shared" ref="F1695:F1758" si="105">D1695+C1695*SIN(E1695*2*PI()/360*B1695)</f>
        <v>#NUM!</v>
      </c>
    </row>
    <row r="1696" spans="2:6" x14ac:dyDescent="0.25">
      <c r="B1696">
        <f t="shared" si="103"/>
        <v>30000000</v>
      </c>
      <c r="C1696">
        <v>1.5</v>
      </c>
      <c r="D1696">
        <v>4.5</v>
      </c>
      <c r="E1696">
        <f t="shared" si="104"/>
        <v>1692</v>
      </c>
      <c r="F1696" t="e">
        <f t="shared" si="105"/>
        <v>#NUM!</v>
      </c>
    </row>
    <row r="1697" spans="2:6" x14ac:dyDescent="0.25">
      <c r="B1697">
        <f t="shared" si="103"/>
        <v>30000000</v>
      </c>
      <c r="C1697">
        <v>1.5</v>
      </c>
      <c r="D1697">
        <v>4.5</v>
      </c>
      <c r="E1697">
        <f t="shared" si="104"/>
        <v>1693</v>
      </c>
      <c r="F1697" t="e">
        <f t="shared" si="105"/>
        <v>#NUM!</v>
      </c>
    </row>
    <row r="1698" spans="2:6" x14ac:dyDescent="0.25">
      <c r="B1698">
        <f t="shared" si="103"/>
        <v>30000000</v>
      </c>
      <c r="C1698">
        <v>1.5</v>
      </c>
      <c r="D1698">
        <v>4.5</v>
      </c>
      <c r="E1698">
        <f t="shared" si="104"/>
        <v>1694</v>
      </c>
      <c r="F1698" t="e">
        <f t="shared" si="105"/>
        <v>#NUM!</v>
      </c>
    </row>
    <row r="1699" spans="2:6" x14ac:dyDescent="0.25">
      <c r="B1699">
        <f t="shared" si="103"/>
        <v>30000000</v>
      </c>
      <c r="C1699">
        <v>1.5</v>
      </c>
      <c r="D1699">
        <v>4.5</v>
      </c>
      <c r="E1699">
        <f t="shared" si="104"/>
        <v>1695</v>
      </c>
      <c r="F1699" t="e">
        <f t="shared" si="105"/>
        <v>#NUM!</v>
      </c>
    </row>
    <row r="1700" spans="2:6" x14ac:dyDescent="0.25">
      <c r="B1700">
        <f t="shared" si="103"/>
        <v>30000000</v>
      </c>
      <c r="C1700">
        <v>1.5</v>
      </c>
      <c r="D1700">
        <v>4.5</v>
      </c>
      <c r="E1700">
        <f t="shared" si="104"/>
        <v>1696</v>
      </c>
      <c r="F1700" t="e">
        <f t="shared" si="105"/>
        <v>#NUM!</v>
      </c>
    </row>
    <row r="1701" spans="2:6" x14ac:dyDescent="0.25">
      <c r="B1701">
        <f t="shared" si="103"/>
        <v>30000000</v>
      </c>
      <c r="C1701">
        <v>1.5</v>
      </c>
      <c r="D1701">
        <v>4.5</v>
      </c>
      <c r="E1701">
        <f t="shared" si="104"/>
        <v>1697</v>
      </c>
      <c r="F1701" t="e">
        <f t="shared" si="105"/>
        <v>#NUM!</v>
      </c>
    </row>
    <row r="1702" spans="2:6" x14ac:dyDescent="0.25">
      <c r="B1702">
        <f t="shared" si="103"/>
        <v>30000000</v>
      </c>
      <c r="C1702">
        <v>1.5</v>
      </c>
      <c r="D1702">
        <v>4.5</v>
      </c>
      <c r="E1702">
        <f t="shared" si="104"/>
        <v>1698</v>
      </c>
      <c r="F1702" t="e">
        <f t="shared" si="105"/>
        <v>#NUM!</v>
      </c>
    </row>
    <row r="1703" spans="2:6" x14ac:dyDescent="0.25">
      <c r="B1703">
        <f t="shared" si="103"/>
        <v>30000000</v>
      </c>
      <c r="C1703">
        <v>1.5</v>
      </c>
      <c r="D1703">
        <v>4.5</v>
      </c>
      <c r="E1703">
        <f t="shared" si="104"/>
        <v>1699</v>
      </c>
      <c r="F1703" t="e">
        <f t="shared" si="105"/>
        <v>#NUM!</v>
      </c>
    </row>
    <row r="1704" spans="2:6" x14ac:dyDescent="0.25">
      <c r="B1704">
        <f t="shared" si="103"/>
        <v>30000000</v>
      </c>
      <c r="C1704">
        <v>1.5</v>
      </c>
      <c r="D1704">
        <v>4.5</v>
      </c>
      <c r="E1704">
        <f t="shared" si="104"/>
        <v>1700</v>
      </c>
      <c r="F1704" t="e">
        <f t="shared" si="105"/>
        <v>#NUM!</v>
      </c>
    </row>
    <row r="1705" spans="2:6" x14ac:dyDescent="0.25">
      <c r="B1705">
        <f t="shared" si="103"/>
        <v>30000000</v>
      </c>
      <c r="C1705">
        <v>1.5</v>
      </c>
      <c r="D1705">
        <v>4.5</v>
      </c>
      <c r="E1705">
        <f t="shared" si="104"/>
        <v>1701</v>
      </c>
      <c r="F1705" t="e">
        <f t="shared" si="105"/>
        <v>#NUM!</v>
      </c>
    </row>
    <row r="1706" spans="2:6" x14ac:dyDescent="0.25">
      <c r="B1706">
        <f t="shared" si="103"/>
        <v>30000000</v>
      </c>
      <c r="C1706">
        <v>1.5</v>
      </c>
      <c r="D1706">
        <v>4.5</v>
      </c>
      <c r="E1706">
        <f t="shared" si="104"/>
        <v>1702</v>
      </c>
      <c r="F1706" t="e">
        <f t="shared" si="105"/>
        <v>#NUM!</v>
      </c>
    </row>
    <row r="1707" spans="2:6" x14ac:dyDescent="0.25">
      <c r="B1707">
        <f t="shared" si="103"/>
        <v>30000000</v>
      </c>
      <c r="C1707">
        <v>1.5</v>
      </c>
      <c r="D1707">
        <v>4.5</v>
      </c>
      <c r="E1707">
        <f t="shared" si="104"/>
        <v>1703</v>
      </c>
      <c r="F1707" t="e">
        <f t="shared" si="105"/>
        <v>#NUM!</v>
      </c>
    </row>
    <row r="1708" spans="2:6" x14ac:dyDescent="0.25">
      <c r="B1708">
        <f t="shared" si="103"/>
        <v>30000000</v>
      </c>
      <c r="C1708">
        <v>1.5</v>
      </c>
      <c r="D1708">
        <v>4.5</v>
      </c>
      <c r="E1708">
        <f t="shared" si="104"/>
        <v>1704</v>
      </c>
      <c r="F1708" t="e">
        <f t="shared" si="105"/>
        <v>#NUM!</v>
      </c>
    </row>
    <row r="1709" spans="2:6" x14ac:dyDescent="0.25">
      <c r="B1709">
        <f t="shared" si="103"/>
        <v>30000000</v>
      </c>
      <c r="C1709">
        <v>1.5</v>
      </c>
      <c r="D1709">
        <v>4.5</v>
      </c>
      <c r="E1709">
        <f t="shared" si="104"/>
        <v>1705</v>
      </c>
      <c r="F1709" t="e">
        <f t="shared" si="105"/>
        <v>#NUM!</v>
      </c>
    </row>
    <row r="1710" spans="2:6" x14ac:dyDescent="0.25">
      <c r="B1710">
        <f t="shared" si="103"/>
        <v>30000000</v>
      </c>
      <c r="C1710">
        <v>1.5</v>
      </c>
      <c r="D1710">
        <v>4.5</v>
      </c>
      <c r="E1710">
        <f t="shared" si="104"/>
        <v>1706</v>
      </c>
      <c r="F1710" t="e">
        <f t="shared" si="105"/>
        <v>#NUM!</v>
      </c>
    </row>
    <row r="1711" spans="2:6" x14ac:dyDescent="0.25">
      <c r="B1711">
        <f t="shared" si="103"/>
        <v>30000000</v>
      </c>
      <c r="C1711">
        <v>1.5</v>
      </c>
      <c r="D1711">
        <v>4.5</v>
      </c>
      <c r="E1711">
        <f t="shared" si="104"/>
        <v>1707</v>
      </c>
      <c r="F1711" t="e">
        <f t="shared" si="105"/>
        <v>#NUM!</v>
      </c>
    </row>
    <row r="1712" spans="2:6" x14ac:dyDescent="0.25">
      <c r="B1712">
        <f t="shared" si="103"/>
        <v>30000000</v>
      </c>
      <c r="C1712">
        <v>1.5</v>
      </c>
      <c r="D1712">
        <v>4.5</v>
      </c>
      <c r="E1712">
        <f t="shared" si="104"/>
        <v>1708</v>
      </c>
      <c r="F1712" t="e">
        <f t="shared" si="105"/>
        <v>#NUM!</v>
      </c>
    </row>
    <row r="1713" spans="2:6" x14ac:dyDescent="0.25">
      <c r="B1713">
        <f t="shared" si="103"/>
        <v>30000000</v>
      </c>
      <c r="C1713">
        <v>1.5</v>
      </c>
      <c r="D1713">
        <v>4.5</v>
      </c>
      <c r="E1713">
        <f t="shared" si="104"/>
        <v>1709</v>
      </c>
      <c r="F1713" t="e">
        <f t="shared" si="105"/>
        <v>#NUM!</v>
      </c>
    </row>
    <row r="1714" spans="2:6" x14ac:dyDescent="0.25">
      <c r="B1714">
        <f t="shared" si="103"/>
        <v>30000000</v>
      </c>
      <c r="C1714">
        <v>1.5</v>
      </c>
      <c r="D1714">
        <v>4.5</v>
      </c>
      <c r="E1714">
        <f t="shared" si="104"/>
        <v>1710</v>
      </c>
      <c r="F1714" t="e">
        <f t="shared" si="105"/>
        <v>#NUM!</v>
      </c>
    </row>
    <row r="1715" spans="2:6" x14ac:dyDescent="0.25">
      <c r="B1715">
        <f t="shared" si="103"/>
        <v>30000000</v>
      </c>
      <c r="C1715">
        <v>1.5</v>
      </c>
      <c r="D1715">
        <v>4.5</v>
      </c>
      <c r="E1715">
        <f t="shared" si="104"/>
        <v>1711</v>
      </c>
      <c r="F1715" t="e">
        <f t="shared" si="105"/>
        <v>#NUM!</v>
      </c>
    </row>
    <row r="1716" spans="2:6" x14ac:dyDescent="0.25">
      <c r="B1716">
        <f t="shared" si="103"/>
        <v>30000000</v>
      </c>
      <c r="C1716">
        <v>1.5</v>
      </c>
      <c r="D1716">
        <v>4.5</v>
      </c>
      <c r="E1716">
        <f t="shared" si="104"/>
        <v>1712</v>
      </c>
      <c r="F1716" t="e">
        <f t="shared" si="105"/>
        <v>#NUM!</v>
      </c>
    </row>
    <row r="1717" spans="2:6" x14ac:dyDescent="0.25">
      <c r="B1717">
        <f t="shared" si="103"/>
        <v>30000000</v>
      </c>
      <c r="C1717">
        <v>1.5</v>
      </c>
      <c r="D1717">
        <v>4.5</v>
      </c>
      <c r="E1717">
        <f t="shared" si="104"/>
        <v>1713</v>
      </c>
      <c r="F1717" t="e">
        <f t="shared" si="105"/>
        <v>#NUM!</v>
      </c>
    </row>
    <row r="1718" spans="2:6" x14ac:dyDescent="0.25">
      <c r="B1718">
        <f t="shared" si="103"/>
        <v>30000000</v>
      </c>
      <c r="C1718">
        <v>1.5</v>
      </c>
      <c r="D1718">
        <v>4.5</v>
      </c>
      <c r="E1718">
        <f t="shared" si="104"/>
        <v>1714</v>
      </c>
      <c r="F1718" t="e">
        <f t="shared" si="105"/>
        <v>#NUM!</v>
      </c>
    </row>
    <row r="1719" spans="2:6" x14ac:dyDescent="0.25">
      <c r="B1719">
        <f t="shared" si="103"/>
        <v>30000000</v>
      </c>
      <c r="C1719">
        <v>1.5</v>
      </c>
      <c r="D1719">
        <v>4.5</v>
      </c>
      <c r="E1719">
        <f t="shared" si="104"/>
        <v>1715</v>
      </c>
      <c r="F1719" t="e">
        <f t="shared" si="105"/>
        <v>#NUM!</v>
      </c>
    </row>
    <row r="1720" spans="2:6" x14ac:dyDescent="0.25">
      <c r="B1720">
        <f t="shared" si="103"/>
        <v>30000000</v>
      </c>
      <c r="C1720">
        <v>1.5</v>
      </c>
      <c r="D1720">
        <v>4.5</v>
      </c>
      <c r="E1720">
        <f t="shared" si="104"/>
        <v>1716</v>
      </c>
      <c r="F1720" t="e">
        <f t="shared" si="105"/>
        <v>#NUM!</v>
      </c>
    </row>
    <row r="1721" spans="2:6" x14ac:dyDescent="0.25">
      <c r="B1721">
        <f t="shared" si="103"/>
        <v>30000000</v>
      </c>
      <c r="C1721">
        <v>1.5</v>
      </c>
      <c r="D1721">
        <v>4.5</v>
      </c>
      <c r="E1721">
        <f t="shared" si="104"/>
        <v>1717</v>
      </c>
      <c r="F1721" t="e">
        <f t="shared" si="105"/>
        <v>#NUM!</v>
      </c>
    </row>
    <row r="1722" spans="2:6" x14ac:dyDescent="0.25">
      <c r="B1722">
        <f t="shared" si="103"/>
        <v>30000000</v>
      </c>
      <c r="C1722">
        <v>1.5</v>
      </c>
      <c r="D1722">
        <v>4.5</v>
      </c>
      <c r="E1722">
        <f t="shared" si="104"/>
        <v>1718</v>
      </c>
      <c r="F1722" t="e">
        <f t="shared" si="105"/>
        <v>#NUM!</v>
      </c>
    </row>
    <row r="1723" spans="2:6" x14ac:dyDescent="0.25">
      <c r="B1723">
        <f t="shared" si="103"/>
        <v>30000000</v>
      </c>
      <c r="C1723">
        <v>1.5</v>
      </c>
      <c r="D1723">
        <v>4.5</v>
      </c>
      <c r="E1723">
        <f t="shared" si="104"/>
        <v>1719</v>
      </c>
      <c r="F1723" t="e">
        <f t="shared" si="105"/>
        <v>#NUM!</v>
      </c>
    </row>
    <row r="1724" spans="2:6" x14ac:dyDescent="0.25">
      <c r="B1724">
        <f t="shared" si="103"/>
        <v>30000000</v>
      </c>
      <c r="C1724">
        <v>1.5</v>
      </c>
      <c r="D1724">
        <v>4.5</v>
      </c>
      <c r="E1724">
        <f t="shared" si="104"/>
        <v>1720</v>
      </c>
      <c r="F1724" t="e">
        <f t="shared" si="105"/>
        <v>#NUM!</v>
      </c>
    </row>
    <row r="1725" spans="2:6" x14ac:dyDescent="0.25">
      <c r="B1725">
        <f t="shared" si="103"/>
        <v>30000000</v>
      </c>
      <c r="C1725">
        <v>1.5</v>
      </c>
      <c r="D1725">
        <v>4.5</v>
      </c>
      <c r="E1725">
        <f t="shared" si="104"/>
        <v>1721</v>
      </c>
      <c r="F1725" t="e">
        <f t="shared" si="105"/>
        <v>#NUM!</v>
      </c>
    </row>
    <row r="1726" spans="2:6" x14ac:dyDescent="0.25">
      <c r="B1726">
        <f t="shared" si="103"/>
        <v>30000000</v>
      </c>
      <c r="C1726">
        <v>1.5</v>
      </c>
      <c r="D1726">
        <v>4.5</v>
      </c>
      <c r="E1726">
        <f t="shared" si="104"/>
        <v>1722</v>
      </c>
      <c r="F1726" t="e">
        <f t="shared" si="105"/>
        <v>#NUM!</v>
      </c>
    </row>
    <row r="1727" spans="2:6" x14ac:dyDescent="0.25">
      <c r="B1727">
        <f t="shared" si="103"/>
        <v>30000000</v>
      </c>
      <c r="C1727">
        <v>1.5</v>
      </c>
      <c r="D1727">
        <v>4.5</v>
      </c>
      <c r="E1727">
        <f t="shared" si="104"/>
        <v>1723</v>
      </c>
      <c r="F1727" t="e">
        <f t="shared" si="105"/>
        <v>#NUM!</v>
      </c>
    </row>
    <row r="1728" spans="2:6" x14ac:dyDescent="0.25">
      <c r="B1728">
        <f t="shared" si="103"/>
        <v>30000000</v>
      </c>
      <c r="C1728">
        <v>1.5</v>
      </c>
      <c r="D1728">
        <v>4.5</v>
      </c>
      <c r="E1728">
        <f t="shared" si="104"/>
        <v>1724</v>
      </c>
      <c r="F1728" t="e">
        <f t="shared" si="105"/>
        <v>#NUM!</v>
      </c>
    </row>
    <row r="1729" spans="2:6" x14ac:dyDescent="0.25">
      <c r="B1729">
        <f t="shared" si="103"/>
        <v>30000000</v>
      </c>
      <c r="C1729">
        <v>1.5</v>
      </c>
      <c r="D1729">
        <v>4.5</v>
      </c>
      <c r="E1729">
        <f t="shared" si="104"/>
        <v>1725</v>
      </c>
      <c r="F1729" t="e">
        <f t="shared" si="105"/>
        <v>#NUM!</v>
      </c>
    </row>
    <row r="1730" spans="2:6" x14ac:dyDescent="0.25">
      <c r="B1730">
        <f t="shared" si="103"/>
        <v>30000000</v>
      </c>
      <c r="C1730">
        <v>1.5</v>
      </c>
      <c r="D1730">
        <v>4.5</v>
      </c>
      <c r="E1730">
        <f t="shared" si="104"/>
        <v>1726</v>
      </c>
      <c r="F1730" t="e">
        <f t="shared" si="105"/>
        <v>#NUM!</v>
      </c>
    </row>
    <row r="1731" spans="2:6" x14ac:dyDescent="0.25">
      <c r="B1731">
        <f t="shared" si="103"/>
        <v>30000000</v>
      </c>
      <c r="C1731">
        <v>1.5</v>
      </c>
      <c r="D1731">
        <v>4.5</v>
      </c>
      <c r="E1731">
        <f t="shared" si="104"/>
        <v>1727</v>
      </c>
      <c r="F1731" t="e">
        <f t="shared" si="105"/>
        <v>#NUM!</v>
      </c>
    </row>
    <row r="1732" spans="2:6" x14ac:dyDescent="0.25">
      <c r="B1732">
        <f t="shared" si="103"/>
        <v>30000000</v>
      </c>
      <c r="C1732">
        <v>1.5</v>
      </c>
      <c r="D1732">
        <v>4.5</v>
      </c>
      <c r="E1732">
        <f t="shared" si="104"/>
        <v>1728</v>
      </c>
      <c r="F1732" t="e">
        <f t="shared" si="105"/>
        <v>#NUM!</v>
      </c>
    </row>
    <row r="1733" spans="2:6" x14ac:dyDescent="0.25">
      <c r="B1733">
        <f t="shared" si="103"/>
        <v>30000000</v>
      </c>
      <c r="C1733">
        <v>1.5</v>
      </c>
      <c r="D1733">
        <v>4.5</v>
      </c>
      <c r="E1733">
        <f t="shared" si="104"/>
        <v>1729</v>
      </c>
      <c r="F1733" t="e">
        <f t="shared" si="105"/>
        <v>#NUM!</v>
      </c>
    </row>
    <row r="1734" spans="2:6" x14ac:dyDescent="0.25">
      <c r="B1734">
        <f t="shared" ref="B1734:B1797" si="106">$C$1</f>
        <v>30000000</v>
      </c>
      <c r="C1734">
        <v>1.5</v>
      </c>
      <c r="D1734">
        <v>4.5</v>
      </c>
      <c r="E1734">
        <f t="shared" ref="E1734:E1797" si="107">E1733+1</f>
        <v>1730</v>
      </c>
      <c r="F1734" t="e">
        <f t="shared" si="105"/>
        <v>#NUM!</v>
      </c>
    </row>
    <row r="1735" spans="2:6" x14ac:dyDescent="0.25">
      <c r="B1735">
        <f t="shared" si="106"/>
        <v>30000000</v>
      </c>
      <c r="C1735">
        <v>1.5</v>
      </c>
      <c r="D1735">
        <v>4.5</v>
      </c>
      <c r="E1735">
        <f t="shared" si="107"/>
        <v>1731</v>
      </c>
      <c r="F1735" t="e">
        <f t="shared" si="105"/>
        <v>#NUM!</v>
      </c>
    </row>
    <row r="1736" spans="2:6" x14ac:dyDescent="0.25">
      <c r="B1736">
        <f t="shared" si="106"/>
        <v>30000000</v>
      </c>
      <c r="C1736">
        <v>1.5</v>
      </c>
      <c r="D1736">
        <v>4.5</v>
      </c>
      <c r="E1736">
        <f t="shared" si="107"/>
        <v>1732</v>
      </c>
      <c r="F1736" t="e">
        <f t="shared" si="105"/>
        <v>#NUM!</v>
      </c>
    </row>
    <row r="1737" spans="2:6" x14ac:dyDescent="0.25">
      <c r="B1737">
        <f t="shared" si="106"/>
        <v>30000000</v>
      </c>
      <c r="C1737">
        <v>1.5</v>
      </c>
      <c r="D1737">
        <v>4.5</v>
      </c>
      <c r="E1737">
        <f t="shared" si="107"/>
        <v>1733</v>
      </c>
      <c r="F1737" t="e">
        <f t="shared" si="105"/>
        <v>#NUM!</v>
      </c>
    </row>
    <row r="1738" spans="2:6" x14ac:dyDescent="0.25">
      <c r="B1738">
        <f t="shared" si="106"/>
        <v>30000000</v>
      </c>
      <c r="C1738">
        <v>1.5</v>
      </c>
      <c r="D1738">
        <v>4.5</v>
      </c>
      <c r="E1738">
        <f t="shared" si="107"/>
        <v>1734</v>
      </c>
      <c r="F1738" t="e">
        <f t="shared" si="105"/>
        <v>#NUM!</v>
      </c>
    </row>
    <row r="1739" spans="2:6" x14ac:dyDescent="0.25">
      <c r="B1739">
        <f t="shared" si="106"/>
        <v>30000000</v>
      </c>
      <c r="C1739">
        <v>1.5</v>
      </c>
      <c r="D1739">
        <v>4.5</v>
      </c>
      <c r="E1739">
        <f t="shared" si="107"/>
        <v>1735</v>
      </c>
      <c r="F1739" t="e">
        <f t="shared" si="105"/>
        <v>#NUM!</v>
      </c>
    </row>
    <row r="1740" spans="2:6" x14ac:dyDescent="0.25">
      <c r="B1740">
        <f t="shared" si="106"/>
        <v>30000000</v>
      </c>
      <c r="C1740">
        <v>1.5</v>
      </c>
      <c r="D1740">
        <v>4.5</v>
      </c>
      <c r="E1740">
        <f t="shared" si="107"/>
        <v>1736</v>
      </c>
      <c r="F1740" t="e">
        <f t="shared" si="105"/>
        <v>#NUM!</v>
      </c>
    </row>
    <row r="1741" spans="2:6" x14ac:dyDescent="0.25">
      <c r="B1741">
        <f t="shared" si="106"/>
        <v>30000000</v>
      </c>
      <c r="C1741">
        <v>1.5</v>
      </c>
      <c r="D1741">
        <v>4.5</v>
      </c>
      <c r="E1741">
        <f t="shared" si="107"/>
        <v>1737</v>
      </c>
      <c r="F1741" t="e">
        <f t="shared" si="105"/>
        <v>#NUM!</v>
      </c>
    </row>
    <row r="1742" spans="2:6" x14ac:dyDescent="0.25">
      <c r="B1742">
        <f t="shared" si="106"/>
        <v>30000000</v>
      </c>
      <c r="C1742">
        <v>1.5</v>
      </c>
      <c r="D1742">
        <v>4.5</v>
      </c>
      <c r="E1742">
        <f t="shared" si="107"/>
        <v>1738</v>
      </c>
      <c r="F1742" t="e">
        <f t="shared" si="105"/>
        <v>#NUM!</v>
      </c>
    </row>
    <row r="1743" spans="2:6" x14ac:dyDescent="0.25">
      <c r="B1743">
        <f t="shared" si="106"/>
        <v>30000000</v>
      </c>
      <c r="C1743">
        <v>1.5</v>
      </c>
      <c r="D1743">
        <v>4.5</v>
      </c>
      <c r="E1743">
        <f t="shared" si="107"/>
        <v>1739</v>
      </c>
      <c r="F1743" t="e">
        <f t="shared" si="105"/>
        <v>#NUM!</v>
      </c>
    </row>
    <row r="1744" spans="2:6" x14ac:dyDescent="0.25">
      <c r="B1744">
        <f t="shared" si="106"/>
        <v>30000000</v>
      </c>
      <c r="C1744">
        <v>1.5</v>
      </c>
      <c r="D1744">
        <v>4.5</v>
      </c>
      <c r="E1744">
        <f t="shared" si="107"/>
        <v>1740</v>
      </c>
      <c r="F1744" t="e">
        <f t="shared" si="105"/>
        <v>#NUM!</v>
      </c>
    </row>
    <row r="1745" spans="2:6" x14ac:dyDescent="0.25">
      <c r="B1745">
        <f t="shared" si="106"/>
        <v>30000000</v>
      </c>
      <c r="C1745">
        <v>1.5</v>
      </c>
      <c r="D1745">
        <v>4.5</v>
      </c>
      <c r="E1745">
        <f t="shared" si="107"/>
        <v>1741</v>
      </c>
      <c r="F1745" t="e">
        <f t="shared" si="105"/>
        <v>#NUM!</v>
      </c>
    </row>
    <row r="1746" spans="2:6" x14ac:dyDescent="0.25">
      <c r="B1746">
        <f t="shared" si="106"/>
        <v>30000000</v>
      </c>
      <c r="C1746">
        <v>1.5</v>
      </c>
      <c r="D1746">
        <v>4.5</v>
      </c>
      <c r="E1746">
        <f t="shared" si="107"/>
        <v>1742</v>
      </c>
      <c r="F1746" t="e">
        <f t="shared" si="105"/>
        <v>#NUM!</v>
      </c>
    </row>
    <row r="1747" spans="2:6" x14ac:dyDescent="0.25">
      <c r="B1747">
        <f t="shared" si="106"/>
        <v>30000000</v>
      </c>
      <c r="C1747">
        <v>1.5</v>
      </c>
      <c r="D1747">
        <v>4.5</v>
      </c>
      <c r="E1747">
        <f t="shared" si="107"/>
        <v>1743</v>
      </c>
      <c r="F1747" t="e">
        <f t="shared" si="105"/>
        <v>#NUM!</v>
      </c>
    </row>
    <row r="1748" spans="2:6" x14ac:dyDescent="0.25">
      <c r="B1748">
        <f t="shared" si="106"/>
        <v>30000000</v>
      </c>
      <c r="C1748">
        <v>1.5</v>
      </c>
      <c r="D1748">
        <v>4.5</v>
      </c>
      <c r="E1748">
        <f t="shared" si="107"/>
        <v>1744</v>
      </c>
      <c r="F1748" t="e">
        <f t="shared" si="105"/>
        <v>#NUM!</v>
      </c>
    </row>
    <row r="1749" spans="2:6" x14ac:dyDescent="0.25">
      <c r="B1749">
        <f t="shared" si="106"/>
        <v>30000000</v>
      </c>
      <c r="C1749">
        <v>1.5</v>
      </c>
      <c r="D1749">
        <v>4.5</v>
      </c>
      <c r="E1749">
        <f t="shared" si="107"/>
        <v>1745</v>
      </c>
      <c r="F1749" t="e">
        <f t="shared" si="105"/>
        <v>#NUM!</v>
      </c>
    </row>
    <row r="1750" spans="2:6" x14ac:dyDescent="0.25">
      <c r="B1750">
        <f t="shared" si="106"/>
        <v>30000000</v>
      </c>
      <c r="C1750">
        <v>1.5</v>
      </c>
      <c r="D1750">
        <v>4.5</v>
      </c>
      <c r="E1750">
        <f t="shared" si="107"/>
        <v>1746</v>
      </c>
      <c r="F1750" t="e">
        <f t="shared" si="105"/>
        <v>#NUM!</v>
      </c>
    </row>
    <row r="1751" spans="2:6" x14ac:dyDescent="0.25">
      <c r="B1751">
        <f t="shared" si="106"/>
        <v>30000000</v>
      </c>
      <c r="C1751">
        <v>1.5</v>
      </c>
      <c r="D1751">
        <v>4.5</v>
      </c>
      <c r="E1751">
        <f t="shared" si="107"/>
        <v>1747</v>
      </c>
      <c r="F1751" t="e">
        <f t="shared" si="105"/>
        <v>#NUM!</v>
      </c>
    </row>
    <row r="1752" spans="2:6" x14ac:dyDescent="0.25">
      <c r="B1752">
        <f t="shared" si="106"/>
        <v>30000000</v>
      </c>
      <c r="C1752">
        <v>1.5</v>
      </c>
      <c r="D1752">
        <v>4.5</v>
      </c>
      <c r="E1752">
        <f t="shared" si="107"/>
        <v>1748</v>
      </c>
      <c r="F1752" t="e">
        <f t="shared" si="105"/>
        <v>#NUM!</v>
      </c>
    </row>
    <row r="1753" spans="2:6" x14ac:dyDescent="0.25">
      <c r="B1753">
        <f t="shared" si="106"/>
        <v>30000000</v>
      </c>
      <c r="C1753">
        <v>1.5</v>
      </c>
      <c r="D1753">
        <v>4.5</v>
      </c>
      <c r="E1753">
        <f t="shared" si="107"/>
        <v>1749</v>
      </c>
      <c r="F1753" t="e">
        <f t="shared" si="105"/>
        <v>#NUM!</v>
      </c>
    </row>
    <row r="1754" spans="2:6" x14ac:dyDescent="0.25">
      <c r="B1754">
        <f t="shared" si="106"/>
        <v>30000000</v>
      </c>
      <c r="C1754">
        <v>1.5</v>
      </c>
      <c r="D1754">
        <v>4.5</v>
      </c>
      <c r="E1754">
        <f t="shared" si="107"/>
        <v>1750</v>
      </c>
      <c r="F1754" t="e">
        <f t="shared" si="105"/>
        <v>#NUM!</v>
      </c>
    </row>
    <row r="1755" spans="2:6" x14ac:dyDescent="0.25">
      <c r="B1755">
        <f t="shared" si="106"/>
        <v>30000000</v>
      </c>
      <c r="C1755">
        <v>1.5</v>
      </c>
      <c r="D1755">
        <v>4.5</v>
      </c>
      <c r="E1755">
        <f t="shared" si="107"/>
        <v>1751</v>
      </c>
      <c r="F1755" t="e">
        <f t="shared" si="105"/>
        <v>#NUM!</v>
      </c>
    </row>
    <row r="1756" spans="2:6" x14ac:dyDescent="0.25">
      <c r="B1756">
        <f t="shared" si="106"/>
        <v>30000000</v>
      </c>
      <c r="C1756">
        <v>1.5</v>
      </c>
      <c r="D1756">
        <v>4.5</v>
      </c>
      <c r="E1756">
        <f t="shared" si="107"/>
        <v>1752</v>
      </c>
      <c r="F1756" t="e">
        <f t="shared" si="105"/>
        <v>#NUM!</v>
      </c>
    </row>
    <row r="1757" spans="2:6" x14ac:dyDescent="0.25">
      <c r="B1757">
        <f t="shared" si="106"/>
        <v>30000000</v>
      </c>
      <c r="C1757">
        <v>1.5</v>
      </c>
      <c r="D1757">
        <v>4.5</v>
      </c>
      <c r="E1757">
        <f t="shared" si="107"/>
        <v>1753</v>
      </c>
      <c r="F1757" t="e">
        <f t="shared" si="105"/>
        <v>#NUM!</v>
      </c>
    </row>
    <row r="1758" spans="2:6" x14ac:dyDescent="0.25">
      <c r="B1758">
        <f t="shared" si="106"/>
        <v>30000000</v>
      </c>
      <c r="C1758">
        <v>1.5</v>
      </c>
      <c r="D1758">
        <v>4.5</v>
      </c>
      <c r="E1758">
        <f t="shared" si="107"/>
        <v>1754</v>
      </c>
      <c r="F1758" t="e">
        <f t="shared" si="105"/>
        <v>#NUM!</v>
      </c>
    </row>
    <row r="1759" spans="2:6" x14ac:dyDescent="0.25">
      <c r="B1759">
        <f t="shared" si="106"/>
        <v>30000000</v>
      </c>
      <c r="C1759">
        <v>1.5</v>
      </c>
      <c r="D1759">
        <v>4.5</v>
      </c>
      <c r="E1759">
        <f t="shared" si="107"/>
        <v>1755</v>
      </c>
      <c r="F1759" t="e">
        <f t="shared" ref="F1759:F1822" si="108">D1759+C1759*SIN(E1759*2*PI()/360*B1759)</f>
        <v>#NUM!</v>
      </c>
    </row>
    <row r="1760" spans="2:6" x14ac:dyDescent="0.25">
      <c r="B1760">
        <f t="shared" si="106"/>
        <v>30000000</v>
      </c>
      <c r="C1760">
        <v>1.5</v>
      </c>
      <c r="D1760">
        <v>4.5</v>
      </c>
      <c r="E1760">
        <f t="shared" si="107"/>
        <v>1756</v>
      </c>
      <c r="F1760" t="e">
        <f t="shared" si="108"/>
        <v>#NUM!</v>
      </c>
    </row>
    <row r="1761" spans="2:6" x14ac:dyDescent="0.25">
      <c r="B1761">
        <f t="shared" si="106"/>
        <v>30000000</v>
      </c>
      <c r="C1761">
        <v>1.5</v>
      </c>
      <c r="D1761">
        <v>4.5</v>
      </c>
      <c r="E1761">
        <f t="shared" si="107"/>
        <v>1757</v>
      </c>
      <c r="F1761" t="e">
        <f t="shared" si="108"/>
        <v>#NUM!</v>
      </c>
    </row>
    <row r="1762" spans="2:6" x14ac:dyDescent="0.25">
      <c r="B1762">
        <f t="shared" si="106"/>
        <v>30000000</v>
      </c>
      <c r="C1762">
        <v>1.5</v>
      </c>
      <c r="D1762">
        <v>4.5</v>
      </c>
      <c r="E1762">
        <f t="shared" si="107"/>
        <v>1758</v>
      </c>
      <c r="F1762" t="e">
        <f t="shared" si="108"/>
        <v>#NUM!</v>
      </c>
    </row>
    <row r="1763" spans="2:6" x14ac:dyDescent="0.25">
      <c r="B1763">
        <f t="shared" si="106"/>
        <v>30000000</v>
      </c>
      <c r="C1763">
        <v>1.5</v>
      </c>
      <c r="D1763">
        <v>4.5</v>
      </c>
      <c r="E1763">
        <f t="shared" si="107"/>
        <v>1759</v>
      </c>
      <c r="F1763" t="e">
        <f t="shared" si="108"/>
        <v>#NUM!</v>
      </c>
    </row>
    <row r="1764" spans="2:6" x14ac:dyDescent="0.25">
      <c r="B1764">
        <f t="shared" si="106"/>
        <v>30000000</v>
      </c>
      <c r="C1764">
        <v>1.5</v>
      </c>
      <c r="D1764">
        <v>4.5</v>
      </c>
      <c r="E1764">
        <f t="shared" si="107"/>
        <v>1760</v>
      </c>
      <c r="F1764" t="e">
        <f t="shared" si="108"/>
        <v>#NUM!</v>
      </c>
    </row>
    <row r="1765" spans="2:6" x14ac:dyDescent="0.25">
      <c r="B1765">
        <f t="shared" si="106"/>
        <v>30000000</v>
      </c>
      <c r="C1765">
        <v>1.5</v>
      </c>
      <c r="D1765">
        <v>4.5</v>
      </c>
      <c r="E1765">
        <f t="shared" si="107"/>
        <v>1761</v>
      </c>
      <c r="F1765" t="e">
        <f t="shared" si="108"/>
        <v>#NUM!</v>
      </c>
    </row>
    <row r="1766" spans="2:6" x14ac:dyDescent="0.25">
      <c r="B1766">
        <f t="shared" si="106"/>
        <v>30000000</v>
      </c>
      <c r="C1766">
        <v>1.5</v>
      </c>
      <c r="D1766">
        <v>4.5</v>
      </c>
      <c r="E1766">
        <f t="shared" si="107"/>
        <v>1762</v>
      </c>
      <c r="F1766" t="e">
        <f t="shared" si="108"/>
        <v>#NUM!</v>
      </c>
    </row>
    <row r="1767" spans="2:6" x14ac:dyDescent="0.25">
      <c r="B1767">
        <f t="shared" si="106"/>
        <v>30000000</v>
      </c>
      <c r="C1767">
        <v>1.5</v>
      </c>
      <c r="D1767">
        <v>4.5</v>
      </c>
      <c r="E1767">
        <f t="shared" si="107"/>
        <v>1763</v>
      </c>
      <c r="F1767" t="e">
        <f t="shared" si="108"/>
        <v>#NUM!</v>
      </c>
    </row>
    <row r="1768" spans="2:6" x14ac:dyDescent="0.25">
      <c r="B1768">
        <f t="shared" si="106"/>
        <v>30000000</v>
      </c>
      <c r="C1768">
        <v>1.5</v>
      </c>
      <c r="D1768">
        <v>4.5</v>
      </c>
      <c r="E1768">
        <f t="shared" si="107"/>
        <v>1764</v>
      </c>
      <c r="F1768" t="e">
        <f t="shared" si="108"/>
        <v>#NUM!</v>
      </c>
    </row>
    <row r="1769" spans="2:6" x14ac:dyDescent="0.25">
      <c r="B1769">
        <f t="shared" si="106"/>
        <v>30000000</v>
      </c>
      <c r="C1769">
        <v>1.5</v>
      </c>
      <c r="D1769">
        <v>4.5</v>
      </c>
      <c r="E1769">
        <f t="shared" si="107"/>
        <v>1765</v>
      </c>
      <c r="F1769" t="e">
        <f t="shared" si="108"/>
        <v>#NUM!</v>
      </c>
    </row>
    <row r="1770" spans="2:6" x14ac:dyDescent="0.25">
      <c r="B1770">
        <f t="shared" si="106"/>
        <v>30000000</v>
      </c>
      <c r="C1770">
        <v>1.5</v>
      </c>
      <c r="D1770">
        <v>4.5</v>
      </c>
      <c r="E1770">
        <f t="shared" si="107"/>
        <v>1766</v>
      </c>
      <c r="F1770" t="e">
        <f t="shared" si="108"/>
        <v>#NUM!</v>
      </c>
    </row>
    <row r="1771" spans="2:6" x14ac:dyDescent="0.25">
      <c r="B1771">
        <f t="shared" si="106"/>
        <v>30000000</v>
      </c>
      <c r="C1771">
        <v>1.5</v>
      </c>
      <c r="D1771">
        <v>4.5</v>
      </c>
      <c r="E1771">
        <f t="shared" si="107"/>
        <v>1767</v>
      </c>
      <c r="F1771" t="e">
        <f t="shared" si="108"/>
        <v>#NUM!</v>
      </c>
    </row>
    <row r="1772" spans="2:6" x14ac:dyDescent="0.25">
      <c r="B1772">
        <f t="shared" si="106"/>
        <v>30000000</v>
      </c>
      <c r="C1772">
        <v>1.5</v>
      </c>
      <c r="D1772">
        <v>4.5</v>
      </c>
      <c r="E1772">
        <f t="shared" si="107"/>
        <v>1768</v>
      </c>
      <c r="F1772" t="e">
        <f t="shared" si="108"/>
        <v>#NUM!</v>
      </c>
    </row>
    <row r="1773" spans="2:6" x14ac:dyDescent="0.25">
      <c r="B1773">
        <f t="shared" si="106"/>
        <v>30000000</v>
      </c>
      <c r="C1773">
        <v>1.5</v>
      </c>
      <c r="D1773">
        <v>4.5</v>
      </c>
      <c r="E1773">
        <f t="shared" si="107"/>
        <v>1769</v>
      </c>
      <c r="F1773" t="e">
        <f t="shared" si="108"/>
        <v>#NUM!</v>
      </c>
    </row>
    <row r="1774" spans="2:6" x14ac:dyDescent="0.25">
      <c r="B1774">
        <f t="shared" si="106"/>
        <v>30000000</v>
      </c>
      <c r="C1774">
        <v>1.5</v>
      </c>
      <c r="D1774">
        <v>4.5</v>
      </c>
      <c r="E1774">
        <f t="shared" si="107"/>
        <v>1770</v>
      </c>
      <c r="F1774" t="e">
        <f t="shared" si="108"/>
        <v>#NUM!</v>
      </c>
    </row>
    <row r="1775" spans="2:6" x14ac:dyDescent="0.25">
      <c r="B1775">
        <f t="shared" si="106"/>
        <v>30000000</v>
      </c>
      <c r="C1775">
        <v>1.5</v>
      </c>
      <c r="D1775">
        <v>4.5</v>
      </c>
      <c r="E1775">
        <f t="shared" si="107"/>
        <v>1771</v>
      </c>
      <c r="F1775" t="e">
        <f t="shared" si="108"/>
        <v>#NUM!</v>
      </c>
    </row>
    <row r="1776" spans="2:6" x14ac:dyDescent="0.25">
      <c r="B1776">
        <f t="shared" si="106"/>
        <v>30000000</v>
      </c>
      <c r="C1776">
        <v>1.5</v>
      </c>
      <c r="D1776">
        <v>4.5</v>
      </c>
      <c r="E1776">
        <f t="shared" si="107"/>
        <v>1772</v>
      </c>
      <c r="F1776" t="e">
        <f t="shared" si="108"/>
        <v>#NUM!</v>
      </c>
    </row>
    <row r="1777" spans="2:6" x14ac:dyDescent="0.25">
      <c r="B1777">
        <f t="shared" si="106"/>
        <v>30000000</v>
      </c>
      <c r="C1777">
        <v>1.5</v>
      </c>
      <c r="D1777">
        <v>4.5</v>
      </c>
      <c r="E1777">
        <f t="shared" si="107"/>
        <v>1773</v>
      </c>
      <c r="F1777" t="e">
        <f t="shared" si="108"/>
        <v>#NUM!</v>
      </c>
    </row>
    <row r="1778" spans="2:6" x14ac:dyDescent="0.25">
      <c r="B1778">
        <f t="shared" si="106"/>
        <v>30000000</v>
      </c>
      <c r="C1778">
        <v>1.5</v>
      </c>
      <c r="D1778">
        <v>4.5</v>
      </c>
      <c r="E1778">
        <f t="shared" si="107"/>
        <v>1774</v>
      </c>
      <c r="F1778" t="e">
        <f t="shared" si="108"/>
        <v>#NUM!</v>
      </c>
    </row>
    <row r="1779" spans="2:6" x14ac:dyDescent="0.25">
      <c r="B1779">
        <f t="shared" si="106"/>
        <v>30000000</v>
      </c>
      <c r="C1779">
        <v>1.5</v>
      </c>
      <c r="D1779">
        <v>4.5</v>
      </c>
      <c r="E1779">
        <f t="shared" si="107"/>
        <v>1775</v>
      </c>
      <c r="F1779" t="e">
        <f t="shared" si="108"/>
        <v>#NUM!</v>
      </c>
    </row>
    <row r="1780" spans="2:6" x14ac:dyDescent="0.25">
      <c r="B1780">
        <f t="shared" si="106"/>
        <v>30000000</v>
      </c>
      <c r="C1780">
        <v>1.5</v>
      </c>
      <c r="D1780">
        <v>4.5</v>
      </c>
      <c r="E1780">
        <f t="shared" si="107"/>
        <v>1776</v>
      </c>
      <c r="F1780" t="e">
        <f t="shared" si="108"/>
        <v>#NUM!</v>
      </c>
    </row>
    <row r="1781" spans="2:6" x14ac:dyDescent="0.25">
      <c r="B1781">
        <f t="shared" si="106"/>
        <v>30000000</v>
      </c>
      <c r="C1781">
        <v>1.5</v>
      </c>
      <c r="D1781">
        <v>4.5</v>
      </c>
      <c r="E1781">
        <f t="shared" si="107"/>
        <v>1777</v>
      </c>
      <c r="F1781" t="e">
        <f t="shared" si="108"/>
        <v>#NUM!</v>
      </c>
    </row>
    <row r="1782" spans="2:6" x14ac:dyDescent="0.25">
      <c r="B1782">
        <f t="shared" si="106"/>
        <v>30000000</v>
      </c>
      <c r="C1782">
        <v>1.5</v>
      </c>
      <c r="D1782">
        <v>4.5</v>
      </c>
      <c r="E1782">
        <f t="shared" si="107"/>
        <v>1778</v>
      </c>
      <c r="F1782" t="e">
        <f t="shared" si="108"/>
        <v>#NUM!</v>
      </c>
    </row>
    <row r="1783" spans="2:6" x14ac:dyDescent="0.25">
      <c r="B1783">
        <f t="shared" si="106"/>
        <v>30000000</v>
      </c>
      <c r="C1783">
        <v>1.5</v>
      </c>
      <c r="D1783">
        <v>4.5</v>
      </c>
      <c r="E1783">
        <f t="shared" si="107"/>
        <v>1779</v>
      </c>
      <c r="F1783" t="e">
        <f t="shared" si="108"/>
        <v>#NUM!</v>
      </c>
    </row>
    <row r="1784" spans="2:6" x14ac:dyDescent="0.25">
      <c r="B1784">
        <f t="shared" si="106"/>
        <v>30000000</v>
      </c>
      <c r="C1784">
        <v>1.5</v>
      </c>
      <c r="D1784">
        <v>4.5</v>
      </c>
      <c r="E1784">
        <f t="shared" si="107"/>
        <v>1780</v>
      </c>
      <c r="F1784" t="e">
        <f t="shared" si="108"/>
        <v>#NUM!</v>
      </c>
    </row>
    <row r="1785" spans="2:6" x14ac:dyDescent="0.25">
      <c r="B1785">
        <f t="shared" si="106"/>
        <v>30000000</v>
      </c>
      <c r="C1785">
        <v>1.5</v>
      </c>
      <c r="D1785">
        <v>4.5</v>
      </c>
      <c r="E1785">
        <f t="shared" si="107"/>
        <v>1781</v>
      </c>
      <c r="F1785" t="e">
        <f t="shared" si="108"/>
        <v>#NUM!</v>
      </c>
    </row>
    <row r="1786" spans="2:6" x14ac:dyDescent="0.25">
      <c r="B1786">
        <f t="shared" si="106"/>
        <v>30000000</v>
      </c>
      <c r="C1786">
        <v>1.5</v>
      </c>
      <c r="D1786">
        <v>4.5</v>
      </c>
      <c r="E1786">
        <f t="shared" si="107"/>
        <v>1782</v>
      </c>
      <c r="F1786" t="e">
        <f t="shared" si="108"/>
        <v>#NUM!</v>
      </c>
    </row>
    <row r="1787" spans="2:6" x14ac:dyDescent="0.25">
      <c r="B1787">
        <f t="shared" si="106"/>
        <v>30000000</v>
      </c>
      <c r="C1787">
        <v>1.5</v>
      </c>
      <c r="D1787">
        <v>4.5</v>
      </c>
      <c r="E1787">
        <f t="shared" si="107"/>
        <v>1783</v>
      </c>
      <c r="F1787" t="e">
        <f t="shared" si="108"/>
        <v>#NUM!</v>
      </c>
    </row>
    <row r="1788" spans="2:6" x14ac:dyDescent="0.25">
      <c r="B1788">
        <f t="shared" si="106"/>
        <v>30000000</v>
      </c>
      <c r="C1788">
        <v>1.5</v>
      </c>
      <c r="D1788">
        <v>4.5</v>
      </c>
      <c r="E1788">
        <f t="shared" si="107"/>
        <v>1784</v>
      </c>
      <c r="F1788" t="e">
        <f t="shared" si="108"/>
        <v>#NUM!</v>
      </c>
    </row>
    <row r="1789" spans="2:6" x14ac:dyDescent="0.25">
      <c r="B1789">
        <f t="shared" si="106"/>
        <v>30000000</v>
      </c>
      <c r="C1789">
        <v>1.5</v>
      </c>
      <c r="D1789">
        <v>4.5</v>
      </c>
      <c r="E1789">
        <f t="shared" si="107"/>
        <v>1785</v>
      </c>
      <c r="F1789" t="e">
        <f t="shared" si="108"/>
        <v>#NUM!</v>
      </c>
    </row>
    <row r="1790" spans="2:6" x14ac:dyDescent="0.25">
      <c r="B1790">
        <f t="shared" si="106"/>
        <v>30000000</v>
      </c>
      <c r="C1790">
        <v>1.5</v>
      </c>
      <c r="D1790">
        <v>4.5</v>
      </c>
      <c r="E1790">
        <f t="shared" si="107"/>
        <v>1786</v>
      </c>
      <c r="F1790" t="e">
        <f t="shared" si="108"/>
        <v>#NUM!</v>
      </c>
    </row>
    <row r="1791" spans="2:6" x14ac:dyDescent="0.25">
      <c r="B1791">
        <f t="shared" si="106"/>
        <v>30000000</v>
      </c>
      <c r="C1791">
        <v>1.5</v>
      </c>
      <c r="D1791">
        <v>4.5</v>
      </c>
      <c r="E1791">
        <f t="shared" si="107"/>
        <v>1787</v>
      </c>
      <c r="F1791" t="e">
        <f t="shared" si="108"/>
        <v>#NUM!</v>
      </c>
    </row>
    <row r="1792" spans="2:6" x14ac:dyDescent="0.25">
      <c r="B1792">
        <f t="shared" si="106"/>
        <v>30000000</v>
      </c>
      <c r="C1792">
        <v>1.5</v>
      </c>
      <c r="D1792">
        <v>4.5</v>
      </c>
      <c r="E1792">
        <f t="shared" si="107"/>
        <v>1788</v>
      </c>
      <c r="F1792" t="e">
        <f t="shared" si="108"/>
        <v>#NUM!</v>
      </c>
    </row>
    <row r="1793" spans="2:6" x14ac:dyDescent="0.25">
      <c r="B1793">
        <f t="shared" si="106"/>
        <v>30000000</v>
      </c>
      <c r="C1793">
        <v>1.5</v>
      </c>
      <c r="D1793">
        <v>4.5</v>
      </c>
      <c r="E1793">
        <f t="shared" si="107"/>
        <v>1789</v>
      </c>
      <c r="F1793" t="e">
        <f t="shared" si="108"/>
        <v>#NUM!</v>
      </c>
    </row>
    <row r="1794" spans="2:6" x14ac:dyDescent="0.25">
      <c r="B1794">
        <f t="shared" si="106"/>
        <v>30000000</v>
      </c>
      <c r="C1794">
        <v>1.5</v>
      </c>
      <c r="D1794">
        <v>4.5</v>
      </c>
      <c r="E1794">
        <f t="shared" si="107"/>
        <v>1790</v>
      </c>
      <c r="F1794" t="e">
        <f t="shared" si="108"/>
        <v>#NUM!</v>
      </c>
    </row>
    <row r="1795" spans="2:6" x14ac:dyDescent="0.25">
      <c r="B1795">
        <f t="shared" si="106"/>
        <v>30000000</v>
      </c>
      <c r="C1795">
        <v>1.5</v>
      </c>
      <c r="D1795">
        <v>4.5</v>
      </c>
      <c r="E1795">
        <f t="shared" si="107"/>
        <v>1791</v>
      </c>
      <c r="F1795" t="e">
        <f t="shared" si="108"/>
        <v>#NUM!</v>
      </c>
    </row>
    <row r="1796" spans="2:6" x14ac:dyDescent="0.25">
      <c r="B1796">
        <f t="shared" si="106"/>
        <v>30000000</v>
      </c>
      <c r="C1796">
        <v>1.5</v>
      </c>
      <c r="D1796">
        <v>4.5</v>
      </c>
      <c r="E1796">
        <f t="shared" si="107"/>
        <v>1792</v>
      </c>
      <c r="F1796" t="e">
        <f t="shared" si="108"/>
        <v>#NUM!</v>
      </c>
    </row>
    <row r="1797" spans="2:6" x14ac:dyDescent="0.25">
      <c r="B1797">
        <f t="shared" si="106"/>
        <v>30000000</v>
      </c>
      <c r="C1797">
        <v>1.5</v>
      </c>
      <c r="D1797">
        <v>4.5</v>
      </c>
      <c r="E1797">
        <f t="shared" si="107"/>
        <v>1793</v>
      </c>
      <c r="F1797" t="e">
        <f t="shared" si="108"/>
        <v>#NUM!</v>
      </c>
    </row>
    <row r="1798" spans="2:6" x14ac:dyDescent="0.25">
      <c r="B1798">
        <f t="shared" ref="B1798:B1861" si="109">$C$1</f>
        <v>30000000</v>
      </c>
      <c r="C1798">
        <v>1.5</v>
      </c>
      <c r="D1798">
        <v>4.5</v>
      </c>
      <c r="E1798">
        <f t="shared" ref="E1798:E1861" si="110">E1797+1</f>
        <v>1794</v>
      </c>
      <c r="F1798" t="e">
        <f t="shared" si="108"/>
        <v>#NUM!</v>
      </c>
    </row>
    <row r="1799" spans="2:6" x14ac:dyDescent="0.25">
      <c r="B1799">
        <f t="shared" si="109"/>
        <v>30000000</v>
      </c>
      <c r="C1799">
        <v>1.5</v>
      </c>
      <c r="D1799">
        <v>4.5</v>
      </c>
      <c r="E1799">
        <f t="shared" si="110"/>
        <v>1795</v>
      </c>
      <c r="F1799" t="e">
        <f t="shared" si="108"/>
        <v>#NUM!</v>
      </c>
    </row>
    <row r="1800" spans="2:6" x14ac:dyDescent="0.25">
      <c r="B1800">
        <f t="shared" si="109"/>
        <v>30000000</v>
      </c>
      <c r="C1800">
        <v>1.5</v>
      </c>
      <c r="D1800">
        <v>4.5</v>
      </c>
      <c r="E1800">
        <f t="shared" si="110"/>
        <v>1796</v>
      </c>
      <c r="F1800" t="e">
        <f t="shared" si="108"/>
        <v>#NUM!</v>
      </c>
    </row>
    <row r="1801" spans="2:6" x14ac:dyDescent="0.25">
      <c r="B1801">
        <f t="shared" si="109"/>
        <v>30000000</v>
      </c>
      <c r="C1801">
        <v>1.5</v>
      </c>
      <c r="D1801">
        <v>4.5</v>
      </c>
      <c r="E1801">
        <f t="shared" si="110"/>
        <v>1797</v>
      </c>
      <c r="F1801" t="e">
        <f t="shared" si="108"/>
        <v>#NUM!</v>
      </c>
    </row>
    <row r="1802" spans="2:6" x14ac:dyDescent="0.25">
      <c r="B1802">
        <f t="shared" si="109"/>
        <v>30000000</v>
      </c>
      <c r="C1802">
        <v>1.5</v>
      </c>
      <c r="D1802">
        <v>4.5</v>
      </c>
      <c r="E1802">
        <f t="shared" si="110"/>
        <v>1798</v>
      </c>
      <c r="F1802" t="e">
        <f t="shared" si="108"/>
        <v>#NUM!</v>
      </c>
    </row>
    <row r="1803" spans="2:6" x14ac:dyDescent="0.25">
      <c r="B1803">
        <f t="shared" si="109"/>
        <v>30000000</v>
      </c>
      <c r="C1803">
        <v>1.5</v>
      </c>
      <c r="D1803">
        <v>4.5</v>
      </c>
      <c r="E1803">
        <f t="shared" si="110"/>
        <v>1799</v>
      </c>
      <c r="F1803" t="e">
        <f t="shared" si="108"/>
        <v>#NUM!</v>
      </c>
    </row>
    <row r="1804" spans="2:6" x14ac:dyDescent="0.25">
      <c r="B1804">
        <f t="shared" si="109"/>
        <v>30000000</v>
      </c>
      <c r="C1804">
        <v>1.5</v>
      </c>
      <c r="D1804">
        <v>4.5</v>
      </c>
      <c r="E1804">
        <f t="shared" si="110"/>
        <v>1800</v>
      </c>
      <c r="F1804" t="e">
        <f t="shared" si="108"/>
        <v>#NUM!</v>
      </c>
    </row>
    <row r="1805" spans="2:6" x14ac:dyDescent="0.25">
      <c r="B1805">
        <f t="shared" si="109"/>
        <v>30000000</v>
      </c>
      <c r="C1805">
        <v>1.5</v>
      </c>
      <c r="D1805">
        <v>4.5</v>
      </c>
      <c r="E1805">
        <f t="shared" si="110"/>
        <v>1801</v>
      </c>
      <c r="F1805" t="e">
        <f t="shared" si="108"/>
        <v>#NUM!</v>
      </c>
    </row>
    <row r="1806" spans="2:6" x14ac:dyDescent="0.25">
      <c r="B1806">
        <f t="shared" si="109"/>
        <v>30000000</v>
      </c>
      <c r="C1806">
        <v>1.5</v>
      </c>
      <c r="D1806">
        <v>4.5</v>
      </c>
      <c r="E1806">
        <f t="shared" si="110"/>
        <v>1802</v>
      </c>
      <c r="F1806" t="e">
        <f t="shared" si="108"/>
        <v>#NUM!</v>
      </c>
    </row>
    <row r="1807" spans="2:6" x14ac:dyDescent="0.25">
      <c r="B1807">
        <f t="shared" si="109"/>
        <v>30000000</v>
      </c>
      <c r="C1807">
        <v>1.5</v>
      </c>
      <c r="D1807">
        <v>4.5</v>
      </c>
      <c r="E1807">
        <f t="shared" si="110"/>
        <v>1803</v>
      </c>
      <c r="F1807" t="e">
        <f t="shared" si="108"/>
        <v>#NUM!</v>
      </c>
    </row>
    <row r="1808" spans="2:6" x14ac:dyDescent="0.25">
      <c r="B1808">
        <f t="shared" si="109"/>
        <v>30000000</v>
      </c>
      <c r="C1808">
        <v>1.5</v>
      </c>
      <c r="D1808">
        <v>4.5</v>
      </c>
      <c r="E1808">
        <f t="shared" si="110"/>
        <v>1804</v>
      </c>
      <c r="F1808" t="e">
        <f t="shared" si="108"/>
        <v>#NUM!</v>
      </c>
    </row>
    <row r="1809" spans="2:6" x14ac:dyDescent="0.25">
      <c r="B1809">
        <f t="shared" si="109"/>
        <v>30000000</v>
      </c>
      <c r="C1809">
        <v>1.5</v>
      </c>
      <c r="D1809">
        <v>4.5</v>
      </c>
      <c r="E1809">
        <f t="shared" si="110"/>
        <v>1805</v>
      </c>
      <c r="F1809" t="e">
        <f t="shared" si="108"/>
        <v>#NUM!</v>
      </c>
    </row>
    <row r="1810" spans="2:6" x14ac:dyDescent="0.25">
      <c r="B1810">
        <f t="shared" si="109"/>
        <v>30000000</v>
      </c>
      <c r="C1810">
        <v>1.5</v>
      </c>
      <c r="D1810">
        <v>4.5</v>
      </c>
      <c r="E1810">
        <f t="shared" si="110"/>
        <v>1806</v>
      </c>
      <c r="F1810" t="e">
        <f t="shared" si="108"/>
        <v>#NUM!</v>
      </c>
    </row>
    <row r="1811" spans="2:6" x14ac:dyDescent="0.25">
      <c r="B1811">
        <f t="shared" si="109"/>
        <v>30000000</v>
      </c>
      <c r="C1811">
        <v>1.5</v>
      </c>
      <c r="D1811">
        <v>4.5</v>
      </c>
      <c r="E1811">
        <f t="shared" si="110"/>
        <v>1807</v>
      </c>
      <c r="F1811" t="e">
        <f t="shared" si="108"/>
        <v>#NUM!</v>
      </c>
    </row>
    <row r="1812" spans="2:6" x14ac:dyDescent="0.25">
      <c r="B1812">
        <f t="shared" si="109"/>
        <v>30000000</v>
      </c>
      <c r="C1812">
        <v>1.5</v>
      </c>
      <c r="D1812">
        <v>4.5</v>
      </c>
      <c r="E1812">
        <f t="shared" si="110"/>
        <v>1808</v>
      </c>
      <c r="F1812" t="e">
        <f t="shared" si="108"/>
        <v>#NUM!</v>
      </c>
    </row>
    <row r="1813" spans="2:6" x14ac:dyDescent="0.25">
      <c r="B1813">
        <f t="shared" si="109"/>
        <v>30000000</v>
      </c>
      <c r="C1813">
        <v>1.5</v>
      </c>
      <c r="D1813">
        <v>4.5</v>
      </c>
      <c r="E1813">
        <f t="shared" si="110"/>
        <v>1809</v>
      </c>
      <c r="F1813" t="e">
        <f t="shared" si="108"/>
        <v>#NUM!</v>
      </c>
    </row>
    <row r="1814" spans="2:6" x14ac:dyDescent="0.25">
      <c r="B1814">
        <f t="shared" si="109"/>
        <v>30000000</v>
      </c>
      <c r="C1814">
        <v>1.5</v>
      </c>
      <c r="D1814">
        <v>4.5</v>
      </c>
      <c r="E1814">
        <f t="shared" si="110"/>
        <v>1810</v>
      </c>
      <c r="F1814" t="e">
        <f t="shared" si="108"/>
        <v>#NUM!</v>
      </c>
    </row>
    <row r="1815" spans="2:6" x14ac:dyDescent="0.25">
      <c r="B1815">
        <f t="shared" si="109"/>
        <v>30000000</v>
      </c>
      <c r="C1815">
        <v>1.5</v>
      </c>
      <c r="D1815">
        <v>4.5</v>
      </c>
      <c r="E1815">
        <f t="shared" si="110"/>
        <v>1811</v>
      </c>
      <c r="F1815" t="e">
        <f t="shared" si="108"/>
        <v>#NUM!</v>
      </c>
    </row>
    <row r="1816" spans="2:6" x14ac:dyDescent="0.25">
      <c r="B1816">
        <f t="shared" si="109"/>
        <v>30000000</v>
      </c>
      <c r="C1816">
        <v>1.5</v>
      </c>
      <c r="D1816">
        <v>4.5</v>
      </c>
      <c r="E1816">
        <f t="shared" si="110"/>
        <v>1812</v>
      </c>
      <c r="F1816" t="e">
        <f t="shared" si="108"/>
        <v>#NUM!</v>
      </c>
    </row>
    <row r="1817" spans="2:6" x14ac:dyDescent="0.25">
      <c r="B1817">
        <f t="shared" si="109"/>
        <v>30000000</v>
      </c>
      <c r="C1817">
        <v>1.5</v>
      </c>
      <c r="D1817">
        <v>4.5</v>
      </c>
      <c r="E1817">
        <f t="shared" si="110"/>
        <v>1813</v>
      </c>
      <c r="F1817" t="e">
        <f t="shared" si="108"/>
        <v>#NUM!</v>
      </c>
    </row>
    <row r="1818" spans="2:6" x14ac:dyDescent="0.25">
      <c r="B1818">
        <f t="shared" si="109"/>
        <v>30000000</v>
      </c>
      <c r="C1818">
        <v>1.5</v>
      </c>
      <c r="D1818">
        <v>4.5</v>
      </c>
      <c r="E1818">
        <f t="shared" si="110"/>
        <v>1814</v>
      </c>
      <c r="F1818" t="e">
        <f t="shared" si="108"/>
        <v>#NUM!</v>
      </c>
    </row>
    <row r="1819" spans="2:6" x14ac:dyDescent="0.25">
      <c r="B1819">
        <f t="shared" si="109"/>
        <v>30000000</v>
      </c>
      <c r="C1819">
        <v>1.5</v>
      </c>
      <c r="D1819">
        <v>4.5</v>
      </c>
      <c r="E1819">
        <f t="shared" si="110"/>
        <v>1815</v>
      </c>
      <c r="F1819" t="e">
        <f t="shared" si="108"/>
        <v>#NUM!</v>
      </c>
    </row>
    <row r="1820" spans="2:6" x14ac:dyDescent="0.25">
      <c r="B1820">
        <f t="shared" si="109"/>
        <v>30000000</v>
      </c>
      <c r="C1820">
        <v>1.5</v>
      </c>
      <c r="D1820">
        <v>4.5</v>
      </c>
      <c r="E1820">
        <f t="shared" si="110"/>
        <v>1816</v>
      </c>
      <c r="F1820" t="e">
        <f t="shared" si="108"/>
        <v>#NUM!</v>
      </c>
    </row>
    <row r="1821" spans="2:6" x14ac:dyDescent="0.25">
      <c r="B1821">
        <f t="shared" si="109"/>
        <v>30000000</v>
      </c>
      <c r="C1821">
        <v>1.5</v>
      </c>
      <c r="D1821">
        <v>4.5</v>
      </c>
      <c r="E1821">
        <f t="shared" si="110"/>
        <v>1817</v>
      </c>
      <c r="F1821" t="e">
        <f t="shared" si="108"/>
        <v>#NUM!</v>
      </c>
    </row>
    <row r="1822" spans="2:6" x14ac:dyDescent="0.25">
      <c r="B1822">
        <f t="shared" si="109"/>
        <v>30000000</v>
      </c>
      <c r="C1822">
        <v>1.5</v>
      </c>
      <c r="D1822">
        <v>4.5</v>
      </c>
      <c r="E1822">
        <f t="shared" si="110"/>
        <v>1818</v>
      </c>
      <c r="F1822" t="e">
        <f t="shared" si="108"/>
        <v>#NUM!</v>
      </c>
    </row>
    <row r="1823" spans="2:6" x14ac:dyDescent="0.25">
      <c r="B1823">
        <f t="shared" si="109"/>
        <v>30000000</v>
      </c>
      <c r="C1823">
        <v>1.5</v>
      </c>
      <c r="D1823">
        <v>4.5</v>
      </c>
      <c r="E1823">
        <f t="shared" si="110"/>
        <v>1819</v>
      </c>
      <c r="F1823" t="e">
        <f t="shared" ref="F1823:F1886" si="111">D1823+C1823*SIN(E1823*2*PI()/360*B1823)</f>
        <v>#NUM!</v>
      </c>
    </row>
    <row r="1824" spans="2:6" x14ac:dyDescent="0.25">
      <c r="B1824">
        <f t="shared" si="109"/>
        <v>30000000</v>
      </c>
      <c r="C1824">
        <v>1.5</v>
      </c>
      <c r="D1824">
        <v>4.5</v>
      </c>
      <c r="E1824">
        <f t="shared" si="110"/>
        <v>1820</v>
      </c>
      <c r="F1824" t="e">
        <f t="shared" si="111"/>
        <v>#NUM!</v>
      </c>
    </row>
    <row r="1825" spans="2:6" x14ac:dyDescent="0.25">
      <c r="B1825">
        <f t="shared" si="109"/>
        <v>30000000</v>
      </c>
      <c r="C1825">
        <v>1.5</v>
      </c>
      <c r="D1825">
        <v>4.5</v>
      </c>
      <c r="E1825">
        <f t="shared" si="110"/>
        <v>1821</v>
      </c>
      <c r="F1825" t="e">
        <f t="shared" si="111"/>
        <v>#NUM!</v>
      </c>
    </row>
    <row r="1826" spans="2:6" x14ac:dyDescent="0.25">
      <c r="B1826">
        <f t="shared" si="109"/>
        <v>30000000</v>
      </c>
      <c r="C1826">
        <v>1.5</v>
      </c>
      <c r="D1826">
        <v>4.5</v>
      </c>
      <c r="E1826">
        <f t="shared" si="110"/>
        <v>1822</v>
      </c>
      <c r="F1826" t="e">
        <f t="shared" si="111"/>
        <v>#NUM!</v>
      </c>
    </row>
    <row r="1827" spans="2:6" x14ac:dyDescent="0.25">
      <c r="B1827">
        <f t="shared" si="109"/>
        <v>30000000</v>
      </c>
      <c r="C1827">
        <v>1.5</v>
      </c>
      <c r="D1827">
        <v>4.5</v>
      </c>
      <c r="E1827">
        <f t="shared" si="110"/>
        <v>1823</v>
      </c>
      <c r="F1827" t="e">
        <f t="shared" si="111"/>
        <v>#NUM!</v>
      </c>
    </row>
    <row r="1828" spans="2:6" x14ac:dyDescent="0.25">
      <c r="B1828">
        <f t="shared" si="109"/>
        <v>30000000</v>
      </c>
      <c r="C1828">
        <v>1.5</v>
      </c>
      <c r="D1828">
        <v>4.5</v>
      </c>
      <c r="E1828">
        <f t="shared" si="110"/>
        <v>1824</v>
      </c>
      <c r="F1828" t="e">
        <f t="shared" si="111"/>
        <v>#NUM!</v>
      </c>
    </row>
    <row r="1829" spans="2:6" x14ac:dyDescent="0.25">
      <c r="B1829">
        <f t="shared" si="109"/>
        <v>30000000</v>
      </c>
      <c r="C1829">
        <v>1.5</v>
      </c>
      <c r="D1829">
        <v>4.5</v>
      </c>
      <c r="E1829">
        <f t="shared" si="110"/>
        <v>1825</v>
      </c>
      <c r="F1829" t="e">
        <f t="shared" si="111"/>
        <v>#NUM!</v>
      </c>
    </row>
    <row r="1830" spans="2:6" x14ac:dyDescent="0.25">
      <c r="B1830">
        <f t="shared" si="109"/>
        <v>30000000</v>
      </c>
      <c r="C1830">
        <v>1.5</v>
      </c>
      <c r="D1830">
        <v>4.5</v>
      </c>
      <c r="E1830">
        <f t="shared" si="110"/>
        <v>1826</v>
      </c>
      <c r="F1830" t="e">
        <f t="shared" si="111"/>
        <v>#NUM!</v>
      </c>
    </row>
    <row r="1831" spans="2:6" x14ac:dyDescent="0.25">
      <c r="B1831">
        <f t="shared" si="109"/>
        <v>30000000</v>
      </c>
      <c r="C1831">
        <v>1.5</v>
      </c>
      <c r="D1831">
        <v>4.5</v>
      </c>
      <c r="E1831">
        <f t="shared" si="110"/>
        <v>1827</v>
      </c>
      <c r="F1831" t="e">
        <f t="shared" si="111"/>
        <v>#NUM!</v>
      </c>
    </row>
    <row r="1832" spans="2:6" x14ac:dyDescent="0.25">
      <c r="B1832">
        <f t="shared" si="109"/>
        <v>30000000</v>
      </c>
      <c r="C1832">
        <v>1.5</v>
      </c>
      <c r="D1832">
        <v>4.5</v>
      </c>
      <c r="E1832">
        <f t="shared" si="110"/>
        <v>1828</v>
      </c>
      <c r="F1832" t="e">
        <f t="shared" si="111"/>
        <v>#NUM!</v>
      </c>
    </row>
    <row r="1833" spans="2:6" x14ac:dyDescent="0.25">
      <c r="B1833">
        <f t="shared" si="109"/>
        <v>30000000</v>
      </c>
      <c r="C1833">
        <v>1.5</v>
      </c>
      <c r="D1833">
        <v>4.5</v>
      </c>
      <c r="E1833">
        <f t="shared" si="110"/>
        <v>1829</v>
      </c>
      <c r="F1833" t="e">
        <f t="shared" si="111"/>
        <v>#NUM!</v>
      </c>
    </row>
    <row r="1834" spans="2:6" x14ac:dyDescent="0.25">
      <c r="B1834">
        <f t="shared" si="109"/>
        <v>30000000</v>
      </c>
      <c r="C1834">
        <v>1.5</v>
      </c>
      <c r="D1834">
        <v>4.5</v>
      </c>
      <c r="E1834">
        <f t="shared" si="110"/>
        <v>1830</v>
      </c>
      <c r="F1834" t="e">
        <f t="shared" si="111"/>
        <v>#NUM!</v>
      </c>
    </row>
    <row r="1835" spans="2:6" x14ac:dyDescent="0.25">
      <c r="B1835">
        <f t="shared" si="109"/>
        <v>30000000</v>
      </c>
      <c r="C1835">
        <v>1.5</v>
      </c>
      <c r="D1835">
        <v>4.5</v>
      </c>
      <c r="E1835">
        <f t="shared" si="110"/>
        <v>1831</v>
      </c>
      <c r="F1835" t="e">
        <f t="shared" si="111"/>
        <v>#NUM!</v>
      </c>
    </row>
    <row r="1836" spans="2:6" x14ac:dyDescent="0.25">
      <c r="B1836">
        <f t="shared" si="109"/>
        <v>30000000</v>
      </c>
      <c r="C1836">
        <v>1.5</v>
      </c>
      <c r="D1836">
        <v>4.5</v>
      </c>
      <c r="E1836">
        <f t="shared" si="110"/>
        <v>1832</v>
      </c>
      <c r="F1836" t="e">
        <f t="shared" si="111"/>
        <v>#NUM!</v>
      </c>
    </row>
    <row r="1837" spans="2:6" x14ac:dyDescent="0.25">
      <c r="B1837">
        <f t="shared" si="109"/>
        <v>30000000</v>
      </c>
      <c r="C1837">
        <v>1.5</v>
      </c>
      <c r="D1837">
        <v>4.5</v>
      </c>
      <c r="E1837">
        <f t="shared" si="110"/>
        <v>1833</v>
      </c>
      <c r="F1837" t="e">
        <f t="shared" si="111"/>
        <v>#NUM!</v>
      </c>
    </row>
    <row r="1838" spans="2:6" x14ac:dyDescent="0.25">
      <c r="B1838">
        <f t="shared" si="109"/>
        <v>30000000</v>
      </c>
      <c r="C1838">
        <v>1.5</v>
      </c>
      <c r="D1838">
        <v>4.5</v>
      </c>
      <c r="E1838">
        <f t="shared" si="110"/>
        <v>1834</v>
      </c>
      <c r="F1838" t="e">
        <f t="shared" si="111"/>
        <v>#NUM!</v>
      </c>
    </row>
    <row r="1839" spans="2:6" x14ac:dyDescent="0.25">
      <c r="B1839">
        <f t="shared" si="109"/>
        <v>30000000</v>
      </c>
      <c r="C1839">
        <v>1.5</v>
      </c>
      <c r="D1839">
        <v>4.5</v>
      </c>
      <c r="E1839">
        <f t="shared" si="110"/>
        <v>1835</v>
      </c>
      <c r="F1839" t="e">
        <f t="shared" si="111"/>
        <v>#NUM!</v>
      </c>
    </row>
    <row r="1840" spans="2:6" x14ac:dyDescent="0.25">
      <c r="B1840">
        <f t="shared" si="109"/>
        <v>30000000</v>
      </c>
      <c r="C1840">
        <v>1.5</v>
      </c>
      <c r="D1840">
        <v>4.5</v>
      </c>
      <c r="E1840">
        <f t="shared" si="110"/>
        <v>1836</v>
      </c>
      <c r="F1840" t="e">
        <f t="shared" si="111"/>
        <v>#NUM!</v>
      </c>
    </row>
    <row r="1841" spans="2:6" x14ac:dyDescent="0.25">
      <c r="B1841">
        <f t="shared" si="109"/>
        <v>30000000</v>
      </c>
      <c r="C1841">
        <v>1.5</v>
      </c>
      <c r="D1841">
        <v>4.5</v>
      </c>
      <c r="E1841">
        <f t="shared" si="110"/>
        <v>1837</v>
      </c>
      <c r="F1841" t="e">
        <f t="shared" si="111"/>
        <v>#NUM!</v>
      </c>
    </row>
    <row r="1842" spans="2:6" x14ac:dyDescent="0.25">
      <c r="B1842">
        <f t="shared" si="109"/>
        <v>30000000</v>
      </c>
      <c r="C1842">
        <v>1.5</v>
      </c>
      <c r="D1842">
        <v>4.5</v>
      </c>
      <c r="E1842">
        <f t="shared" si="110"/>
        <v>1838</v>
      </c>
      <c r="F1842" t="e">
        <f t="shared" si="111"/>
        <v>#NUM!</v>
      </c>
    </row>
    <row r="1843" spans="2:6" x14ac:dyDescent="0.25">
      <c r="B1843">
        <f t="shared" si="109"/>
        <v>30000000</v>
      </c>
      <c r="C1843">
        <v>1.5</v>
      </c>
      <c r="D1843">
        <v>4.5</v>
      </c>
      <c r="E1843">
        <f t="shared" si="110"/>
        <v>1839</v>
      </c>
      <c r="F1843" t="e">
        <f t="shared" si="111"/>
        <v>#NUM!</v>
      </c>
    </row>
    <row r="1844" spans="2:6" x14ac:dyDescent="0.25">
      <c r="B1844">
        <f t="shared" si="109"/>
        <v>30000000</v>
      </c>
      <c r="C1844">
        <v>1.5</v>
      </c>
      <c r="D1844">
        <v>4.5</v>
      </c>
      <c r="E1844">
        <f t="shared" si="110"/>
        <v>1840</v>
      </c>
      <c r="F1844" t="e">
        <f t="shared" si="111"/>
        <v>#NUM!</v>
      </c>
    </row>
    <row r="1845" spans="2:6" x14ac:dyDescent="0.25">
      <c r="B1845">
        <f t="shared" si="109"/>
        <v>30000000</v>
      </c>
      <c r="C1845">
        <v>1.5</v>
      </c>
      <c r="D1845">
        <v>4.5</v>
      </c>
      <c r="E1845">
        <f t="shared" si="110"/>
        <v>1841</v>
      </c>
      <c r="F1845" t="e">
        <f t="shared" si="111"/>
        <v>#NUM!</v>
      </c>
    </row>
    <row r="1846" spans="2:6" x14ac:dyDescent="0.25">
      <c r="B1846">
        <f t="shared" si="109"/>
        <v>30000000</v>
      </c>
      <c r="C1846">
        <v>1.5</v>
      </c>
      <c r="D1846">
        <v>4.5</v>
      </c>
      <c r="E1846">
        <f t="shared" si="110"/>
        <v>1842</v>
      </c>
      <c r="F1846" t="e">
        <f t="shared" si="111"/>
        <v>#NUM!</v>
      </c>
    </row>
    <row r="1847" spans="2:6" x14ac:dyDescent="0.25">
      <c r="B1847">
        <f t="shared" si="109"/>
        <v>30000000</v>
      </c>
      <c r="C1847">
        <v>1.5</v>
      </c>
      <c r="D1847">
        <v>4.5</v>
      </c>
      <c r="E1847">
        <f t="shared" si="110"/>
        <v>1843</v>
      </c>
      <c r="F1847" t="e">
        <f t="shared" si="111"/>
        <v>#NUM!</v>
      </c>
    </row>
    <row r="1848" spans="2:6" x14ac:dyDescent="0.25">
      <c r="B1848">
        <f t="shared" si="109"/>
        <v>30000000</v>
      </c>
      <c r="C1848">
        <v>1.5</v>
      </c>
      <c r="D1848">
        <v>4.5</v>
      </c>
      <c r="E1848">
        <f t="shared" si="110"/>
        <v>1844</v>
      </c>
      <c r="F1848" t="e">
        <f t="shared" si="111"/>
        <v>#NUM!</v>
      </c>
    </row>
    <row r="1849" spans="2:6" x14ac:dyDescent="0.25">
      <c r="B1849">
        <f t="shared" si="109"/>
        <v>30000000</v>
      </c>
      <c r="C1849">
        <v>1.5</v>
      </c>
      <c r="D1849">
        <v>4.5</v>
      </c>
      <c r="E1849">
        <f t="shared" si="110"/>
        <v>1845</v>
      </c>
      <c r="F1849" t="e">
        <f t="shared" si="111"/>
        <v>#NUM!</v>
      </c>
    </row>
    <row r="1850" spans="2:6" x14ac:dyDescent="0.25">
      <c r="B1850">
        <f t="shared" si="109"/>
        <v>30000000</v>
      </c>
      <c r="C1850">
        <v>1.5</v>
      </c>
      <c r="D1850">
        <v>4.5</v>
      </c>
      <c r="E1850">
        <f t="shared" si="110"/>
        <v>1846</v>
      </c>
      <c r="F1850" t="e">
        <f t="shared" si="111"/>
        <v>#NUM!</v>
      </c>
    </row>
    <row r="1851" spans="2:6" x14ac:dyDescent="0.25">
      <c r="B1851">
        <f t="shared" si="109"/>
        <v>30000000</v>
      </c>
      <c r="C1851">
        <v>1.5</v>
      </c>
      <c r="D1851">
        <v>4.5</v>
      </c>
      <c r="E1851">
        <f t="shared" si="110"/>
        <v>1847</v>
      </c>
      <c r="F1851" t="e">
        <f t="shared" si="111"/>
        <v>#NUM!</v>
      </c>
    </row>
    <row r="1852" spans="2:6" x14ac:dyDescent="0.25">
      <c r="B1852">
        <f t="shared" si="109"/>
        <v>30000000</v>
      </c>
      <c r="C1852">
        <v>1.5</v>
      </c>
      <c r="D1852">
        <v>4.5</v>
      </c>
      <c r="E1852">
        <f t="shared" si="110"/>
        <v>1848</v>
      </c>
      <c r="F1852" t="e">
        <f t="shared" si="111"/>
        <v>#NUM!</v>
      </c>
    </row>
    <row r="1853" spans="2:6" x14ac:dyDescent="0.25">
      <c r="B1853">
        <f t="shared" si="109"/>
        <v>30000000</v>
      </c>
      <c r="C1853">
        <v>1.5</v>
      </c>
      <c r="D1853">
        <v>4.5</v>
      </c>
      <c r="E1853">
        <f t="shared" si="110"/>
        <v>1849</v>
      </c>
      <c r="F1853" t="e">
        <f t="shared" si="111"/>
        <v>#NUM!</v>
      </c>
    </row>
    <row r="1854" spans="2:6" x14ac:dyDescent="0.25">
      <c r="B1854">
        <f t="shared" si="109"/>
        <v>30000000</v>
      </c>
      <c r="C1854">
        <v>1.5</v>
      </c>
      <c r="D1854">
        <v>4.5</v>
      </c>
      <c r="E1854">
        <f t="shared" si="110"/>
        <v>1850</v>
      </c>
      <c r="F1854" t="e">
        <f t="shared" si="111"/>
        <v>#NUM!</v>
      </c>
    </row>
    <row r="1855" spans="2:6" x14ac:dyDescent="0.25">
      <c r="B1855">
        <f t="shared" si="109"/>
        <v>30000000</v>
      </c>
      <c r="C1855">
        <v>1.5</v>
      </c>
      <c r="D1855">
        <v>4.5</v>
      </c>
      <c r="E1855">
        <f t="shared" si="110"/>
        <v>1851</v>
      </c>
      <c r="F1855" t="e">
        <f t="shared" si="111"/>
        <v>#NUM!</v>
      </c>
    </row>
    <row r="1856" spans="2:6" x14ac:dyDescent="0.25">
      <c r="B1856">
        <f t="shared" si="109"/>
        <v>30000000</v>
      </c>
      <c r="C1856">
        <v>1.5</v>
      </c>
      <c r="D1856">
        <v>4.5</v>
      </c>
      <c r="E1856">
        <f t="shared" si="110"/>
        <v>1852</v>
      </c>
      <c r="F1856" t="e">
        <f t="shared" si="111"/>
        <v>#NUM!</v>
      </c>
    </row>
    <row r="1857" spans="2:6" x14ac:dyDescent="0.25">
      <c r="B1857">
        <f t="shared" si="109"/>
        <v>30000000</v>
      </c>
      <c r="C1857">
        <v>1.5</v>
      </c>
      <c r="D1857">
        <v>4.5</v>
      </c>
      <c r="E1857">
        <f t="shared" si="110"/>
        <v>1853</v>
      </c>
      <c r="F1857" t="e">
        <f t="shared" si="111"/>
        <v>#NUM!</v>
      </c>
    </row>
    <row r="1858" spans="2:6" x14ac:dyDescent="0.25">
      <c r="B1858">
        <f t="shared" si="109"/>
        <v>30000000</v>
      </c>
      <c r="C1858">
        <v>1.5</v>
      </c>
      <c r="D1858">
        <v>4.5</v>
      </c>
      <c r="E1858">
        <f t="shared" si="110"/>
        <v>1854</v>
      </c>
      <c r="F1858" t="e">
        <f t="shared" si="111"/>
        <v>#NUM!</v>
      </c>
    </row>
    <row r="1859" spans="2:6" x14ac:dyDescent="0.25">
      <c r="B1859">
        <f t="shared" si="109"/>
        <v>30000000</v>
      </c>
      <c r="C1859">
        <v>1.5</v>
      </c>
      <c r="D1859">
        <v>4.5</v>
      </c>
      <c r="E1859">
        <f t="shared" si="110"/>
        <v>1855</v>
      </c>
      <c r="F1859" t="e">
        <f t="shared" si="111"/>
        <v>#NUM!</v>
      </c>
    </row>
    <row r="1860" spans="2:6" x14ac:dyDescent="0.25">
      <c r="B1860">
        <f t="shared" si="109"/>
        <v>30000000</v>
      </c>
      <c r="C1860">
        <v>1.5</v>
      </c>
      <c r="D1860">
        <v>4.5</v>
      </c>
      <c r="E1860">
        <f t="shared" si="110"/>
        <v>1856</v>
      </c>
      <c r="F1860" t="e">
        <f t="shared" si="111"/>
        <v>#NUM!</v>
      </c>
    </row>
    <row r="1861" spans="2:6" x14ac:dyDescent="0.25">
      <c r="B1861">
        <f t="shared" si="109"/>
        <v>30000000</v>
      </c>
      <c r="C1861">
        <v>1.5</v>
      </c>
      <c r="D1861">
        <v>4.5</v>
      </c>
      <c r="E1861">
        <f t="shared" si="110"/>
        <v>1857</v>
      </c>
      <c r="F1861" t="e">
        <f t="shared" si="111"/>
        <v>#NUM!</v>
      </c>
    </row>
    <row r="1862" spans="2:6" x14ac:dyDescent="0.25">
      <c r="B1862">
        <f t="shared" ref="B1862:B1925" si="112">$C$1</f>
        <v>30000000</v>
      </c>
      <c r="C1862">
        <v>1.5</v>
      </c>
      <c r="D1862">
        <v>4.5</v>
      </c>
      <c r="E1862">
        <f t="shared" ref="E1862:E1925" si="113">E1861+1</f>
        <v>1858</v>
      </c>
      <c r="F1862" t="e">
        <f t="shared" si="111"/>
        <v>#NUM!</v>
      </c>
    </row>
    <row r="1863" spans="2:6" x14ac:dyDescent="0.25">
      <c r="B1863">
        <f t="shared" si="112"/>
        <v>30000000</v>
      </c>
      <c r="C1863">
        <v>1.5</v>
      </c>
      <c r="D1863">
        <v>4.5</v>
      </c>
      <c r="E1863">
        <f t="shared" si="113"/>
        <v>1859</v>
      </c>
      <c r="F1863" t="e">
        <f t="shared" si="111"/>
        <v>#NUM!</v>
      </c>
    </row>
    <row r="1864" spans="2:6" x14ac:dyDescent="0.25">
      <c r="B1864">
        <f t="shared" si="112"/>
        <v>30000000</v>
      </c>
      <c r="C1864">
        <v>1.5</v>
      </c>
      <c r="D1864">
        <v>4.5</v>
      </c>
      <c r="E1864">
        <f t="shared" si="113"/>
        <v>1860</v>
      </c>
      <c r="F1864" t="e">
        <f t="shared" si="111"/>
        <v>#NUM!</v>
      </c>
    </row>
    <row r="1865" spans="2:6" x14ac:dyDescent="0.25">
      <c r="B1865">
        <f t="shared" si="112"/>
        <v>30000000</v>
      </c>
      <c r="C1865">
        <v>1.5</v>
      </c>
      <c r="D1865">
        <v>4.5</v>
      </c>
      <c r="E1865">
        <f t="shared" si="113"/>
        <v>1861</v>
      </c>
      <c r="F1865" t="e">
        <f t="shared" si="111"/>
        <v>#NUM!</v>
      </c>
    </row>
    <row r="1866" spans="2:6" x14ac:dyDescent="0.25">
      <c r="B1866">
        <f t="shared" si="112"/>
        <v>30000000</v>
      </c>
      <c r="C1866">
        <v>1.5</v>
      </c>
      <c r="D1866">
        <v>4.5</v>
      </c>
      <c r="E1866">
        <f t="shared" si="113"/>
        <v>1862</v>
      </c>
      <c r="F1866" t="e">
        <f t="shared" si="111"/>
        <v>#NUM!</v>
      </c>
    </row>
    <row r="1867" spans="2:6" x14ac:dyDescent="0.25">
      <c r="B1867">
        <f t="shared" si="112"/>
        <v>30000000</v>
      </c>
      <c r="C1867">
        <v>1.5</v>
      </c>
      <c r="D1867">
        <v>4.5</v>
      </c>
      <c r="E1867">
        <f t="shared" si="113"/>
        <v>1863</v>
      </c>
      <c r="F1867" t="e">
        <f t="shared" si="111"/>
        <v>#NUM!</v>
      </c>
    </row>
    <row r="1868" spans="2:6" x14ac:dyDescent="0.25">
      <c r="B1868">
        <f t="shared" si="112"/>
        <v>30000000</v>
      </c>
      <c r="C1868">
        <v>1.5</v>
      </c>
      <c r="D1868">
        <v>4.5</v>
      </c>
      <c r="E1868">
        <f t="shared" si="113"/>
        <v>1864</v>
      </c>
      <c r="F1868" t="e">
        <f t="shared" si="111"/>
        <v>#NUM!</v>
      </c>
    </row>
    <row r="1869" spans="2:6" x14ac:dyDescent="0.25">
      <c r="B1869">
        <f t="shared" si="112"/>
        <v>30000000</v>
      </c>
      <c r="C1869">
        <v>1.5</v>
      </c>
      <c r="D1869">
        <v>4.5</v>
      </c>
      <c r="E1869">
        <f t="shared" si="113"/>
        <v>1865</v>
      </c>
      <c r="F1869" t="e">
        <f t="shared" si="111"/>
        <v>#NUM!</v>
      </c>
    </row>
    <row r="1870" spans="2:6" x14ac:dyDescent="0.25">
      <c r="B1870">
        <f t="shared" si="112"/>
        <v>30000000</v>
      </c>
      <c r="C1870">
        <v>1.5</v>
      </c>
      <c r="D1870">
        <v>4.5</v>
      </c>
      <c r="E1870">
        <f t="shared" si="113"/>
        <v>1866</v>
      </c>
      <c r="F1870" t="e">
        <f t="shared" si="111"/>
        <v>#NUM!</v>
      </c>
    </row>
    <row r="1871" spans="2:6" x14ac:dyDescent="0.25">
      <c r="B1871">
        <f t="shared" si="112"/>
        <v>30000000</v>
      </c>
      <c r="C1871">
        <v>1.5</v>
      </c>
      <c r="D1871">
        <v>4.5</v>
      </c>
      <c r="E1871">
        <f t="shared" si="113"/>
        <v>1867</v>
      </c>
      <c r="F1871" t="e">
        <f t="shared" si="111"/>
        <v>#NUM!</v>
      </c>
    </row>
    <row r="1872" spans="2:6" x14ac:dyDescent="0.25">
      <c r="B1872">
        <f t="shared" si="112"/>
        <v>30000000</v>
      </c>
      <c r="C1872">
        <v>1.5</v>
      </c>
      <c r="D1872">
        <v>4.5</v>
      </c>
      <c r="E1872">
        <f t="shared" si="113"/>
        <v>1868</v>
      </c>
      <c r="F1872" t="e">
        <f t="shared" si="111"/>
        <v>#NUM!</v>
      </c>
    </row>
    <row r="1873" spans="2:6" x14ac:dyDescent="0.25">
      <c r="B1873">
        <f t="shared" si="112"/>
        <v>30000000</v>
      </c>
      <c r="C1873">
        <v>1.5</v>
      </c>
      <c r="D1873">
        <v>4.5</v>
      </c>
      <c r="E1873">
        <f t="shared" si="113"/>
        <v>1869</v>
      </c>
      <c r="F1873" t="e">
        <f t="shared" si="111"/>
        <v>#NUM!</v>
      </c>
    </row>
    <row r="1874" spans="2:6" x14ac:dyDescent="0.25">
      <c r="B1874">
        <f t="shared" si="112"/>
        <v>30000000</v>
      </c>
      <c r="C1874">
        <v>1.5</v>
      </c>
      <c r="D1874">
        <v>4.5</v>
      </c>
      <c r="E1874">
        <f t="shared" si="113"/>
        <v>1870</v>
      </c>
      <c r="F1874" t="e">
        <f t="shared" si="111"/>
        <v>#NUM!</v>
      </c>
    </row>
    <row r="1875" spans="2:6" x14ac:dyDescent="0.25">
      <c r="B1875">
        <f t="shared" si="112"/>
        <v>30000000</v>
      </c>
      <c r="C1875">
        <v>1.5</v>
      </c>
      <c r="D1875">
        <v>4.5</v>
      </c>
      <c r="E1875">
        <f t="shared" si="113"/>
        <v>1871</v>
      </c>
      <c r="F1875" t="e">
        <f t="shared" si="111"/>
        <v>#NUM!</v>
      </c>
    </row>
    <row r="1876" spans="2:6" x14ac:dyDescent="0.25">
      <c r="B1876">
        <f t="shared" si="112"/>
        <v>30000000</v>
      </c>
      <c r="C1876">
        <v>1.5</v>
      </c>
      <c r="D1876">
        <v>4.5</v>
      </c>
      <c r="E1876">
        <f t="shared" si="113"/>
        <v>1872</v>
      </c>
      <c r="F1876" t="e">
        <f t="shared" si="111"/>
        <v>#NUM!</v>
      </c>
    </row>
    <row r="1877" spans="2:6" x14ac:dyDescent="0.25">
      <c r="B1877">
        <f t="shared" si="112"/>
        <v>30000000</v>
      </c>
      <c r="C1877">
        <v>1.5</v>
      </c>
      <c r="D1877">
        <v>4.5</v>
      </c>
      <c r="E1877">
        <f t="shared" si="113"/>
        <v>1873</v>
      </c>
      <c r="F1877" t="e">
        <f t="shared" si="111"/>
        <v>#NUM!</v>
      </c>
    </row>
    <row r="1878" spans="2:6" x14ac:dyDescent="0.25">
      <c r="B1878">
        <f t="shared" si="112"/>
        <v>30000000</v>
      </c>
      <c r="C1878">
        <v>1.5</v>
      </c>
      <c r="D1878">
        <v>4.5</v>
      </c>
      <c r="E1878">
        <f t="shared" si="113"/>
        <v>1874</v>
      </c>
      <c r="F1878" t="e">
        <f t="shared" si="111"/>
        <v>#NUM!</v>
      </c>
    </row>
    <row r="1879" spans="2:6" x14ac:dyDescent="0.25">
      <c r="B1879">
        <f t="shared" si="112"/>
        <v>30000000</v>
      </c>
      <c r="C1879">
        <v>1.5</v>
      </c>
      <c r="D1879">
        <v>4.5</v>
      </c>
      <c r="E1879">
        <f t="shared" si="113"/>
        <v>1875</v>
      </c>
      <c r="F1879" t="e">
        <f t="shared" si="111"/>
        <v>#NUM!</v>
      </c>
    </row>
    <row r="1880" spans="2:6" x14ac:dyDescent="0.25">
      <c r="B1880">
        <f t="shared" si="112"/>
        <v>30000000</v>
      </c>
      <c r="C1880">
        <v>1.5</v>
      </c>
      <c r="D1880">
        <v>4.5</v>
      </c>
      <c r="E1880">
        <f t="shared" si="113"/>
        <v>1876</v>
      </c>
      <c r="F1880" t="e">
        <f t="shared" si="111"/>
        <v>#NUM!</v>
      </c>
    </row>
    <row r="1881" spans="2:6" x14ac:dyDescent="0.25">
      <c r="B1881">
        <f t="shared" si="112"/>
        <v>30000000</v>
      </c>
      <c r="C1881">
        <v>1.5</v>
      </c>
      <c r="D1881">
        <v>4.5</v>
      </c>
      <c r="E1881">
        <f t="shared" si="113"/>
        <v>1877</v>
      </c>
      <c r="F1881" t="e">
        <f t="shared" si="111"/>
        <v>#NUM!</v>
      </c>
    </row>
    <row r="1882" spans="2:6" x14ac:dyDescent="0.25">
      <c r="B1882">
        <f t="shared" si="112"/>
        <v>30000000</v>
      </c>
      <c r="C1882">
        <v>1.5</v>
      </c>
      <c r="D1882">
        <v>4.5</v>
      </c>
      <c r="E1882">
        <f t="shared" si="113"/>
        <v>1878</v>
      </c>
      <c r="F1882" t="e">
        <f t="shared" si="111"/>
        <v>#NUM!</v>
      </c>
    </row>
    <row r="1883" spans="2:6" x14ac:dyDescent="0.25">
      <c r="B1883">
        <f t="shared" si="112"/>
        <v>30000000</v>
      </c>
      <c r="C1883">
        <v>1.5</v>
      </c>
      <c r="D1883">
        <v>4.5</v>
      </c>
      <c r="E1883">
        <f t="shared" si="113"/>
        <v>1879</v>
      </c>
      <c r="F1883" t="e">
        <f t="shared" si="111"/>
        <v>#NUM!</v>
      </c>
    </row>
    <row r="1884" spans="2:6" x14ac:dyDescent="0.25">
      <c r="B1884">
        <f t="shared" si="112"/>
        <v>30000000</v>
      </c>
      <c r="C1884">
        <v>1.5</v>
      </c>
      <c r="D1884">
        <v>4.5</v>
      </c>
      <c r="E1884">
        <f t="shared" si="113"/>
        <v>1880</v>
      </c>
      <c r="F1884" t="e">
        <f t="shared" si="111"/>
        <v>#NUM!</v>
      </c>
    </row>
    <row r="1885" spans="2:6" x14ac:dyDescent="0.25">
      <c r="B1885">
        <f t="shared" si="112"/>
        <v>30000000</v>
      </c>
      <c r="C1885">
        <v>1.5</v>
      </c>
      <c r="D1885">
        <v>4.5</v>
      </c>
      <c r="E1885">
        <f t="shared" si="113"/>
        <v>1881</v>
      </c>
      <c r="F1885" t="e">
        <f t="shared" si="111"/>
        <v>#NUM!</v>
      </c>
    </row>
    <row r="1886" spans="2:6" x14ac:dyDescent="0.25">
      <c r="B1886">
        <f t="shared" si="112"/>
        <v>30000000</v>
      </c>
      <c r="C1886">
        <v>1.5</v>
      </c>
      <c r="D1886">
        <v>4.5</v>
      </c>
      <c r="E1886">
        <f t="shared" si="113"/>
        <v>1882</v>
      </c>
      <c r="F1886" t="e">
        <f t="shared" si="111"/>
        <v>#NUM!</v>
      </c>
    </row>
    <row r="1887" spans="2:6" x14ac:dyDescent="0.25">
      <c r="B1887">
        <f t="shared" si="112"/>
        <v>30000000</v>
      </c>
      <c r="C1887">
        <v>1.5</v>
      </c>
      <c r="D1887">
        <v>4.5</v>
      </c>
      <c r="E1887">
        <f t="shared" si="113"/>
        <v>1883</v>
      </c>
      <c r="F1887" t="e">
        <f t="shared" ref="F1887:F1950" si="114">D1887+C1887*SIN(E1887*2*PI()/360*B1887)</f>
        <v>#NUM!</v>
      </c>
    </row>
    <row r="1888" spans="2:6" x14ac:dyDescent="0.25">
      <c r="B1888">
        <f t="shared" si="112"/>
        <v>30000000</v>
      </c>
      <c r="C1888">
        <v>1.5</v>
      </c>
      <c r="D1888">
        <v>4.5</v>
      </c>
      <c r="E1888">
        <f t="shared" si="113"/>
        <v>1884</v>
      </c>
      <c r="F1888" t="e">
        <f t="shared" si="114"/>
        <v>#NUM!</v>
      </c>
    </row>
    <row r="1889" spans="2:6" x14ac:dyDescent="0.25">
      <c r="B1889">
        <f t="shared" si="112"/>
        <v>30000000</v>
      </c>
      <c r="C1889">
        <v>1.5</v>
      </c>
      <c r="D1889">
        <v>4.5</v>
      </c>
      <c r="E1889">
        <f t="shared" si="113"/>
        <v>1885</v>
      </c>
      <c r="F1889" t="e">
        <f t="shared" si="114"/>
        <v>#NUM!</v>
      </c>
    </row>
    <row r="1890" spans="2:6" x14ac:dyDescent="0.25">
      <c r="B1890">
        <f t="shared" si="112"/>
        <v>30000000</v>
      </c>
      <c r="C1890">
        <v>1.5</v>
      </c>
      <c r="D1890">
        <v>4.5</v>
      </c>
      <c r="E1890">
        <f t="shared" si="113"/>
        <v>1886</v>
      </c>
      <c r="F1890" t="e">
        <f t="shared" si="114"/>
        <v>#NUM!</v>
      </c>
    </row>
    <row r="1891" spans="2:6" x14ac:dyDescent="0.25">
      <c r="B1891">
        <f t="shared" si="112"/>
        <v>30000000</v>
      </c>
      <c r="C1891">
        <v>1.5</v>
      </c>
      <c r="D1891">
        <v>4.5</v>
      </c>
      <c r="E1891">
        <f t="shared" si="113"/>
        <v>1887</v>
      </c>
      <c r="F1891" t="e">
        <f t="shared" si="114"/>
        <v>#NUM!</v>
      </c>
    </row>
    <row r="1892" spans="2:6" x14ac:dyDescent="0.25">
      <c r="B1892">
        <f t="shared" si="112"/>
        <v>30000000</v>
      </c>
      <c r="C1892">
        <v>1.5</v>
      </c>
      <c r="D1892">
        <v>4.5</v>
      </c>
      <c r="E1892">
        <f t="shared" si="113"/>
        <v>1888</v>
      </c>
      <c r="F1892" t="e">
        <f t="shared" si="114"/>
        <v>#NUM!</v>
      </c>
    </row>
    <row r="1893" spans="2:6" x14ac:dyDescent="0.25">
      <c r="B1893">
        <f t="shared" si="112"/>
        <v>30000000</v>
      </c>
      <c r="C1893">
        <v>1.5</v>
      </c>
      <c r="D1893">
        <v>4.5</v>
      </c>
      <c r="E1893">
        <f t="shared" si="113"/>
        <v>1889</v>
      </c>
      <c r="F1893" t="e">
        <f t="shared" si="114"/>
        <v>#NUM!</v>
      </c>
    </row>
    <row r="1894" spans="2:6" x14ac:dyDescent="0.25">
      <c r="B1894">
        <f t="shared" si="112"/>
        <v>30000000</v>
      </c>
      <c r="C1894">
        <v>1.5</v>
      </c>
      <c r="D1894">
        <v>4.5</v>
      </c>
      <c r="E1894">
        <f t="shared" si="113"/>
        <v>1890</v>
      </c>
      <c r="F1894" t="e">
        <f t="shared" si="114"/>
        <v>#NUM!</v>
      </c>
    </row>
    <row r="1895" spans="2:6" x14ac:dyDescent="0.25">
      <c r="B1895">
        <f t="shared" si="112"/>
        <v>30000000</v>
      </c>
      <c r="C1895">
        <v>1.5</v>
      </c>
      <c r="D1895">
        <v>4.5</v>
      </c>
      <c r="E1895">
        <f t="shared" si="113"/>
        <v>1891</v>
      </c>
      <c r="F1895" t="e">
        <f t="shared" si="114"/>
        <v>#NUM!</v>
      </c>
    </row>
    <row r="1896" spans="2:6" x14ac:dyDescent="0.25">
      <c r="B1896">
        <f t="shared" si="112"/>
        <v>30000000</v>
      </c>
      <c r="C1896">
        <v>1.5</v>
      </c>
      <c r="D1896">
        <v>4.5</v>
      </c>
      <c r="E1896">
        <f t="shared" si="113"/>
        <v>1892</v>
      </c>
      <c r="F1896" t="e">
        <f t="shared" si="114"/>
        <v>#NUM!</v>
      </c>
    </row>
    <row r="1897" spans="2:6" x14ac:dyDescent="0.25">
      <c r="B1897">
        <f t="shared" si="112"/>
        <v>30000000</v>
      </c>
      <c r="C1897">
        <v>1.5</v>
      </c>
      <c r="D1897">
        <v>4.5</v>
      </c>
      <c r="E1897">
        <f t="shared" si="113"/>
        <v>1893</v>
      </c>
      <c r="F1897" t="e">
        <f t="shared" si="114"/>
        <v>#NUM!</v>
      </c>
    </row>
    <row r="1898" spans="2:6" x14ac:dyDescent="0.25">
      <c r="B1898">
        <f t="shared" si="112"/>
        <v>30000000</v>
      </c>
      <c r="C1898">
        <v>1.5</v>
      </c>
      <c r="D1898">
        <v>4.5</v>
      </c>
      <c r="E1898">
        <f t="shared" si="113"/>
        <v>1894</v>
      </c>
      <c r="F1898" t="e">
        <f t="shared" si="114"/>
        <v>#NUM!</v>
      </c>
    </row>
    <row r="1899" spans="2:6" x14ac:dyDescent="0.25">
      <c r="B1899">
        <f t="shared" si="112"/>
        <v>30000000</v>
      </c>
      <c r="C1899">
        <v>1.5</v>
      </c>
      <c r="D1899">
        <v>4.5</v>
      </c>
      <c r="E1899">
        <f t="shared" si="113"/>
        <v>1895</v>
      </c>
      <c r="F1899" t="e">
        <f t="shared" si="114"/>
        <v>#NUM!</v>
      </c>
    </row>
    <row r="1900" spans="2:6" x14ac:dyDescent="0.25">
      <c r="B1900">
        <f t="shared" si="112"/>
        <v>30000000</v>
      </c>
      <c r="C1900">
        <v>1.5</v>
      </c>
      <c r="D1900">
        <v>4.5</v>
      </c>
      <c r="E1900">
        <f t="shared" si="113"/>
        <v>1896</v>
      </c>
      <c r="F1900" t="e">
        <f t="shared" si="114"/>
        <v>#NUM!</v>
      </c>
    </row>
    <row r="1901" spans="2:6" x14ac:dyDescent="0.25">
      <c r="B1901">
        <f t="shared" si="112"/>
        <v>30000000</v>
      </c>
      <c r="C1901">
        <v>1.5</v>
      </c>
      <c r="D1901">
        <v>4.5</v>
      </c>
      <c r="E1901">
        <f t="shared" si="113"/>
        <v>1897</v>
      </c>
      <c r="F1901" t="e">
        <f t="shared" si="114"/>
        <v>#NUM!</v>
      </c>
    </row>
    <row r="1902" spans="2:6" x14ac:dyDescent="0.25">
      <c r="B1902">
        <f t="shared" si="112"/>
        <v>30000000</v>
      </c>
      <c r="C1902">
        <v>1.5</v>
      </c>
      <c r="D1902">
        <v>4.5</v>
      </c>
      <c r="E1902">
        <f t="shared" si="113"/>
        <v>1898</v>
      </c>
      <c r="F1902" t="e">
        <f t="shared" si="114"/>
        <v>#NUM!</v>
      </c>
    </row>
    <row r="1903" spans="2:6" x14ac:dyDescent="0.25">
      <c r="B1903">
        <f t="shared" si="112"/>
        <v>30000000</v>
      </c>
      <c r="C1903">
        <v>1.5</v>
      </c>
      <c r="D1903">
        <v>4.5</v>
      </c>
      <c r="E1903">
        <f t="shared" si="113"/>
        <v>1899</v>
      </c>
      <c r="F1903" t="e">
        <f t="shared" si="114"/>
        <v>#NUM!</v>
      </c>
    </row>
    <row r="1904" spans="2:6" x14ac:dyDescent="0.25">
      <c r="B1904">
        <f t="shared" si="112"/>
        <v>30000000</v>
      </c>
      <c r="C1904">
        <v>1.5</v>
      </c>
      <c r="D1904">
        <v>4.5</v>
      </c>
      <c r="E1904">
        <f t="shared" si="113"/>
        <v>1900</v>
      </c>
      <c r="F1904" t="e">
        <f t="shared" si="114"/>
        <v>#NUM!</v>
      </c>
    </row>
    <row r="1905" spans="2:6" x14ac:dyDescent="0.25">
      <c r="B1905">
        <f t="shared" si="112"/>
        <v>30000000</v>
      </c>
      <c r="C1905">
        <v>1.5</v>
      </c>
      <c r="D1905">
        <v>4.5</v>
      </c>
      <c r="E1905">
        <f t="shared" si="113"/>
        <v>1901</v>
      </c>
      <c r="F1905" t="e">
        <f t="shared" si="114"/>
        <v>#NUM!</v>
      </c>
    </row>
    <row r="1906" spans="2:6" x14ac:dyDescent="0.25">
      <c r="B1906">
        <f t="shared" si="112"/>
        <v>30000000</v>
      </c>
      <c r="C1906">
        <v>1.5</v>
      </c>
      <c r="D1906">
        <v>4.5</v>
      </c>
      <c r="E1906">
        <f t="shared" si="113"/>
        <v>1902</v>
      </c>
      <c r="F1906" t="e">
        <f t="shared" si="114"/>
        <v>#NUM!</v>
      </c>
    </row>
    <row r="1907" spans="2:6" x14ac:dyDescent="0.25">
      <c r="B1907">
        <f t="shared" si="112"/>
        <v>30000000</v>
      </c>
      <c r="C1907">
        <v>1.5</v>
      </c>
      <c r="D1907">
        <v>4.5</v>
      </c>
      <c r="E1907">
        <f t="shared" si="113"/>
        <v>1903</v>
      </c>
      <c r="F1907" t="e">
        <f t="shared" si="114"/>
        <v>#NUM!</v>
      </c>
    </row>
    <row r="1908" spans="2:6" x14ac:dyDescent="0.25">
      <c r="B1908">
        <f t="shared" si="112"/>
        <v>30000000</v>
      </c>
      <c r="C1908">
        <v>1.5</v>
      </c>
      <c r="D1908">
        <v>4.5</v>
      </c>
      <c r="E1908">
        <f t="shared" si="113"/>
        <v>1904</v>
      </c>
      <c r="F1908" t="e">
        <f t="shared" si="114"/>
        <v>#NUM!</v>
      </c>
    </row>
    <row r="1909" spans="2:6" x14ac:dyDescent="0.25">
      <c r="B1909">
        <f t="shared" si="112"/>
        <v>30000000</v>
      </c>
      <c r="C1909">
        <v>1.5</v>
      </c>
      <c r="D1909">
        <v>4.5</v>
      </c>
      <c r="E1909">
        <f t="shared" si="113"/>
        <v>1905</v>
      </c>
      <c r="F1909" t="e">
        <f t="shared" si="114"/>
        <v>#NUM!</v>
      </c>
    </row>
    <row r="1910" spans="2:6" x14ac:dyDescent="0.25">
      <c r="B1910">
        <f t="shared" si="112"/>
        <v>30000000</v>
      </c>
      <c r="C1910">
        <v>1.5</v>
      </c>
      <c r="D1910">
        <v>4.5</v>
      </c>
      <c r="E1910">
        <f t="shared" si="113"/>
        <v>1906</v>
      </c>
      <c r="F1910" t="e">
        <f t="shared" si="114"/>
        <v>#NUM!</v>
      </c>
    </row>
    <row r="1911" spans="2:6" x14ac:dyDescent="0.25">
      <c r="B1911">
        <f t="shared" si="112"/>
        <v>30000000</v>
      </c>
      <c r="C1911">
        <v>1.5</v>
      </c>
      <c r="D1911">
        <v>4.5</v>
      </c>
      <c r="E1911">
        <f t="shared" si="113"/>
        <v>1907</v>
      </c>
      <c r="F1911" t="e">
        <f t="shared" si="114"/>
        <v>#NUM!</v>
      </c>
    </row>
    <row r="1912" spans="2:6" x14ac:dyDescent="0.25">
      <c r="B1912">
        <f t="shared" si="112"/>
        <v>30000000</v>
      </c>
      <c r="C1912">
        <v>1.5</v>
      </c>
      <c r="D1912">
        <v>4.5</v>
      </c>
      <c r="E1912">
        <f t="shared" si="113"/>
        <v>1908</v>
      </c>
      <c r="F1912" t="e">
        <f t="shared" si="114"/>
        <v>#NUM!</v>
      </c>
    </row>
    <row r="1913" spans="2:6" x14ac:dyDescent="0.25">
      <c r="B1913">
        <f t="shared" si="112"/>
        <v>30000000</v>
      </c>
      <c r="C1913">
        <v>1.5</v>
      </c>
      <c r="D1913">
        <v>4.5</v>
      </c>
      <c r="E1913">
        <f t="shared" si="113"/>
        <v>1909</v>
      </c>
      <c r="F1913" t="e">
        <f t="shared" si="114"/>
        <v>#NUM!</v>
      </c>
    </row>
    <row r="1914" spans="2:6" x14ac:dyDescent="0.25">
      <c r="B1914">
        <f t="shared" si="112"/>
        <v>30000000</v>
      </c>
      <c r="C1914">
        <v>1.5</v>
      </c>
      <c r="D1914">
        <v>4.5</v>
      </c>
      <c r="E1914">
        <f t="shared" si="113"/>
        <v>1910</v>
      </c>
      <c r="F1914" t="e">
        <f t="shared" si="114"/>
        <v>#NUM!</v>
      </c>
    </row>
    <row r="1915" spans="2:6" x14ac:dyDescent="0.25">
      <c r="B1915">
        <f t="shared" si="112"/>
        <v>30000000</v>
      </c>
      <c r="C1915">
        <v>1.5</v>
      </c>
      <c r="D1915">
        <v>4.5</v>
      </c>
      <c r="E1915">
        <f t="shared" si="113"/>
        <v>1911</v>
      </c>
      <c r="F1915" t="e">
        <f t="shared" si="114"/>
        <v>#NUM!</v>
      </c>
    </row>
    <row r="1916" spans="2:6" x14ac:dyDescent="0.25">
      <c r="B1916">
        <f t="shared" si="112"/>
        <v>30000000</v>
      </c>
      <c r="C1916">
        <v>1.5</v>
      </c>
      <c r="D1916">
        <v>4.5</v>
      </c>
      <c r="E1916">
        <f t="shared" si="113"/>
        <v>1912</v>
      </c>
      <c r="F1916" t="e">
        <f t="shared" si="114"/>
        <v>#NUM!</v>
      </c>
    </row>
    <row r="1917" spans="2:6" x14ac:dyDescent="0.25">
      <c r="B1917">
        <f t="shared" si="112"/>
        <v>30000000</v>
      </c>
      <c r="C1917">
        <v>1.5</v>
      </c>
      <c r="D1917">
        <v>4.5</v>
      </c>
      <c r="E1917">
        <f t="shared" si="113"/>
        <v>1913</v>
      </c>
      <c r="F1917" t="e">
        <f t="shared" si="114"/>
        <v>#NUM!</v>
      </c>
    </row>
    <row r="1918" spans="2:6" x14ac:dyDescent="0.25">
      <c r="B1918">
        <f t="shared" si="112"/>
        <v>30000000</v>
      </c>
      <c r="C1918">
        <v>1.5</v>
      </c>
      <c r="D1918">
        <v>4.5</v>
      </c>
      <c r="E1918">
        <f t="shared" si="113"/>
        <v>1914</v>
      </c>
      <c r="F1918" t="e">
        <f t="shared" si="114"/>
        <v>#NUM!</v>
      </c>
    </row>
    <row r="1919" spans="2:6" x14ac:dyDescent="0.25">
      <c r="B1919">
        <f t="shared" si="112"/>
        <v>30000000</v>
      </c>
      <c r="C1919">
        <v>1.5</v>
      </c>
      <c r="D1919">
        <v>4.5</v>
      </c>
      <c r="E1919">
        <f t="shared" si="113"/>
        <v>1915</v>
      </c>
      <c r="F1919" t="e">
        <f t="shared" si="114"/>
        <v>#NUM!</v>
      </c>
    </row>
    <row r="1920" spans="2:6" x14ac:dyDescent="0.25">
      <c r="B1920">
        <f t="shared" si="112"/>
        <v>30000000</v>
      </c>
      <c r="C1920">
        <v>1.5</v>
      </c>
      <c r="D1920">
        <v>4.5</v>
      </c>
      <c r="E1920">
        <f t="shared" si="113"/>
        <v>1916</v>
      </c>
      <c r="F1920" t="e">
        <f t="shared" si="114"/>
        <v>#NUM!</v>
      </c>
    </row>
    <row r="1921" spans="2:6" x14ac:dyDescent="0.25">
      <c r="B1921">
        <f t="shared" si="112"/>
        <v>30000000</v>
      </c>
      <c r="C1921">
        <v>1.5</v>
      </c>
      <c r="D1921">
        <v>4.5</v>
      </c>
      <c r="E1921">
        <f t="shared" si="113"/>
        <v>1917</v>
      </c>
      <c r="F1921" t="e">
        <f t="shared" si="114"/>
        <v>#NUM!</v>
      </c>
    </row>
    <row r="1922" spans="2:6" x14ac:dyDescent="0.25">
      <c r="B1922">
        <f t="shared" si="112"/>
        <v>30000000</v>
      </c>
      <c r="C1922">
        <v>1.5</v>
      </c>
      <c r="D1922">
        <v>4.5</v>
      </c>
      <c r="E1922">
        <f t="shared" si="113"/>
        <v>1918</v>
      </c>
      <c r="F1922" t="e">
        <f t="shared" si="114"/>
        <v>#NUM!</v>
      </c>
    </row>
    <row r="1923" spans="2:6" x14ac:dyDescent="0.25">
      <c r="B1923">
        <f t="shared" si="112"/>
        <v>30000000</v>
      </c>
      <c r="C1923">
        <v>1.5</v>
      </c>
      <c r="D1923">
        <v>4.5</v>
      </c>
      <c r="E1923">
        <f t="shared" si="113"/>
        <v>1919</v>
      </c>
      <c r="F1923" t="e">
        <f t="shared" si="114"/>
        <v>#NUM!</v>
      </c>
    </row>
    <row r="1924" spans="2:6" x14ac:dyDescent="0.25">
      <c r="B1924">
        <f t="shared" si="112"/>
        <v>30000000</v>
      </c>
      <c r="C1924">
        <v>1.5</v>
      </c>
      <c r="D1924">
        <v>4.5</v>
      </c>
      <c r="E1924">
        <f t="shared" si="113"/>
        <v>1920</v>
      </c>
      <c r="F1924" t="e">
        <f t="shared" si="114"/>
        <v>#NUM!</v>
      </c>
    </row>
    <row r="1925" spans="2:6" x14ac:dyDescent="0.25">
      <c r="B1925">
        <f t="shared" si="112"/>
        <v>30000000</v>
      </c>
      <c r="C1925">
        <v>1.5</v>
      </c>
      <c r="D1925">
        <v>4.5</v>
      </c>
      <c r="E1925">
        <f t="shared" si="113"/>
        <v>1921</v>
      </c>
      <c r="F1925" t="e">
        <f t="shared" si="114"/>
        <v>#NUM!</v>
      </c>
    </row>
    <row r="1926" spans="2:6" x14ac:dyDescent="0.25">
      <c r="B1926">
        <f t="shared" ref="B1926:B1989" si="115">$C$1</f>
        <v>30000000</v>
      </c>
      <c r="C1926">
        <v>1.5</v>
      </c>
      <c r="D1926">
        <v>4.5</v>
      </c>
      <c r="E1926">
        <f t="shared" ref="E1926:E1989" si="116">E1925+1</f>
        <v>1922</v>
      </c>
      <c r="F1926" t="e">
        <f t="shared" si="114"/>
        <v>#NUM!</v>
      </c>
    </row>
    <row r="1927" spans="2:6" x14ac:dyDescent="0.25">
      <c r="B1927">
        <f t="shared" si="115"/>
        <v>30000000</v>
      </c>
      <c r="C1927">
        <v>1.5</v>
      </c>
      <c r="D1927">
        <v>4.5</v>
      </c>
      <c r="E1927">
        <f t="shared" si="116"/>
        <v>1923</v>
      </c>
      <c r="F1927" t="e">
        <f t="shared" si="114"/>
        <v>#NUM!</v>
      </c>
    </row>
    <row r="1928" spans="2:6" x14ac:dyDescent="0.25">
      <c r="B1928">
        <f t="shared" si="115"/>
        <v>30000000</v>
      </c>
      <c r="C1928">
        <v>1.5</v>
      </c>
      <c r="D1928">
        <v>4.5</v>
      </c>
      <c r="E1928">
        <f t="shared" si="116"/>
        <v>1924</v>
      </c>
      <c r="F1928" t="e">
        <f t="shared" si="114"/>
        <v>#NUM!</v>
      </c>
    </row>
    <row r="1929" spans="2:6" x14ac:dyDescent="0.25">
      <c r="B1929">
        <f t="shared" si="115"/>
        <v>30000000</v>
      </c>
      <c r="C1929">
        <v>1.5</v>
      </c>
      <c r="D1929">
        <v>4.5</v>
      </c>
      <c r="E1929">
        <f t="shared" si="116"/>
        <v>1925</v>
      </c>
      <c r="F1929" t="e">
        <f t="shared" si="114"/>
        <v>#NUM!</v>
      </c>
    </row>
    <row r="1930" spans="2:6" x14ac:dyDescent="0.25">
      <c r="B1930">
        <f t="shared" si="115"/>
        <v>30000000</v>
      </c>
      <c r="C1930">
        <v>1.5</v>
      </c>
      <c r="D1930">
        <v>4.5</v>
      </c>
      <c r="E1930">
        <f t="shared" si="116"/>
        <v>1926</v>
      </c>
      <c r="F1930" t="e">
        <f t="shared" si="114"/>
        <v>#NUM!</v>
      </c>
    </row>
    <row r="1931" spans="2:6" x14ac:dyDescent="0.25">
      <c r="B1931">
        <f t="shared" si="115"/>
        <v>30000000</v>
      </c>
      <c r="C1931">
        <v>1.5</v>
      </c>
      <c r="D1931">
        <v>4.5</v>
      </c>
      <c r="E1931">
        <f t="shared" si="116"/>
        <v>1927</v>
      </c>
      <c r="F1931" t="e">
        <f t="shared" si="114"/>
        <v>#NUM!</v>
      </c>
    </row>
    <row r="1932" spans="2:6" x14ac:dyDescent="0.25">
      <c r="B1932">
        <f t="shared" si="115"/>
        <v>30000000</v>
      </c>
      <c r="C1932">
        <v>1.5</v>
      </c>
      <c r="D1932">
        <v>4.5</v>
      </c>
      <c r="E1932">
        <f t="shared" si="116"/>
        <v>1928</v>
      </c>
      <c r="F1932" t="e">
        <f t="shared" si="114"/>
        <v>#NUM!</v>
      </c>
    </row>
    <row r="1933" spans="2:6" x14ac:dyDescent="0.25">
      <c r="B1933">
        <f t="shared" si="115"/>
        <v>30000000</v>
      </c>
      <c r="C1933">
        <v>1.5</v>
      </c>
      <c r="D1933">
        <v>4.5</v>
      </c>
      <c r="E1933">
        <f t="shared" si="116"/>
        <v>1929</v>
      </c>
      <c r="F1933" t="e">
        <f t="shared" si="114"/>
        <v>#NUM!</v>
      </c>
    </row>
    <row r="1934" spans="2:6" x14ac:dyDescent="0.25">
      <c r="B1934">
        <f t="shared" si="115"/>
        <v>30000000</v>
      </c>
      <c r="C1934">
        <v>1.5</v>
      </c>
      <c r="D1934">
        <v>4.5</v>
      </c>
      <c r="E1934">
        <f t="shared" si="116"/>
        <v>1930</v>
      </c>
      <c r="F1934" t="e">
        <f t="shared" si="114"/>
        <v>#NUM!</v>
      </c>
    </row>
    <row r="1935" spans="2:6" x14ac:dyDescent="0.25">
      <c r="B1935">
        <f t="shared" si="115"/>
        <v>30000000</v>
      </c>
      <c r="C1935">
        <v>1.5</v>
      </c>
      <c r="D1935">
        <v>4.5</v>
      </c>
      <c r="E1935">
        <f t="shared" si="116"/>
        <v>1931</v>
      </c>
      <c r="F1935" t="e">
        <f t="shared" si="114"/>
        <v>#NUM!</v>
      </c>
    </row>
    <row r="1936" spans="2:6" x14ac:dyDescent="0.25">
      <c r="B1936">
        <f t="shared" si="115"/>
        <v>30000000</v>
      </c>
      <c r="C1936">
        <v>1.5</v>
      </c>
      <c r="D1936">
        <v>4.5</v>
      </c>
      <c r="E1936">
        <f t="shared" si="116"/>
        <v>1932</v>
      </c>
      <c r="F1936" t="e">
        <f t="shared" si="114"/>
        <v>#NUM!</v>
      </c>
    </row>
    <row r="1937" spans="2:6" x14ac:dyDescent="0.25">
      <c r="B1937">
        <f t="shared" si="115"/>
        <v>30000000</v>
      </c>
      <c r="C1937">
        <v>1.5</v>
      </c>
      <c r="D1937">
        <v>4.5</v>
      </c>
      <c r="E1937">
        <f t="shared" si="116"/>
        <v>1933</v>
      </c>
      <c r="F1937" t="e">
        <f t="shared" si="114"/>
        <v>#NUM!</v>
      </c>
    </row>
    <row r="1938" spans="2:6" x14ac:dyDescent="0.25">
      <c r="B1938">
        <f t="shared" si="115"/>
        <v>30000000</v>
      </c>
      <c r="C1938">
        <v>1.5</v>
      </c>
      <c r="D1938">
        <v>4.5</v>
      </c>
      <c r="E1938">
        <f t="shared" si="116"/>
        <v>1934</v>
      </c>
      <c r="F1938" t="e">
        <f t="shared" si="114"/>
        <v>#NUM!</v>
      </c>
    </row>
    <row r="1939" spans="2:6" x14ac:dyDescent="0.25">
      <c r="B1939">
        <f t="shared" si="115"/>
        <v>30000000</v>
      </c>
      <c r="C1939">
        <v>1.5</v>
      </c>
      <c r="D1939">
        <v>4.5</v>
      </c>
      <c r="E1939">
        <f t="shared" si="116"/>
        <v>1935</v>
      </c>
      <c r="F1939" t="e">
        <f t="shared" si="114"/>
        <v>#NUM!</v>
      </c>
    </row>
    <row r="1940" spans="2:6" x14ac:dyDescent="0.25">
      <c r="B1940">
        <f t="shared" si="115"/>
        <v>30000000</v>
      </c>
      <c r="C1940">
        <v>1.5</v>
      </c>
      <c r="D1940">
        <v>4.5</v>
      </c>
      <c r="E1940">
        <f t="shared" si="116"/>
        <v>1936</v>
      </c>
      <c r="F1940" t="e">
        <f t="shared" si="114"/>
        <v>#NUM!</v>
      </c>
    </row>
    <row r="1941" spans="2:6" x14ac:dyDescent="0.25">
      <c r="B1941">
        <f t="shared" si="115"/>
        <v>30000000</v>
      </c>
      <c r="C1941">
        <v>1.5</v>
      </c>
      <c r="D1941">
        <v>4.5</v>
      </c>
      <c r="E1941">
        <f t="shared" si="116"/>
        <v>1937</v>
      </c>
      <c r="F1941" t="e">
        <f t="shared" si="114"/>
        <v>#NUM!</v>
      </c>
    </row>
    <row r="1942" spans="2:6" x14ac:dyDescent="0.25">
      <c r="B1942">
        <f t="shared" si="115"/>
        <v>30000000</v>
      </c>
      <c r="C1942">
        <v>1.5</v>
      </c>
      <c r="D1942">
        <v>4.5</v>
      </c>
      <c r="E1942">
        <f t="shared" si="116"/>
        <v>1938</v>
      </c>
      <c r="F1942" t="e">
        <f t="shared" si="114"/>
        <v>#NUM!</v>
      </c>
    </row>
    <row r="1943" spans="2:6" x14ac:dyDescent="0.25">
      <c r="B1943">
        <f t="shared" si="115"/>
        <v>30000000</v>
      </c>
      <c r="C1943">
        <v>1.5</v>
      </c>
      <c r="D1943">
        <v>4.5</v>
      </c>
      <c r="E1943">
        <f t="shared" si="116"/>
        <v>1939</v>
      </c>
      <c r="F1943" t="e">
        <f t="shared" si="114"/>
        <v>#NUM!</v>
      </c>
    </row>
    <row r="1944" spans="2:6" x14ac:dyDescent="0.25">
      <c r="B1944">
        <f t="shared" si="115"/>
        <v>30000000</v>
      </c>
      <c r="C1944">
        <v>1.5</v>
      </c>
      <c r="D1944">
        <v>4.5</v>
      </c>
      <c r="E1944">
        <f t="shared" si="116"/>
        <v>1940</v>
      </c>
      <c r="F1944" t="e">
        <f t="shared" si="114"/>
        <v>#NUM!</v>
      </c>
    </row>
    <row r="1945" spans="2:6" x14ac:dyDescent="0.25">
      <c r="B1945">
        <f t="shared" si="115"/>
        <v>30000000</v>
      </c>
      <c r="C1945">
        <v>1.5</v>
      </c>
      <c r="D1945">
        <v>4.5</v>
      </c>
      <c r="E1945">
        <f t="shared" si="116"/>
        <v>1941</v>
      </c>
      <c r="F1945" t="e">
        <f t="shared" si="114"/>
        <v>#NUM!</v>
      </c>
    </row>
    <row r="1946" spans="2:6" x14ac:dyDescent="0.25">
      <c r="B1946">
        <f t="shared" si="115"/>
        <v>30000000</v>
      </c>
      <c r="C1946">
        <v>1.5</v>
      </c>
      <c r="D1946">
        <v>4.5</v>
      </c>
      <c r="E1946">
        <f t="shared" si="116"/>
        <v>1942</v>
      </c>
      <c r="F1946" t="e">
        <f t="shared" si="114"/>
        <v>#NUM!</v>
      </c>
    </row>
    <row r="1947" spans="2:6" x14ac:dyDescent="0.25">
      <c r="B1947">
        <f t="shared" si="115"/>
        <v>30000000</v>
      </c>
      <c r="C1947">
        <v>1.5</v>
      </c>
      <c r="D1947">
        <v>4.5</v>
      </c>
      <c r="E1947">
        <f t="shared" si="116"/>
        <v>1943</v>
      </c>
      <c r="F1947" t="e">
        <f t="shared" si="114"/>
        <v>#NUM!</v>
      </c>
    </row>
    <row r="1948" spans="2:6" x14ac:dyDescent="0.25">
      <c r="B1948">
        <f t="shared" si="115"/>
        <v>30000000</v>
      </c>
      <c r="C1948">
        <v>1.5</v>
      </c>
      <c r="D1948">
        <v>4.5</v>
      </c>
      <c r="E1948">
        <f t="shared" si="116"/>
        <v>1944</v>
      </c>
      <c r="F1948" t="e">
        <f t="shared" si="114"/>
        <v>#NUM!</v>
      </c>
    </row>
    <row r="1949" spans="2:6" x14ac:dyDescent="0.25">
      <c r="B1949">
        <f t="shared" si="115"/>
        <v>30000000</v>
      </c>
      <c r="C1949">
        <v>1.5</v>
      </c>
      <c r="D1949">
        <v>4.5</v>
      </c>
      <c r="E1949">
        <f t="shared" si="116"/>
        <v>1945</v>
      </c>
      <c r="F1949" t="e">
        <f t="shared" si="114"/>
        <v>#NUM!</v>
      </c>
    </row>
    <row r="1950" spans="2:6" x14ac:dyDescent="0.25">
      <c r="B1950">
        <f t="shared" si="115"/>
        <v>30000000</v>
      </c>
      <c r="C1950">
        <v>1.5</v>
      </c>
      <c r="D1950">
        <v>4.5</v>
      </c>
      <c r="E1950">
        <f t="shared" si="116"/>
        <v>1946</v>
      </c>
      <c r="F1950" t="e">
        <f t="shared" si="114"/>
        <v>#NUM!</v>
      </c>
    </row>
    <row r="1951" spans="2:6" x14ac:dyDescent="0.25">
      <c r="B1951">
        <f t="shared" si="115"/>
        <v>30000000</v>
      </c>
      <c r="C1951">
        <v>1.5</v>
      </c>
      <c r="D1951">
        <v>4.5</v>
      </c>
      <c r="E1951">
        <f t="shared" si="116"/>
        <v>1947</v>
      </c>
      <c r="F1951" t="e">
        <f t="shared" ref="F1951:F2014" si="117">D1951+C1951*SIN(E1951*2*PI()/360*B1951)</f>
        <v>#NUM!</v>
      </c>
    </row>
    <row r="1952" spans="2:6" x14ac:dyDescent="0.25">
      <c r="B1952">
        <f t="shared" si="115"/>
        <v>30000000</v>
      </c>
      <c r="C1952">
        <v>1.5</v>
      </c>
      <c r="D1952">
        <v>4.5</v>
      </c>
      <c r="E1952">
        <f t="shared" si="116"/>
        <v>1948</v>
      </c>
      <c r="F1952" t="e">
        <f t="shared" si="117"/>
        <v>#NUM!</v>
      </c>
    </row>
    <row r="1953" spans="2:6" x14ac:dyDescent="0.25">
      <c r="B1953">
        <f t="shared" si="115"/>
        <v>30000000</v>
      </c>
      <c r="C1953">
        <v>1.5</v>
      </c>
      <c r="D1953">
        <v>4.5</v>
      </c>
      <c r="E1953">
        <f t="shared" si="116"/>
        <v>1949</v>
      </c>
      <c r="F1953" t="e">
        <f t="shared" si="117"/>
        <v>#NUM!</v>
      </c>
    </row>
    <row r="1954" spans="2:6" x14ac:dyDescent="0.25">
      <c r="B1954">
        <f t="shared" si="115"/>
        <v>30000000</v>
      </c>
      <c r="C1954">
        <v>1.5</v>
      </c>
      <c r="D1954">
        <v>4.5</v>
      </c>
      <c r="E1954">
        <f t="shared" si="116"/>
        <v>1950</v>
      </c>
      <c r="F1954" t="e">
        <f t="shared" si="117"/>
        <v>#NUM!</v>
      </c>
    </row>
    <row r="1955" spans="2:6" x14ac:dyDescent="0.25">
      <c r="B1955">
        <f t="shared" si="115"/>
        <v>30000000</v>
      </c>
      <c r="C1955">
        <v>1.5</v>
      </c>
      <c r="D1955">
        <v>4.5</v>
      </c>
      <c r="E1955">
        <f t="shared" si="116"/>
        <v>1951</v>
      </c>
      <c r="F1955" t="e">
        <f t="shared" si="117"/>
        <v>#NUM!</v>
      </c>
    </row>
    <row r="1956" spans="2:6" x14ac:dyDescent="0.25">
      <c r="B1956">
        <f t="shared" si="115"/>
        <v>30000000</v>
      </c>
      <c r="C1956">
        <v>1.5</v>
      </c>
      <c r="D1956">
        <v>4.5</v>
      </c>
      <c r="E1956">
        <f t="shared" si="116"/>
        <v>1952</v>
      </c>
      <c r="F1956" t="e">
        <f t="shared" si="117"/>
        <v>#NUM!</v>
      </c>
    </row>
    <row r="1957" spans="2:6" x14ac:dyDescent="0.25">
      <c r="B1957">
        <f t="shared" si="115"/>
        <v>30000000</v>
      </c>
      <c r="C1957">
        <v>1.5</v>
      </c>
      <c r="D1957">
        <v>4.5</v>
      </c>
      <c r="E1957">
        <f t="shared" si="116"/>
        <v>1953</v>
      </c>
      <c r="F1957" t="e">
        <f t="shared" si="117"/>
        <v>#NUM!</v>
      </c>
    </row>
    <row r="1958" spans="2:6" x14ac:dyDescent="0.25">
      <c r="B1958">
        <f t="shared" si="115"/>
        <v>30000000</v>
      </c>
      <c r="C1958">
        <v>1.5</v>
      </c>
      <c r="D1958">
        <v>4.5</v>
      </c>
      <c r="E1958">
        <f t="shared" si="116"/>
        <v>1954</v>
      </c>
      <c r="F1958" t="e">
        <f t="shared" si="117"/>
        <v>#NUM!</v>
      </c>
    </row>
    <row r="1959" spans="2:6" x14ac:dyDescent="0.25">
      <c r="B1959">
        <f t="shared" si="115"/>
        <v>30000000</v>
      </c>
      <c r="C1959">
        <v>1.5</v>
      </c>
      <c r="D1959">
        <v>4.5</v>
      </c>
      <c r="E1959">
        <f t="shared" si="116"/>
        <v>1955</v>
      </c>
      <c r="F1959" t="e">
        <f t="shared" si="117"/>
        <v>#NUM!</v>
      </c>
    </row>
    <row r="1960" spans="2:6" x14ac:dyDescent="0.25">
      <c r="B1960">
        <f t="shared" si="115"/>
        <v>30000000</v>
      </c>
      <c r="C1960">
        <v>1.5</v>
      </c>
      <c r="D1960">
        <v>4.5</v>
      </c>
      <c r="E1960">
        <f t="shared" si="116"/>
        <v>1956</v>
      </c>
      <c r="F1960" t="e">
        <f t="shared" si="117"/>
        <v>#NUM!</v>
      </c>
    </row>
    <row r="1961" spans="2:6" x14ac:dyDescent="0.25">
      <c r="B1961">
        <f t="shared" si="115"/>
        <v>30000000</v>
      </c>
      <c r="C1961">
        <v>1.5</v>
      </c>
      <c r="D1961">
        <v>4.5</v>
      </c>
      <c r="E1961">
        <f t="shared" si="116"/>
        <v>1957</v>
      </c>
      <c r="F1961" t="e">
        <f t="shared" si="117"/>
        <v>#NUM!</v>
      </c>
    </row>
    <row r="1962" spans="2:6" x14ac:dyDescent="0.25">
      <c r="B1962">
        <f t="shared" si="115"/>
        <v>30000000</v>
      </c>
      <c r="C1962">
        <v>1.5</v>
      </c>
      <c r="D1962">
        <v>4.5</v>
      </c>
      <c r="E1962">
        <f t="shared" si="116"/>
        <v>1958</v>
      </c>
      <c r="F1962" t="e">
        <f t="shared" si="117"/>
        <v>#NUM!</v>
      </c>
    </row>
    <row r="1963" spans="2:6" x14ac:dyDescent="0.25">
      <c r="B1963">
        <f t="shared" si="115"/>
        <v>30000000</v>
      </c>
      <c r="C1963">
        <v>1.5</v>
      </c>
      <c r="D1963">
        <v>4.5</v>
      </c>
      <c r="E1963">
        <f t="shared" si="116"/>
        <v>1959</v>
      </c>
      <c r="F1963" t="e">
        <f t="shared" si="117"/>
        <v>#NUM!</v>
      </c>
    </row>
    <row r="1964" spans="2:6" x14ac:dyDescent="0.25">
      <c r="B1964">
        <f t="shared" si="115"/>
        <v>30000000</v>
      </c>
      <c r="C1964">
        <v>1.5</v>
      </c>
      <c r="D1964">
        <v>4.5</v>
      </c>
      <c r="E1964">
        <f t="shared" si="116"/>
        <v>1960</v>
      </c>
      <c r="F1964" t="e">
        <f t="shared" si="117"/>
        <v>#NUM!</v>
      </c>
    </row>
    <row r="1965" spans="2:6" x14ac:dyDescent="0.25">
      <c r="B1965">
        <f t="shared" si="115"/>
        <v>30000000</v>
      </c>
      <c r="C1965">
        <v>1.5</v>
      </c>
      <c r="D1965">
        <v>4.5</v>
      </c>
      <c r="E1965">
        <f t="shared" si="116"/>
        <v>1961</v>
      </c>
      <c r="F1965" t="e">
        <f t="shared" si="117"/>
        <v>#NUM!</v>
      </c>
    </row>
    <row r="1966" spans="2:6" x14ac:dyDescent="0.25">
      <c r="B1966">
        <f t="shared" si="115"/>
        <v>30000000</v>
      </c>
      <c r="C1966">
        <v>1.5</v>
      </c>
      <c r="D1966">
        <v>4.5</v>
      </c>
      <c r="E1966">
        <f t="shared" si="116"/>
        <v>1962</v>
      </c>
      <c r="F1966" t="e">
        <f t="shared" si="117"/>
        <v>#NUM!</v>
      </c>
    </row>
    <row r="1967" spans="2:6" x14ac:dyDescent="0.25">
      <c r="B1967">
        <f t="shared" si="115"/>
        <v>30000000</v>
      </c>
      <c r="C1967">
        <v>1.5</v>
      </c>
      <c r="D1967">
        <v>4.5</v>
      </c>
      <c r="E1967">
        <f t="shared" si="116"/>
        <v>1963</v>
      </c>
      <c r="F1967" t="e">
        <f t="shared" si="117"/>
        <v>#NUM!</v>
      </c>
    </row>
    <row r="1968" spans="2:6" x14ac:dyDescent="0.25">
      <c r="B1968">
        <f t="shared" si="115"/>
        <v>30000000</v>
      </c>
      <c r="C1968">
        <v>1.5</v>
      </c>
      <c r="D1968">
        <v>4.5</v>
      </c>
      <c r="E1968">
        <f t="shared" si="116"/>
        <v>1964</v>
      </c>
      <c r="F1968" t="e">
        <f t="shared" si="117"/>
        <v>#NUM!</v>
      </c>
    </row>
    <row r="1969" spans="2:6" x14ac:dyDescent="0.25">
      <c r="B1969">
        <f t="shared" si="115"/>
        <v>30000000</v>
      </c>
      <c r="C1969">
        <v>1.5</v>
      </c>
      <c r="D1969">
        <v>4.5</v>
      </c>
      <c r="E1969">
        <f t="shared" si="116"/>
        <v>1965</v>
      </c>
      <c r="F1969" t="e">
        <f t="shared" si="117"/>
        <v>#NUM!</v>
      </c>
    </row>
    <row r="1970" spans="2:6" x14ac:dyDescent="0.25">
      <c r="B1970">
        <f t="shared" si="115"/>
        <v>30000000</v>
      </c>
      <c r="C1970">
        <v>1.5</v>
      </c>
      <c r="D1970">
        <v>4.5</v>
      </c>
      <c r="E1970">
        <f t="shared" si="116"/>
        <v>1966</v>
      </c>
      <c r="F1970" t="e">
        <f t="shared" si="117"/>
        <v>#NUM!</v>
      </c>
    </row>
    <row r="1971" spans="2:6" x14ac:dyDescent="0.25">
      <c r="B1971">
        <f t="shared" si="115"/>
        <v>30000000</v>
      </c>
      <c r="C1971">
        <v>1.5</v>
      </c>
      <c r="D1971">
        <v>4.5</v>
      </c>
      <c r="E1971">
        <f t="shared" si="116"/>
        <v>1967</v>
      </c>
      <c r="F1971" t="e">
        <f t="shared" si="117"/>
        <v>#NUM!</v>
      </c>
    </row>
    <row r="1972" spans="2:6" x14ac:dyDescent="0.25">
      <c r="B1972">
        <f t="shared" si="115"/>
        <v>30000000</v>
      </c>
      <c r="C1972">
        <v>1.5</v>
      </c>
      <c r="D1972">
        <v>4.5</v>
      </c>
      <c r="E1972">
        <f t="shared" si="116"/>
        <v>1968</v>
      </c>
      <c r="F1972" t="e">
        <f t="shared" si="117"/>
        <v>#NUM!</v>
      </c>
    </row>
    <row r="1973" spans="2:6" x14ac:dyDescent="0.25">
      <c r="B1973">
        <f t="shared" si="115"/>
        <v>30000000</v>
      </c>
      <c r="C1973">
        <v>1.5</v>
      </c>
      <c r="D1973">
        <v>4.5</v>
      </c>
      <c r="E1973">
        <f t="shared" si="116"/>
        <v>1969</v>
      </c>
      <c r="F1973" t="e">
        <f t="shared" si="117"/>
        <v>#NUM!</v>
      </c>
    </row>
    <row r="1974" spans="2:6" x14ac:dyDescent="0.25">
      <c r="B1974">
        <f t="shared" si="115"/>
        <v>30000000</v>
      </c>
      <c r="C1974">
        <v>1.5</v>
      </c>
      <c r="D1974">
        <v>4.5</v>
      </c>
      <c r="E1974">
        <f t="shared" si="116"/>
        <v>1970</v>
      </c>
      <c r="F1974" t="e">
        <f t="shared" si="117"/>
        <v>#NUM!</v>
      </c>
    </row>
    <row r="1975" spans="2:6" x14ac:dyDescent="0.25">
      <c r="B1975">
        <f t="shared" si="115"/>
        <v>30000000</v>
      </c>
      <c r="C1975">
        <v>1.5</v>
      </c>
      <c r="D1975">
        <v>4.5</v>
      </c>
      <c r="E1975">
        <f t="shared" si="116"/>
        <v>1971</v>
      </c>
      <c r="F1975" t="e">
        <f t="shared" si="117"/>
        <v>#NUM!</v>
      </c>
    </row>
    <row r="1976" spans="2:6" x14ac:dyDescent="0.25">
      <c r="B1976">
        <f t="shared" si="115"/>
        <v>30000000</v>
      </c>
      <c r="C1976">
        <v>1.5</v>
      </c>
      <c r="D1976">
        <v>4.5</v>
      </c>
      <c r="E1976">
        <f t="shared" si="116"/>
        <v>1972</v>
      </c>
      <c r="F1976" t="e">
        <f t="shared" si="117"/>
        <v>#NUM!</v>
      </c>
    </row>
    <row r="1977" spans="2:6" x14ac:dyDescent="0.25">
      <c r="B1977">
        <f t="shared" si="115"/>
        <v>30000000</v>
      </c>
      <c r="C1977">
        <v>1.5</v>
      </c>
      <c r="D1977">
        <v>4.5</v>
      </c>
      <c r="E1977">
        <f t="shared" si="116"/>
        <v>1973</v>
      </c>
      <c r="F1977" t="e">
        <f t="shared" si="117"/>
        <v>#NUM!</v>
      </c>
    </row>
    <row r="1978" spans="2:6" x14ac:dyDescent="0.25">
      <c r="B1978">
        <f t="shared" si="115"/>
        <v>30000000</v>
      </c>
      <c r="C1978">
        <v>1.5</v>
      </c>
      <c r="D1978">
        <v>4.5</v>
      </c>
      <c r="E1978">
        <f t="shared" si="116"/>
        <v>1974</v>
      </c>
      <c r="F1978" t="e">
        <f t="shared" si="117"/>
        <v>#NUM!</v>
      </c>
    </row>
    <row r="1979" spans="2:6" x14ac:dyDescent="0.25">
      <c r="B1979">
        <f t="shared" si="115"/>
        <v>30000000</v>
      </c>
      <c r="C1979">
        <v>1.5</v>
      </c>
      <c r="D1979">
        <v>4.5</v>
      </c>
      <c r="E1979">
        <f t="shared" si="116"/>
        <v>1975</v>
      </c>
      <c r="F1979" t="e">
        <f t="shared" si="117"/>
        <v>#NUM!</v>
      </c>
    </row>
    <row r="1980" spans="2:6" x14ac:dyDescent="0.25">
      <c r="B1980">
        <f t="shared" si="115"/>
        <v>30000000</v>
      </c>
      <c r="C1980">
        <v>1.5</v>
      </c>
      <c r="D1980">
        <v>4.5</v>
      </c>
      <c r="E1980">
        <f t="shared" si="116"/>
        <v>1976</v>
      </c>
      <c r="F1980" t="e">
        <f t="shared" si="117"/>
        <v>#NUM!</v>
      </c>
    </row>
    <row r="1981" spans="2:6" x14ac:dyDescent="0.25">
      <c r="B1981">
        <f t="shared" si="115"/>
        <v>30000000</v>
      </c>
      <c r="C1981">
        <v>1.5</v>
      </c>
      <c r="D1981">
        <v>4.5</v>
      </c>
      <c r="E1981">
        <f t="shared" si="116"/>
        <v>1977</v>
      </c>
      <c r="F1981" t="e">
        <f t="shared" si="117"/>
        <v>#NUM!</v>
      </c>
    </row>
    <row r="1982" spans="2:6" x14ac:dyDescent="0.25">
      <c r="B1982">
        <f t="shared" si="115"/>
        <v>30000000</v>
      </c>
      <c r="C1982">
        <v>1.5</v>
      </c>
      <c r="D1982">
        <v>4.5</v>
      </c>
      <c r="E1982">
        <f t="shared" si="116"/>
        <v>1978</v>
      </c>
      <c r="F1982" t="e">
        <f t="shared" si="117"/>
        <v>#NUM!</v>
      </c>
    </row>
    <row r="1983" spans="2:6" x14ac:dyDescent="0.25">
      <c r="B1983">
        <f t="shared" si="115"/>
        <v>30000000</v>
      </c>
      <c r="C1983">
        <v>1.5</v>
      </c>
      <c r="D1983">
        <v>4.5</v>
      </c>
      <c r="E1983">
        <f t="shared" si="116"/>
        <v>1979</v>
      </c>
      <c r="F1983" t="e">
        <f t="shared" si="117"/>
        <v>#NUM!</v>
      </c>
    </row>
    <row r="1984" spans="2:6" x14ac:dyDescent="0.25">
      <c r="B1984">
        <f t="shared" si="115"/>
        <v>30000000</v>
      </c>
      <c r="C1984">
        <v>1.5</v>
      </c>
      <c r="D1984">
        <v>4.5</v>
      </c>
      <c r="E1984">
        <f t="shared" si="116"/>
        <v>1980</v>
      </c>
      <c r="F1984" t="e">
        <f t="shared" si="117"/>
        <v>#NUM!</v>
      </c>
    </row>
    <row r="1985" spans="2:6" x14ac:dyDescent="0.25">
      <c r="B1985">
        <f t="shared" si="115"/>
        <v>30000000</v>
      </c>
      <c r="C1985">
        <v>1.5</v>
      </c>
      <c r="D1985">
        <v>4.5</v>
      </c>
      <c r="E1985">
        <f t="shared" si="116"/>
        <v>1981</v>
      </c>
      <c r="F1985" t="e">
        <f t="shared" si="117"/>
        <v>#NUM!</v>
      </c>
    </row>
    <row r="1986" spans="2:6" x14ac:dyDescent="0.25">
      <c r="B1986">
        <f t="shared" si="115"/>
        <v>30000000</v>
      </c>
      <c r="C1986">
        <v>1.5</v>
      </c>
      <c r="D1986">
        <v>4.5</v>
      </c>
      <c r="E1986">
        <f t="shared" si="116"/>
        <v>1982</v>
      </c>
      <c r="F1986" t="e">
        <f t="shared" si="117"/>
        <v>#NUM!</v>
      </c>
    </row>
    <row r="1987" spans="2:6" x14ac:dyDescent="0.25">
      <c r="B1987">
        <f t="shared" si="115"/>
        <v>30000000</v>
      </c>
      <c r="C1987">
        <v>1.5</v>
      </c>
      <c r="D1987">
        <v>4.5</v>
      </c>
      <c r="E1987">
        <f t="shared" si="116"/>
        <v>1983</v>
      </c>
      <c r="F1987" t="e">
        <f t="shared" si="117"/>
        <v>#NUM!</v>
      </c>
    </row>
    <row r="1988" spans="2:6" x14ac:dyDescent="0.25">
      <c r="B1988">
        <f t="shared" si="115"/>
        <v>30000000</v>
      </c>
      <c r="C1988">
        <v>1.5</v>
      </c>
      <c r="D1988">
        <v>4.5</v>
      </c>
      <c r="E1988">
        <f t="shared" si="116"/>
        <v>1984</v>
      </c>
      <c r="F1988" t="e">
        <f t="shared" si="117"/>
        <v>#NUM!</v>
      </c>
    </row>
    <row r="1989" spans="2:6" x14ac:dyDescent="0.25">
      <c r="B1989">
        <f t="shared" si="115"/>
        <v>30000000</v>
      </c>
      <c r="C1989">
        <v>1.5</v>
      </c>
      <c r="D1989">
        <v>4.5</v>
      </c>
      <c r="E1989">
        <f t="shared" si="116"/>
        <v>1985</v>
      </c>
      <c r="F1989" t="e">
        <f t="shared" si="117"/>
        <v>#NUM!</v>
      </c>
    </row>
    <row r="1990" spans="2:6" x14ac:dyDescent="0.25">
      <c r="B1990">
        <f t="shared" ref="B1990:B2053" si="118">$C$1</f>
        <v>30000000</v>
      </c>
      <c r="C1990">
        <v>1.5</v>
      </c>
      <c r="D1990">
        <v>4.5</v>
      </c>
      <c r="E1990">
        <f t="shared" ref="E1990:E2053" si="119">E1989+1</f>
        <v>1986</v>
      </c>
      <c r="F1990" t="e">
        <f t="shared" si="117"/>
        <v>#NUM!</v>
      </c>
    </row>
    <row r="1991" spans="2:6" x14ac:dyDescent="0.25">
      <c r="B1991">
        <f t="shared" si="118"/>
        <v>30000000</v>
      </c>
      <c r="C1991">
        <v>1.5</v>
      </c>
      <c r="D1991">
        <v>4.5</v>
      </c>
      <c r="E1991">
        <f t="shared" si="119"/>
        <v>1987</v>
      </c>
      <c r="F1991" t="e">
        <f t="shared" si="117"/>
        <v>#NUM!</v>
      </c>
    </row>
    <row r="1992" spans="2:6" x14ac:dyDescent="0.25">
      <c r="B1992">
        <f t="shared" si="118"/>
        <v>30000000</v>
      </c>
      <c r="C1992">
        <v>1.5</v>
      </c>
      <c r="D1992">
        <v>4.5</v>
      </c>
      <c r="E1992">
        <f t="shared" si="119"/>
        <v>1988</v>
      </c>
      <c r="F1992" t="e">
        <f t="shared" si="117"/>
        <v>#NUM!</v>
      </c>
    </row>
    <row r="1993" spans="2:6" x14ac:dyDescent="0.25">
      <c r="B1993">
        <f t="shared" si="118"/>
        <v>30000000</v>
      </c>
      <c r="C1993">
        <v>1.5</v>
      </c>
      <c r="D1993">
        <v>4.5</v>
      </c>
      <c r="E1993">
        <f t="shared" si="119"/>
        <v>1989</v>
      </c>
      <c r="F1993" t="e">
        <f t="shared" si="117"/>
        <v>#NUM!</v>
      </c>
    </row>
    <row r="1994" spans="2:6" x14ac:dyDescent="0.25">
      <c r="B1994">
        <f t="shared" si="118"/>
        <v>30000000</v>
      </c>
      <c r="C1994">
        <v>1.5</v>
      </c>
      <c r="D1994">
        <v>4.5</v>
      </c>
      <c r="E1994">
        <f t="shared" si="119"/>
        <v>1990</v>
      </c>
      <c r="F1994" t="e">
        <f t="shared" si="117"/>
        <v>#NUM!</v>
      </c>
    </row>
    <row r="1995" spans="2:6" x14ac:dyDescent="0.25">
      <c r="B1995">
        <f t="shared" si="118"/>
        <v>30000000</v>
      </c>
      <c r="C1995">
        <v>1.5</v>
      </c>
      <c r="D1995">
        <v>4.5</v>
      </c>
      <c r="E1995">
        <f t="shared" si="119"/>
        <v>1991</v>
      </c>
      <c r="F1995" t="e">
        <f t="shared" si="117"/>
        <v>#NUM!</v>
      </c>
    </row>
    <row r="1996" spans="2:6" x14ac:dyDescent="0.25">
      <c r="B1996">
        <f t="shared" si="118"/>
        <v>30000000</v>
      </c>
      <c r="C1996">
        <v>1.5</v>
      </c>
      <c r="D1996">
        <v>4.5</v>
      </c>
      <c r="E1996">
        <f t="shared" si="119"/>
        <v>1992</v>
      </c>
      <c r="F1996" t="e">
        <f t="shared" si="117"/>
        <v>#NUM!</v>
      </c>
    </row>
    <row r="1997" spans="2:6" x14ac:dyDescent="0.25">
      <c r="B1997">
        <f t="shared" si="118"/>
        <v>30000000</v>
      </c>
      <c r="C1997">
        <v>1.5</v>
      </c>
      <c r="D1997">
        <v>4.5</v>
      </c>
      <c r="E1997">
        <f t="shared" si="119"/>
        <v>1993</v>
      </c>
      <c r="F1997" t="e">
        <f t="shared" si="117"/>
        <v>#NUM!</v>
      </c>
    </row>
    <row r="1998" spans="2:6" x14ac:dyDescent="0.25">
      <c r="B1998">
        <f t="shared" si="118"/>
        <v>30000000</v>
      </c>
      <c r="C1998">
        <v>1.5</v>
      </c>
      <c r="D1998">
        <v>4.5</v>
      </c>
      <c r="E1998">
        <f t="shared" si="119"/>
        <v>1994</v>
      </c>
      <c r="F1998" t="e">
        <f t="shared" si="117"/>
        <v>#NUM!</v>
      </c>
    </row>
    <row r="1999" spans="2:6" x14ac:dyDescent="0.25">
      <c r="B1999">
        <f t="shared" si="118"/>
        <v>30000000</v>
      </c>
      <c r="C1999">
        <v>1.5</v>
      </c>
      <c r="D1999">
        <v>4.5</v>
      </c>
      <c r="E1999">
        <f t="shared" si="119"/>
        <v>1995</v>
      </c>
      <c r="F1999" t="e">
        <f t="shared" si="117"/>
        <v>#NUM!</v>
      </c>
    </row>
    <row r="2000" spans="2:6" x14ac:dyDescent="0.25">
      <c r="B2000">
        <f t="shared" si="118"/>
        <v>30000000</v>
      </c>
      <c r="C2000">
        <v>1.5</v>
      </c>
      <c r="D2000">
        <v>4.5</v>
      </c>
      <c r="E2000">
        <f t="shared" si="119"/>
        <v>1996</v>
      </c>
      <c r="F2000" t="e">
        <f t="shared" si="117"/>
        <v>#NUM!</v>
      </c>
    </row>
    <row r="2001" spans="2:6" x14ac:dyDescent="0.25">
      <c r="B2001">
        <f t="shared" si="118"/>
        <v>30000000</v>
      </c>
      <c r="C2001">
        <v>1.5</v>
      </c>
      <c r="D2001">
        <v>4.5</v>
      </c>
      <c r="E2001">
        <f t="shared" si="119"/>
        <v>1997</v>
      </c>
      <c r="F2001" t="e">
        <f t="shared" si="117"/>
        <v>#NUM!</v>
      </c>
    </row>
    <row r="2002" spans="2:6" x14ac:dyDescent="0.25">
      <c r="B2002">
        <f t="shared" si="118"/>
        <v>30000000</v>
      </c>
      <c r="C2002">
        <v>1.5</v>
      </c>
      <c r="D2002">
        <v>4.5</v>
      </c>
      <c r="E2002">
        <f t="shared" si="119"/>
        <v>1998</v>
      </c>
      <c r="F2002" t="e">
        <f t="shared" si="117"/>
        <v>#NUM!</v>
      </c>
    </row>
    <row r="2003" spans="2:6" x14ac:dyDescent="0.25">
      <c r="B2003">
        <f t="shared" si="118"/>
        <v>30000000</v>
      </c>
      <c r="C2003">
        <v>1.5</v>
      </c>
      <c r="D2003">
        <v>4.5</v>
      </c>
      <c r="E2003">
        <f t="shared" si="119"/>
        <v>1999</v>
      </c>
      <c r="F2003" t="e">
        <f t="shared" si="117"/>
        <v>#NUM!</v>
      </c>
    </row>
    <row r="2004" spans="2:6" x14ac:dyDescent="0.25">
      <c r="B2004">
        <f t="shared" si="118"/>
        <v>30000000</v>
      </c>
      <c r="C2004">
        <v>1.5</v>
      </c>
      <c r="D2004">
        <v>4.5</v>
      </c>
      <c r="E2004">
        <f t="shared" si="119"/>
        <v>2000</v>
      </c>
      <c r="F2004" t="e">
        <f t="shared" si="117"/>
        <v>#NUM!</v>
      </c>
    </row>
    <row r="2005" spans="2:6" x14ac:dyDescent="0.25">
      <c r="B2005">
        <f t="shared" si="118"/>
        <v>30000000</v>
      </c>
      <c r="C2005">
        <v>1.5</v>
      </c>
      <c r="D2005">
        <v>4.5</v>
      </c>
      <c r="E2005">
        <f t="shared" si="119"/>
        <v>2001</v>
      </c>
      <c r="F2005" t="e">
        <f t="shared" si="117"/>
        <v>#NUM!</v>
      </c>
    </row>
    <row r="2006" spans="2:6" x14ac:dyDescent="0.25">
      <c r="B2006">
        <f t="shared" si="118"/>
        <v>30000000</v>
      </c>
      <c r="C2006">
        <v>1.5</v>
      </c>
      <c r="D2006">
        <v>4.5</v>
      </c>
      <c r="E2006">
        <f t="shared" si="119"/>
        <v>2002</v>
      </c>
      <c r="F2006" t="e">
        <f t="shared" si="117"/>
        <v>#NUM!</v>
      </c>
    </row>
    <row r="2007" spans="2:6" x14ac:dyDescent="0.25">
      <c r="B2007">
        <f t="shared" si="118"/>
        <v>30000000</v>
      </c>
      <c r="C2007">
        <v>1.5</v>
      </c>
      <c r="D2007">
        <v>4.5</v>
      </c>
      <c r="E2007">
        <f t="shared" si="119"/>
        <v>2003</v>
      </c>
      <c r="F2007" t="e">
        <f t="shared" si="117"/>
        <v>#NUM!</v>
      </c>
    </row>
    <row r="2008" spans="2:6" x14ac:dyDescent="0.25">
      <c r="B2008">
        <f t="shared" si="118"/>
        <v>30000000</v>
      </c>
      <c r="C2008">
        <v>1.5</v>
      </c>
      <c r="D2008">
        <v>4.5</v>
      </c>
      <c r="E2008">
        <f t="shared" si="119"/>
        <v>2004</v>
      </c>
      <c r="F2008" t="e">
        <f t="shared" si="117"/>
        <v>#NUM!</v>
      </c>
    </row>
    <row r="2009" spans="2:6" x14ac:dyDescent="0.25">
      <c r="B2009">
        <f t="shared" si="118"/>
        <v>30000000</v>
      </c>
      <c r="C2009">
        <v>1.5</v>
      </c>
      <c r="D2009">
        <v>4.5</v>
      </c>
      <c r="E2009">
        <f t="shared" si="119"/>
        <v>2005</v>
      </c>
      <c r="F2009" t="e">
        <f t="shared" si="117"/>
        <v>#NUM!</v>
      </c>
    </row>
    <row r="2010" spans="2:6" x14ac:dyDescent="0.25">
      <c r="B2010">
        <f t="shared" si="118"/>
        <v>30000000</v>
      </c>
      <c r="C2010">
        <v>1.5</v>
      </c>
      <c r="D2010">
        <v>4.5</v>
      </c>
      <c r="E2010">
        <f t="shared" si="119"/>
        <v>2006</v>
      </c>
      <c r="F2010" t="e">
        <f t="shared" si="117"/>
        <v>#NUM!</v>
      </c>
    </row>
    <row r="2011" spans="2:6" x14ac:dyDescent="0.25">
      <c r="B2011">
        <f t="shared" si="118"/>
        <v>30000000</v>
      </c>
      <c r="C2011">
        <v>1.5</v>
      </c>
      <c r="D2011">
        <v>4.5</v>
      </c>
      <c r="E2011">
        <f t="shared" si="119"/>
        <v>2007</v>
      </c>
      <c r="F2011" t="e">
        <f t="shared" si="117"/>
        <v>#NUM!</v>
      </c>
    </row>
    <row r="2012" spans="2:6" x14ac:dyDescent="0.25">
      <c r="B2012">
        <f t="shared" si="118"/>
        <v>30000000</v>
      </c>
      <c r="C2012">
        <v>1.5</v>
      </c>
      <c r="D2012">
        <v>4.5</v>
      </c>
      <c r="E2012">
        <f t="shared" si="119"/>
        <v>2008</v>
      </c>
      <c r="F2012" t="e">
        <f t="shared" si="117"/>
        <v>#NUM!</v>
      </c>
    </row>
    <row r="2013" spans="2:6" x14ac:dyDescent="0.25">
      <c r="B2013">
        <f t="shared" si="118"/>
        <v>30000000</v>
      </c>
      <c r="C2013">
        <v>1.5</v>
      </c>
      <c r="D2013">
        <v>4.5</v>
      </c>
      <c r="E2013">
        <f t="shared" si="119"/>
        <v>2009</v>
      </c>
      <c r="F2013" t="e">
        <f t="shared" si="117"/>
        <v>#NUM!</v>
      </c>
    </row>
    <row r="2014" spans="2:6" x14ac:dyDescent="0.25">
      <c r="B2014">
        <f t="shared" si="118"/>
        <v>30000000</v>
      </c>
      <c r="C2014">
        <v>1.5</v>
      </c>
      <c r="D2014">
        <v>4.5</v>
      </c>
      <c r="E2014">
        <f t="shared" si="119"/>
        <v>2010</v>
      </c>
      <c r="F2014" t="e">
        <f t="shared" si="117"/>
        <v>#NUM!</v>
      </c>
    </row>
    <row r="2015" spans="2:6" x14ac:dyDescent="0.25">
      <c r="B2015">
        <f t="shared" si="118"/>
        <v>30000000</v>
      </c>
      <c r="C2015">
        <v>1.5</v>
      </c>
      <c r="D2015">
        <v>4.5</v>
      </c>
      <c r="E2015">
        <f t="shared" si="119"/>
        <v>2011</v>
      </c>
      <c r="F2015" t="e">
        <f t="shared" ref="F2015:F2078" si="120">D2015+C2015*SIN(E2015*2*PI()/360*B2015)</f>
        <v>#NUM!</v>
      </c>
    </row>
    <row r="2016" spans="2:6" x14ac:dyDescent="0.25">
      <c r="B2016">
        <f t="shared" si="118"/>
        <v>30000000</v>
      </c>
      <c r="C2016">
        <v>1.5</v>
      </c>
      <c r="D2016">
        <v>4.5</v>
      </c>
      <c r="E2016">
        <f t="shared" si="119"/>
        <v>2012</v>
      </c>
      <c r="F2016" t="e">
        <f t="shared" si="120"/>
        <v>#NUM!</v>
      </c>
    </row>
    <row r="2017" spans="2:6" x14ac:dyDescent="0.25">
      <c r="B2017">
        <f t="shared" si="118"/>
        <v>30000000</v>
      </c>
      <c r="C2017">
        <v>1.5</v>
      </c>
      <c r="D2017">
        <v>4.5</v>
      </c>
      <c r="E2017">
        <f t="shared" si="119"/>
        <v>2013</v>
      </c>
      <c r="F2017" t="e">
        <f t="shared" si="120"/>
        <v>#NUM!</v>
      </c>
    </row>
    <row r="2018" spans="2:6" x14ac:dyDescent="0.25">
      <c r="B2018">
        <f t="shared" si="118"/>
        <v>30000000</v>
      </c>
      <c r="C2018">
        <v>1.5</v>
      </c>
      <c r="D2018">
        <v>4.5</v>
      </c>
      <c r="E2018">
        <f t="shared" si="119"/>
        <v>2014</v>
      </c>
      <c r="F2018" t="e">
        <f t="shared" si="120"/>
        <v>#NUM!</v>
      </c>
    </row>
    <row r="2019" spans="2:6" x14ac:dyDescent="0.25">
      <c r="B2019">
        <f t="shared" si="118"/>
        <v>30000000</v>
      </c>
      <c r="C2019">
        <v>1.5</v>
      </c>
      <c r="D2019">
        <v>4.5</v>
      </c>
      <c r="E2019">
        <f t="shared" si="119"/>
        <v>2015</v>
      </c>
      <c r="F2019" t="e">
        <f t="shared" si="120"/>
        <v>#NUM!</v>
      </c>
    </row>
    <row r="2020" spans="2:6" x14ac:dyDescent="0.25">
      <c r="B2020">
        <f t="shared" si="118"/>
        <v>30000000</v>
      </c>
      <c r="C2020">
        <v>1.5</v>
      </c>
      <c r="D2020">
        <v>4.5</v>
      </c>
      <c r="E2020">
        <f t="shared" si="119"/>
        <v>2016</v>
      </c>
      <c r="F2020" t="e">
        <f t="shared" si="120"/>
        <v>#NUM!</v>
      </c>
    </row>
    <row r="2021" spans="2:6" x14ac:dyDescent="0.25">
      <c r="B2021">
        <f t="shared" si="118"/>
        <v>30000000</v>
      </c>
      <c r="C2021">
        <v>1.5</v>
      </c>
      <c r="D2021">
        <v>4.5</v>
      </c>
      <c r="E2021">
        <f t="shared" si="119"/>
        <v>2017</v>
      </c>
      <c r="F2021" t="e">
        <f t="shared" si="120"/>
        <v>#NUM!</v>
      </c>
    </row>
    <row r="2022" spans="2:6" x14ac:dyDescent="0.25">
      <c r="B2022">
        <f t="shared" si="118"/>
        <v>30000000</v>
      </c>
      <c r="C2022">
        <v>1.5</v>
      </c>
      <c r="D2022">
        <v>4.5</v>
      </c>
      <c r="E2022">
        <f t="shared" si="119"/>
        <v>2018</v>
      </c>
      <c r="F2022" t="e">
        <f t="shared" si="120"/>
        <v>#NUM!</v>
      </c>
    </row>
    <row r="2023" spans="2:6" x14ac:dyDescent="0.25">
      <c r="B2023">
        <f t="shared" si="118"/>
        <v>30000000</v>
      </c>
      <c r="C2023">
        <v>1.5</v>
      </c>
      <c r="D2023">
        <v>4.5</v>
      </c>
      <c r="E2023">
        <f t="shared" si="119"/>
        <v>2019</v>
      </c>
      <c r="F2023" t="e">
        <f t="shared" si="120"/>
        <v>#NUM!</v>
      </c>
    </row>
    <row r="2024" spans="2:6" x14ac:dyDescent="0.25">
      <c r="B2024">
        <f t="shared" si="118"/>
        <v>30000000</v>
      </c>
      <c r="C2024">
        <v>1.5</v>
      </c>
      <c r="D2024">
        <v>4.5</v>
      </c>
      <c r="E2024">
        <f t="shared" si="119"/>
        <v>2020</v>
      </c>
      <c r="F2024" t="e">
        <f t="shared" si="120"/>
        <v>#NUM!</v>
      </c>
    </row>
    <row r="2025" spans="2:6" x14ac:dyDescent="0.25">
      <c r="B2025">
        <f t="shared" si="118"/>
        <v>30000000</v>
      </c>
      <c r="C2025">
        <v>1.5</v>
      </c>
      <c r="D2025">
        <v>4.5</v>
      </c>
      <c r="E2025">
        <f t="shared" si="119"/>
        <v>2021</v>
      </c>
      <c r="F2025" t="e">
        <f t="shared" si="120"/>
        <v>#NUM!</v>
      </c>
    </row>
    <row r="2026" spans="2:6" x14ac:dyDescent="0.25">
      <c r="B2026">
        <f t="shared" si="118"/>
        <v>30000000</v>
      </c>
      <c r="C2026">
        <v>1.5</v>
      </c>
      <c r="D2026">
        <v>4.5</v>
      </c>
      <c r="E2026">
        <f t="shared" si="119"/>
        <v>2022</v>
      </c>
      <c r="F2026" t="e">
        <f t="shared" si="120"/>
        <v>#NUM!</v>
      </c>
    </row>
    <row r="2027" spans="2:6" x14ac:dyDescent="0.25">
      <c r="B2027">
        <f t="shared" si="118"/>
        <v>30000000</v>
      </c>
      <c r="C2027">
        <v>1.5</v>
      </c>
      <c r="D2027">
        <v>4.5</v>
      </c>
      <c r="E2027">
        <f t="shared" si="119"/>
        <v>2023</v>
      </c>
      <c r="F2027" t="e">
        <f t="shared" si="120"/>
        <v>#NUM!</v>
      </c>
    </row>
    <row r="2028" spans="2:6" x14ac:dyDescent="0.25">
      <c r="B2028">
        <f t="shared" si="118"/>
        <v>30000000</v>
      </c>
      <c r="C2028">
        <v>1.5</v>
      </c>
      <c r="D2028">
        <v>4.5</v>
      </c>
      <c r="E2028">
        <f t="shared" si="119"/>
        <v>2024</v>
      </c>
      <c r="F2028" t="e">
        <f t="shared" si="120"/>
        <v>#NUM!</v>
      </c>
    </row>
    <row r="2029" spans="2:6" x14ac:dyDescent="0.25">
      <c r="B2029">
        <f t="shared" si="118"/>
        <v>30000000</v>
      </c>
      <c r="C2029">
        <v>1.5</v>
      </c>
      <c r="D2029">
        <v>4.5</v>
      </c>
      <c r="E2029">
        <f t="shared" si="119"/>
        <v>2025</v>
      </c>
      <c r="F2029" t="e">
        <f t="shared" si="120"/>
        <v>#NUM!</v>
      </c>
    </row>
    <row r="2030" spans="2:6" x14ac:dyDescent="0.25">
      <c r="B2030">
        <f t="shared" si="118"/>
        <v>30000000</v>
      </c>
      <c r="C2030">
        <v>1.5</v>
      </c>
      <c r="D2030">
        <v>4.5</v>
      </c>
      <c r="E2030">
        <f t="shared" si="119"/>
        <v>2026</v>
      </c>
      <c r="F2030" t="e">
        <f t="shared" si="120"/>
        <v>#NUM!</v>
      </c>
    </row>
    <row r="2031" spans="2:6" x14ac:dyDescent="0.25">
      <c r="B2031">
        <f t="shared" si="118"/>
        <v>30000000</v>
      </c>
      <c r="C2031">
        <v>1.5</v>
      </c>
      <c r="D2031">
        <v>4.5</v>
      </c>
      <c r="E2031">
        <f t="shared" si="119"/>
        <v>2027</v>
      </c>
      <c r="F2031" t="e">
        <f t="shared" si="120"/>
        <v>#NUM!</v>
      </c>
    </row>
    <row r="2032" spans="2:6" x14ac:dyDescent="0.25">
      <c r="B2032">
        <f t="shared" si="118"/>
        <v>30000000</v>
      </c>
      <c r="C2032">
        <v>1.5</v>
      </c>
      <c r="D2032">
        <v>4.5</v>
      </c>
      <c r="E2032">
        <f t="shared" si="119"/>
        <v>2028</v>
      </c>
      <c r="F2032" t="e">
        <f t="shared" si="120"/>
        <v>#NUM!</v>
      </c>
    </row>
    <row r="2033" spans="2:6" x14ac:dyDescent="0.25">
      <c r="B2033">
        <f t="shared" si="118"/>
        <v>30000000</v>
      </c>
      <c r="C2033">
        <v>1.5</v>
      </c>
      <c r="D2033">
        <v>4.5</v>
      </c>
      <c r="E2033">
        <f t="shared" si="119"/>
        <v>2029</v>
      </c>
      <c r="F2033" t="e">
        <f t="shared" si="120"/>
        <v>#NUM!</v>
      </c>
    </row>
    <row r="2034" spans="2:6" x14ac:dyDescent="0.25">
      <c r="B2034">
        <f t="shared" si="118"/>
        <v>30000000</v>
      </c>
      <c r="C2034">
        <v>1.5</v>
      </c>
      <c r="D2034">
        <v>4.5</v>
      </c>
      <c r="E2034">
        <f t="shared" si="119"/>
        <v>2030</v>
      </c>
      <c r="F2034" t="e">
        <f t="shared" si="120"/>
        <v>#NUM!</v>
      </c>
    </row>
    <row r="2035" spans="2:6" x14ac:dyDescent="0.25">
      <c r="B2035">
        <f t="shared" si="118"/>
        <v>30000000</v>
      </c>
      <c r="C2035">
        <v>1.5</v>
      </c>
      <c r="D2035">
        <v>4.5</v>
      </c>
      <c r="E2035">
        <f t="shared" si="119"/>
        <v>2031</v>
      </c>
      <c r="F2035" t="e">
        <f t="shared" si="120"/>
        <v>#NUM!</v>
      </c>
    </row>
    <row r="2036" spans="2:6" x14ac:dyDescent="0.25">
      <c r="B2036">
        <f t="shared" si="118"/>
        <v>30000000</v>
      </c>
      <c r="C2036">
        <v>1.5</v>
      </c>
      <c r="D2036">
        <v>4.5</v>
      </c>
      <c r="E2036">
        <f t="shared" si="119"/>
        <v>2032</v>
      </c>
      <c r="F2036" t="e">
        <f t="shared" si="120"/>
        <v>#NUM!</v>
      </c>
    </row>
    <row r="2037" spans="2:6" x14ac:dyDescent="0.25">
      <c r="B2037">
        <f t="shared" si="118"/>
        <v>30000000</v>
      </c>
      <c r="C2037">
        <v>1.5</v>
      </c>
      <c r="D2037">
        <v>4.5</v>
      </c>
      <c r="E2037">
        <f t="shared" si="119"/>
        <v>2033</v>
      </c>
      <c r="F2037" t="e">
        <f t="shared" si="120"/>
        <v>#NUM!</v>
      </c>
    </row>
    <row r="2038" spans="2:6" x14ac:dyDescent="0.25">
      <c r="B2038">
        <f t="shared" si="118"/>
        <v>30000000</v>
      </c>
      <c r="C2038">
        <v>1.5</v>
      </c>
      <c r="D2038">
        <v>4.5</v>
      </c>
      <c r="E2038">
        <f t="shared" si="119"/>
        <v>2034</v>
      </c>
      <c r="F2038" t="e">
        <f t="shared" si="120"/>
        <v>#NUM!</v>
      </c>
    </row>
    <row r="2039" spans="2:6" x14ac:dyDescent="0.25">
      <c r="B2039">
        <f t="shared" si="118"/>
        <v>30000000</v>
      </c>
      <c r="C2039">
        <v>1.5</v>
      </c>
      <c r="D2039">
        <v>4.5</v>
      </c>
      <c r="E2039">
        <f t="shared" si="119"/>
        <v>2035</v>
      </c>
      <c r="F2039" t="e">
        <f t="shared" si="120"/>
        <v>#NUM!</v>
      </c>
    </row>
    <row r="2040" spans="2:6" x14ac:dyDescent="0.25">
      <c r="B2040">
        <f t="shared" si="118"/>
        <v>30000000</v>
      </c>
      <c r="C2040">
        <v>1.5</v>
      </c>
      <c r="D2040">
        <v>4.5</v>
      </c>
      <c r="E2040">
        <f t="shared" si="119"/>
        <v>2036</v>
      </c>
      <c r="F2040" t="e">
        <f t="shared" si="120"/>
        <v>#NUM!</v>
      </c>
    </row>
    <row r="2041" spans="2:6" x14ac:dyDescent="0.25">
      <c r="B2041">
        <f t="shared" si="118"/>
        <v>30000000</v>
      </c>
      <c r="C2041">
        <v>1.5</v>
      </c>
      <c r="D2041">
        <v>4.5</v>
      </c>
      <c r="E2041">
        <f t="shared" si="119"/>
        <v>2037</v>
      </c>
      <c r="F2041" t="e">
        <f t="shared" si="120"/>
        <v>#NUM!</v>
      </c>
    </row>
    <row r="2042" spans="2:6" x14ac:dyDescent="0.25">
      <c r="B2042">
        <f t="shared" si="118"/>
        <v>30000000</v>
      </c>
      <c r="C2042">
        <v>1.5</v>
      </c>
      <c r="D2042">
        <v>4.5</v>
      </c>
      <c r="E2042">
        <f t="shared" si="119"/>
        <v>2038</v>
      </c>
      <c r="F2042" t="e">
        <f t="shared" si="120"/>
        <v>#NUM!</v>
      </c>
    </row>
    <row r="2043" spans="2:6" x14ac:dyDescent="0.25">
      <c r="B2043">
        <f t="shared" si="118"/>
        <v>30000000</v>
      </c>
      <c r="C2043">
        <v>1.5</v>
      </c>
      <c r="D2043">
        <v>4.5</v>
      </c>
      <c r="E2043">
        <f t="shared" si="119"/>
        <v>2039</v>
      </c>
      <c r="F2043" t="e">
        <f t="shared" si="120"/>
        <v>#NUM!</v>
      </c>
    </row>
    <row r="2044" spans="2:6" x14ac:dyDescent="0.25">
      <c r="B2044">
        <f t="shared" si="118"/>
        <v>30000000</v>
      </c>
      <c r="C2044">
        <v>1.5</v>
      </c>
      <c r="D2044">
        <v>4.5</v>
      </c>
      <c r="E2044">
        <f t="shared" si="119"/>
        <v>2040</v>
      </c>
      <c r="F2044" t="e">
        <f t="shared" si="120"/>
        <v>#NUM!</v>
      </c>
    </row>
    <row r="2045" spans="2:6" x14ac:dyDescent="0.25">
      <c r="B2045">
        <f t="shared" si="118"/>
        <v>30000000</v>
      </c>
      <c r="C2045">
        <v>1.5</v>
      </c>
      <c r="D2045">
        <v>4.5</v>
      </c>
      <c r="E2045">
        <f t="shared" si="119"/>
        <v>2041</v>
      </c>
      <c r="F2045" t="e">
        <f t="shared" si="120"/>
        <v>#NUM!</v>
      </c>
    </row>
    <row r="2046" spans="2:6" x14ac:dyDescent="0.25">
      <c r="B2046">
        <f t="shared" si="118"/>
        <v>30000000</v>
      </c>
      <c r="C2046">
        <v>1.5</v>
      </c>
      <c r="D2046">
        <v>4.5</v>
      </c>
      <c r="E2046">
        <f t="shared" si="119"/>
        <v>2042</v>
      </c>
      <c r="F2046" t="e">
        <f t="shared" si="120"/>
        <v>#NUM!</v>
      </c>
    </row>
    <row r="2047" spans="2:6" x14ac:dyDescent="0.25">
      <c r="B2047">
        <f t="shared" si="118"/>
        <v>30000000</v>
      </c>
      <c r="C2047">
        <v>1.5</v>
      </c>
      <c r="D2047">
        <v>4.5</v>
      </c>
      <c r="E2047">
        <f t="shared" si="119"/>
        <v>2043</v>
      </c>
      <c r="F2047" t="e">
        <f t="shared" si="120"/>
        <v>#NUM!</v>
      </c>
    </row>
    <row r="2048" spans="2:6" x14ac:dyDescent="0.25">
      <c r="B2048">
        <f t="shared" si="118"/>
        <v>30000000</v>
      </c>
      <c r="C2048">
        <v>1.5</v>
      </c>
      <c r="D2048">
        <v>4.5</v>
      </c>
      <c r="E2048">
        <f t="shared" si="119"/>
        <v>2044</v>
      </c>
      <c r="F2048" t="e">
        <f t="shared" si="120"/>
        <v>#NUM!</v>
      </c>
    </row>
    <row r="2049" spans="2:6" x14ac:dyDescent="0.25">
      <c r="B2049">
        <f t="shared" si="118"/>
        <v>30000000</v>
      </c>
      <c r="C2049">
        <v>1.5</v>
      </c>
      <c r="D2049">
        <v>4.5</v>
      </c>
      <c r="E2049">
        <f t="shared" si="119"/>
        <v>2045</v>
      </c>
      <c r="F2049" t="e">
        <f t="shared" si="120"/>
        <v>#NUM!</v>
      </c>
    </row>
    <row r="2050" spans="2:6" x14ac:dyDescent="0.25">
      <c r="B2050">
        <f t="shared" si="118"/>
        <v>30000000</v>
      </c>
      <c r="C2050">
        <v>1.5</v>
      </c>
      <c r="D2050">
        <v>4.5</v>
      </c>
      <c r="E2050">
        <f t="shared" si="119"/>
        <v>2046</v>
      </c>
      <c r="F2050" t="e">
        <f t="shared" si="120"/>
        <v>#NUM!</v>
      </c>
    </row>
    <row r="2051" spans="2:6" x14ac:dyDescent="0.25">
      <c r="B2051">
        <f t="shared" si="118"/>
        <v>30000000</v>
      </c>
      <c r="C2051">
        <v>1.5</v>
      </c>
      <c r="D2051">
        <v>4.5</v>
      </c>
      <c r="E2051">
        <f t="shared" si="119"/>
        <v>2047</v>
      </c>
      <c r="F2051" t="e">
        <f t="shared" si="120"/>
        <v>#NUM!</v>
      </c>
    </row>
    <row r="2052" spans="2:6" x14ac:dyDescent="0.25">
      <c r="B2052">
        <f t="shared" si="118"/>
        <v>30000000</v>
      </c>
      <c r="C2052">
        <v>1.5</v>
      </c>
      <c r="D2052">
        <v>4.5</v>
      </c>
      <c r="E2052">
        <f t="shared" si="119"/>
        <v>2048</v>
      </c>
      <c r="F2052" t="e">
        <f t="shared" si="120"/>
        <v>#NUM!</v>
      </c>
    </row>
    <row r="2053" spans="2:6" x14ac:dyDescent="0.25">
      <c r="B2053">
        <f t="shared" si="118"/>
        <v>30000000</v>
      </c>
      <c r="C2053">
        <v>1.5</v>
      </c>
      <c r="D2053">
        <v>4.5</v>
      </c>
      <c r="E2053">
        <f t="shared" si="119"/>
        <v>2049</v>
      </c>
      <c r="F2053" t="e">
        <f t="shared" si="120"/>
        <v>#NUM!</v>
      </c>
    </row>
    <row r="2054" spans="2:6" x14ac:dyDescent="0.25">
      <c r="B2054">
        <f t="shared" ref="B2054:B2117" si="121">$C$1</f>
        <v>30000000</v>
      </c>
      <c r="C2054">
        <v>1.5</v>
      </c>
      <c r="D2054">
        <v>4.5</v>
      </c>
      <c r="E2054">
        <f t="shared" ref="E2054:E2117" si="122">E2053+1</f>
        <v>2050</v>
      </c>
      <c r="F2054" t="e">
        <f t="shared" si="120"/>
        <v>#NUM!</v>
      </c>
    </row>
    <row r="2055" spans="2:6" x14ac:dyDescent="0.25">
      <c r="B2055">
        <f t="shared" si="121"/>
        <v>30000000</v>
      </c>
      <c r="C2055">
        <v>1.5</v>
      </c>
      <c r="D2055">
        <v>4.5</v>
      </c>
      <c r="E2055">
        <f t="shared" si="122"/>
        <v>2051</v>
      </c>
      <c r="F2055" t="e">
        <f t="shared" si="120"/>
        <v>#NUM!</v>
      </c>
    </row>
    <row r="2056" spans="2:6" x14ac:dyDescent="0.25">
      <c r="B2056">
        <f t="shared" si="121"/>
        <v>30000000</v>
      </c>
      <c r="C2056">
        <v>1.5</v>
      </c>
      <c r="D2056">
        <v>4.5</v>
      </c>
      <c r="E2056">
        <f t="shared" si="122"/>
        <v>2052</v>
      </c>
      <c r="F2056" t="e">
        <f t="shared" si="120"/>
        <v>#NUM!</v>
      </c>
    </row>
    <row r="2057" spans="2:6" x14ac:dyDescent="0.25">
      <c r="B2057">
        <f t="shared" si="121"/>
        <v>30000000</v>
      </c>
      <c r="C2057">
        <v>1.5</v>
      </c>
      <c r="D2057">
        <v>4.5</v>
      </c>
      <c r="E2057">
        <f t="shared" si="122"/>
        <v>2053</v>
      </c>
      <c r="F2057" t="e">
        <f t="shared" si="120"/>
        <v>#NUM!</v>
      </c>
    </row>
    <row r="2058" spans="2:6" x14ac:dyDescent="0.25">
      <c r="B2058">
        <f t="shared" si="121"/>
        <v>30000000</v>
      </c>
      <c r="C2058">
        <v>1.5</v>
      </c>
      <c r="D2058">
        <v>4.5</v>
      </c>
      <c r="E2058">
        <f t="shared" si="122"/>
        <v>2054</v>
      </c>
      <c r="F2058" t="e">
        <f t="shared" si="120"/>
        <v>#NUM!</v>
      </c>
    </row>
    <row r="2059" spans="2:6" x14ac:dyDescent="0.25">
      <c r="B2059">
        <f t="shared" si="121"/>
        <v>30000000</v>
      </c>
      <c r="C2059">
        <v>1.5</v>
      </c>
      <c r="D2059">
        <v>4.5</v>
      </c>
      <c r="E2059">
        <f t="shared" si="122"/>
        <v>2055</v>
      </c>
      <c r="F2059" t="e">
        <f t="shared" si="120"/>
        <v>#NUM!</v>
      </c>
    </row>
    <row r="2060" spans="2:6" x14ac:dyDescent="0.25">
      <c r="B2060">
        <f t="shared" si="121"/>
        <v>30000000</v>
      </c>
      <c r="C2060">
        <v>1.5</v>
      </c>
      <c r="D2060">
        <v>4.5</v>
      </c>
      <c r="E2060">
        <f t="shared" si="122"/>
        <v>2056</v>
      </c>
      <c r="F2060" t="e">
        <f t="shared" si="120"/>
        <v>#NUM!</v>
      </c>
    </row>
    <row r="2061" spans="2:6" x14ac:dyDescent="0.25">
      <c r="B2061">
        <f t="shared" si="121"/>
        <v>30000000</v>
      </c>
      <c r="C2061">
        <v>1.5</v>
      </c>
      <c r="D2061">
        <v>4.5</v>
      </c>
      <c r="E2061">
        <f t="shared" si="122"/>
        <v>2057</v>
      </c>
      <c r="F2061" t="e">
        <f t="shared" si="120"/>
        <v>#NUM!</v>
      </c>
    </row>
    <row r="2062" spans="2:6" x14ac:dyDescent="0.25">
      <c r="B2062">
        <f t="shared" si="121"/>
        <v>30000000</v>
      </c>
      <c r="C2062">
        <v>1.5</v>
      </c>
      <c r="D2062">
        <v>4.5</v>
      </c>
      <c r="E2062">
        <f t="shared" si="122"/>
        <v>2058</v>
      </c>
      <c r="F2062" t="e">
        <f t="shared" si="120"/>
        <v>#NUM!</v>
      </c>
    </row>
    <row r="2063" spans="2:6" x14ac:dyDescent="0.25">
      <c r="B2063">
        <f t="shared" si="121"/>
        <v>30000000</v>
      </c>
      <c r="C2063">
        <v>1.5</v>
      </c>
      <c r="D2063">
        <v>4.5</v>
      </c>
      <c r="E2063">
        <f t="shared" si="122"/>
        <v>2059</v>
      </c>
      <c r="F2063" t="e">
        <f t="shared" si="120"/>
        <v>#NUM!</v>
      </c>
    </row>
    <row r="2064" spans="2:6" x14ac:dyDescent="0.25">
      <c r="B2064">
        <f t="shared" si="121"/>
        <v>30000000</v>
      </c>
      <c r="C2064">
        <v>1.5</v>
      </c>
      <c r="D2064">
        <v>4.5</v>
      </c>
      <c r="E2064">
        <f t="shared" si="122"/>
        <v>2060</v>
      </c>
      <c r="F2064" t="e">
        <f t="shared" si="120"/>
        <v>#NUM!</v>
      </c>
    </row>
    <row r="2065" spans="2:6" x14ac:dyDescent="0.25">
      <c r="B2065">
        <f t="shared" si="121"/>
        <v>30000000</v>
      </c>
      <c r="C2065">
        <v>1.5</v>
      </c>
      <c r="D2065">
        <v>4.5</v>
      </c>
      <c r="E2065">
        <f t="shared" si="122"/>
        <v>2061</v>
      </c>
      <c r="F2065" t="e">
        <f t="shared" si="120"/>
        <v>#NUM!</v>
      </c>
    </row>
    <row r="2066" spans="2:6" x14ac:dyDescent="0.25">
      <c r="B2066">
        <f t="shared" si="121"/>
        <v>30000000</v>
      </c>
      <c r="C2066">
        <v>1.5</v>
      </c>
      <c r="D2066">
        <v>4.5</v>
      </c>
      <c r="E2066">
        <f t="shared" si="122"/>
        <v>2062</v>
      </c>
      <c r="F2066" t="e">
        <f t="shared" si="120"/>
        <v>#NUM!</v>
      </c>
    </row>
    <row r="2067" spans="2:6" x14ac:dyDescent="0.25">
      <c r="B2067">
        <f t="shared" si="121"/>
        <v>30000000</v>
      </c>
      <c r="C2067">
        <v>1.5</v>
      </c>
      <c r="D2067">
        <v>4.5</v>
      </c>
      <c r="E2067">
        <f t="shared" si="122"/>
        <v>2063</v>
      </c>
      <c r="F2067" t="e">
        <f t="shared" si="120"/>
        <v>#NUM!</v>
      </c>
    </row>
    <row r="2068" spans="2:6" x14ac:dyDescent="0.25">
      <c r="B2068">
        <f t="shared" si="121"/>
        <v>30000000</v>
      </c>
      <c r="C2068">
        <v>1.5</v>
      </c>
      <c r="D2068">
        <v>4.5</v>
      </c>
      <c r="E2068">
        <f t="shared" si="122"/>
        <v>2064</v>
      </c>
      <c r="F2068" t="e">
        <f t="shared" si="120"/>
        <v>#NUM!</v>
      </c>
    </row>
    <row r="2069" spans="2:6" x14ac:dyDescent="0.25">
      <c r="B2069">
        <f t="shared" si="121"/>
        <v>30000000</v>
      </c>
      <c r="C2069">
        <v>1.5</v>
      </c>
      <c r="D2069">
        <v>4.5</v>
      </c>
      <c r="E2069">
        <f t="shared" si="122"/>
        <v>2065</v>
      </c>
      <c r="F2069" t="e">
        <f t="shared" si="120"/>
        <v>#NUM!</v>
      </c>
    </row>
    <row r="2070" spans="2:6" x14ac:dyDescent="0.25">
      <c r="B2070">
        <f t="shared" si="121"/>
        <v>30000000</v>
      </c>
      <c r="C2070">
        <v>1.5</v>
      </c>
      <c r="D2070">
        <v>4.5</v>
      </c>
      <c r="E2070">
        <f t="shared" si="122"/>
        <v>2066</v>
      </c>
      <c r="F2070" t="e">
        <f t="shared" si="120"/>
        <v>#NUM!</v>
      </c>
    </row>
    <row r="2071" spans="2:6" x14ac:dyDescent="0.25">
      <c r="B2071">
        <f t="shared" si="121"/>
        <v>30000000</v>
      </c>
      <c r="C2071">
        <v>1.5</v>
      </c>
      <c r="D2071">
        <v>4.5</v>
      </c>
      <c r="E2071">
        <f t="shared" si="122"/>
        <v>2067</v>
      </c>
      <c r="F2071" t="e">
        <f t="shared" si="120"/>
        <v>#NUM!</v>
      </c>
    </row>
    <row r="2072" spans="2:6" x14ac:dyDescent="0.25">
      <c r="B2072">
        <f t="shared" si="121"/>
        <v>30000000</v>
      </c>
      <c r="C2072">
        <v>1.5</v>
      </c>
      <c r="D2072">
        <v>4.5</v>
      </c>
      <c r="E2072">
        <f t="shared" si="122"/>
        <v>2068</v>
      </c>
      <c r="F2072" t="e">
        <f t="shared" si="120"/>
        <v>#NUM!</v>
      </c>
    </row>
    <row r="2073" spans="2:6" x14ac:dyDescent="0.25">
      <c r="B2073">
        <f t="shared" si="121"/>
        <v>30000000</v>
      </c>
      <c r="C2073">
        <v>1.5</v>
      </c>
      <c r="D2073">
        <v>4.5</v>
      </c>
      <c r="E2073">
        <f t="shared" si="122"/>
        <v>2069</v>
      </c>
      <c r="F2073" t="e">
        <f t="shared" si="120"/>
        <v>#NUM!</v>
      </c>
    </row>
    <row r="2074" spans="2:6" x14ac:dyDescent="0.25">
      <c r="B2074">
        <f t="shared" si="121"/>
        <v>30000000</v>
      </c>
      <c r="C2074">
        <v>1.5</v>
      </c>
      <c r="D2074">
        <v>4.5</v>
      </c>
      <c r="E2074">
        <f t="shared" si="122"/>
        <v>2070</v>
      </c>
      <c r="F2074" t="e">
        <f t="shared" si="120"/>
        <v>#NUM!</v>
      </c>
    </row>
    <row r="2075" spans="2:6" x14ac:dyDescent="0.25">
      <c r="B2075">
        <f t="shared" si="121"/>
        <v>30000000</v>
      </c>
      <c r="C2075">
        <v>1.5</v>
      </c>
      <c r="D2075">
        <v>4.5</v>
      </c>
      <c r="E2075">
        <f t="shared" si="122"/>
        <v>2071</v>
      </c>
      <c r="F2075" t="e">
        <f t="shared" si="120"/>
        <v>#NUM!</v>
      </c>
    </row>
    <row r="2076" spans="2:6" x14ac:dyDescent="0.25">
      <c r="B2076">
        <f t="shared" si="121"/>
        <v>30000000</v>
      </c>
      <c r="C2076">
        <v>1.5</v>
      </c>
      <c r="D2076">
        <v>4.5</v>
      </c>
      <c r="E2076">
        <f t="shared" si="122"/>
        <v>2072</v>
      </c>
      <c r="F2076" t="e">
        <f t="shared" si="120"/>
        <v>#NUM!</v>
      </c>
    </row>
    <row r="2077" spans="2:6" x14ac:dyDescent="0.25">
      <c r="B2077">
        <f t="shared" si="121"/>
        <v>30000000</v>
      </c>
      <c r="C2077">
        <v>1.5</v>
      </c>
      <c r="D2077">
        <v>4.5</v>
      </c>
      <c r="E2077">
        <f t="shared" si="122"/>
        <v>2073</v>
      </c>
      <c r="F2077" t="e">
        <f t="shared" si="120"/>
        <v>#NUM!</v>
      </c>
    </row>
    <row r="2078" spans="2:6" x14ac:dyDescent="0.25">
      <c r="B2078">
        <f t="shared" si="121"/>
        <v>30000000</v>
      </c>
      <c r="C2078">
        <v>1.5</v>
      </c>
      <c r="D2078">
        <v>4.5</v>
      </c>
      <c r="E2078">
        <f t="shared" si="122"/>
        <v>2074</v>
      </c>
      <c r="F2078" t="e">
        <f t="shared" si="120"/>
        <v>#NUM!</v>
      </c>
    </row>
    <row r="2079" spans="2:6" x14ac:dyDescent="0.25">
      <c r="B2079">
        <f t="shared" si="121"/>
        <v>30000000</v>
      </c>
      <c r="C2079">
        <v>1.5</v>
      </c>
      <c r="D2079">
        <v>4.5</v>
      </c>
      <c r="E2079">
        <f t="shared" si="122"/>
        <v>2075</v>
      </c>
      <c r="F2079" t="e">
        <f t="shared" ref="F2079:F2142" si="123">D2079+C2079*SIN(E2079*2*PI()/360*B2079)</f>
        <v>#NUM!</v>
      </c>
    </row>
    <row r="2080" spans="2:6" x14ac:dyDescent="0.25">
      <c r="B2080">
        <f t="shared" si="121"/>
        <v>30000000</v>
      </c>
      <c r="C2080">
        <v>1.5</v>
      </c>
      <c r="D2080">
        <v>4.5</v>
      </c>
      <c r="E2080">
        <f t="shared" si="122"/>
        <v>2076</v>
      </c>
      <c r="F2080" t="e">
        <f t="shared" si="123"/>
        <v>#NUM!</v>
      </c>
    </row>
    <row r="2081" spans="2:6" x14ac:dyDescent="0.25">
      <c r="B2081">
        <f t="shared" si="121"/>
        <v>30000000</v>
      </c>
      <c r="C2081">
        <v>1.5</v>
      </c>
      <c r="D2081">
        <v>4.5</v>
      </c>
      <c r="E2081">
        <f t="shared" si="122"/>
        <v>2077</v>
      </c>
      <c r="F2081" t="e">
        <f t="shared" si="123"/>
        <v>#NUM!</v>
      </c>
    </row>
    <row r="2082" spans="2:6" x14ac:dyDescent="0.25">
      <c r="B2082">
        <f t="shared" si="121"/>
        <v>30000000</v>
      </c>
      <c r="C2082">
        <v>1.5</v>
      </c>
      <c r="D2082">
        <v>4.5</v>
      </c>
      <c r="E2082">
        <f t="shared" si="122"/>
        <v>2078</v>
      </c>
      <c r="F2082" t="e">
        <f t="shared" si="123"/>
        <v>#NUM!</v>
      </c>
    </row>
    <row r="2083" spans="2:6" x14ac:dyDescent="0.25">
      <c r="B2083">
        <f t="shared" si="121"/>
        <v>30000000</v>
      </c>
      <c r="C2083">
        <v>1.5</v>
      </c>
      <c r="D2083">
        <v>4.5</v>
      </c>
      <c r="E2083">
        <f t="shared" si="122"/>
        <v>2079</v>
      </c>
      <c r="F2083" t="e">
        <f t="shared" si="123"/>
        <v>#NUM!</v>
      </c>
    </row>
    <row r="2084" spans="2:6" x14ac:dyDescent="0.25">
      <c r="B2084">
        <f t="shared" si="121"/>
        <v>30000000</v>
      </c>
      <c r="C2084">
        <v>1.5</v>
      </c>
      <c r="D2084">
        <v>4.5</v>
      </c>
      <c r="E2084">
        <f t="shared" si="122"/>
        <v>2080</v>
      </c>
      <c r="F2084" t="e">
        <f t="shared" si="123"/>
        <v>#NUM!</v>
      </c>
    </row>
    <row r="2085" spans="2:6" x14ac:dyDescent="0.25">
      <c r="B2085">
        <f t="shared" si="121"/>
        <v>30000000</v>
      </c>
      <c r="C2085">
        <v>1.5</v>
      </c>
      <c r="D2085">
        <v>4.5</v>
      </c>
      <c r="E2085">
        <f t="shared" si="122"/>
        <v>2081</v>
      </c>
      <c r="F2085" t="e">
        <f t="shared" si="123"/>
        <v>#NUM!</v>
      </c>
    </row>
    <row r="2086" spans="2:6" x14ac:dyDescent="0.25">
      <c r="B2086">
        <f t="shared" si="121"/>
        <v>30000000</v>
      </c>
      <c r="C2086">
        <v>1.5</v>
      </c>
      <c r="D2086">
        <v>4.5</v>
      </c>
      <c r="E2086">
        <f t="shared" si="122"/>
        <v>2082</v>
      </c>
      <c r="F2086" t="e">
        <f t="shared" si="123"/>
        <v>#NUM!</v>
      </c>
    </row>
    <row r="2087" spans="2:6" x14ac:dyDescent="0.25">
      <c r="B2087">
        <f t="shared" si="121"/>
        <v>30000000</v>
      </c>
      <c r="C2087">
        <v>1.5</v>
      </c>
      <c r="D2087">
        <v>4.5</v>
      </c>
      <c r="E2087">
        <f t="shared" si="122"/>
        <v>2083</v>
      </c>
      <c r="F2087" t="e">
        <f t="shared" si="123"/>
        <v>#NUM!</v>
      </c>
    </row>
    <row r="2088" spans="2:6" x14ac:dyDescent="0.25">
      <c r="B2088">
        <f t="shared" si="121"/>
        <v>30000000</v>
      </c>
      <c r="C2088">
        <v>1.5</v>
      </c>
      <c r="D2088">
        <v>4.5</v>
      </c>
      <c r="E2088">
        <f t="shared" si="122"/>
        <v>2084</v>
      </c>
      <c r="F2088" t="e">
        <f t="shared" si="123"/>
        <v>#NUM!</v>
      </c>
    </row>
    <row r="2089" spans="2:6" x14ac:dyDescent="0.25">
      <c r="B2089">
        <f t="shared" si="121"/>
        <v>30000000</v>
      </c>
      <c r="C2089">
        <v>1.5</v>
      </c>
      <c r="D2089">
        <v>4.5</v>
      </c>
      <c r="E2089">
        <f t="shared" si="122"/>
        <v>2085</v>
      </c>
      <c r="F2089" t="e">
        <f t="shared" si="123"/>
        <v>#NUM!</v>
      </c>
    </row>
    <row r="2090" spans="2:6" x14ac:dyDescent="0.25">
      <c r="B2090">
        <f t="shared" si="121"/>
        <v>30000000</v>
      </c>
      <c r="C2090">
        <v>1.5</v>
      </c>
      <c r="D2090">
        <v>4.5</v>
      </c>
      <c r="E2090">
        <f t="shared" si="122"/>
        <v>2086</v>
      </c>
      <c r="F2090" t="e">
        <f t="shared" si="123"/>
        <v>#NUM!</v>
      </c>
    </row>
    <row r="2091" spans="2:6" x14ac:dyDescent="0.25">
      <c r="B2091">
        <f t="shared" si="121"/>
        <v>30000000</v>
      </c>
      <c r="C2091">
        <v>1.5</v>
      </c>
      <c r="D2091">
        <v>4.5</v>
      </c>
      <c r="E2091">
        <f t="shared" si="122"/>
        <v>2087</v>
      </c>
      <c r="F2091" t="e">
        <f t="shared" si="123"/>
        <v>#NUM!</v>
      </c>
    </row>
    <row r="2092" spans="2:6" x14ac:dyDescent="0.25">
      <c r="B2092">
        <f t="shared" si="121"/>
        <v>30000000</v>
      </c>
      <c r="C2092">
        <v>1.5</v>
      </c>
      <c r="D2092">
        <v>4.5</v>
      </c>
      <c r="E2092">
        <f t="shared" si="122"/>
        <v>2088</v>
      </c>
      <c r="F2092" t="e">
        <f t="shared" si="123"/>
        <v>#NUM!</v>
      </c>
    </row>
    <row r="2093" spans="2:6" x14ac:dyDescent="0.25">
      <c r="B2093">
        <f t="shared" si="121"/>
        <v>30000000</v>
      </c>
      <c r="C2093">
        <v>1.5</v>
      </c>
      <c r="D2093">
        <v>4.5</v>
      </c>
      <c r="E2093">
        <f t="shared" si="122"/>
        <v>2089</v>
      </c>
      <c r="F2093" t="e">
        <f t="shared" si="123"/>
        <v>#NUM!</v>
      </c>
    </row>
    <row r="2094" spans="2:6" x14ac:dyDescent="0.25">
      <c r="B2094">
        <f t="shared" si="121"/>
        <v>30000000</v>
      </c>
      <c r="C2094">
        <v>1.5</v>
      </c>
      <c r="D2094">
        <v>4.5</v>
      </c>
      <c r="E2094">
        <f t="shared" si="122"/>
        <v>2090</v>
      </c>
      <c r="F2094" t="e">
        <f t="shared" si="123"/>
        <v>#NUM!</v>
      </c>
    </row>
    <row r="2095" spans="2:6" x14ac:dyDescent="0.25">
      <c r="B2095">
        <f t="shared" si="121"/>
        <v>30000000</v>
      </c>
      <c r="C2095">
        <v>1.5</v>
      </c>
      <c r="D2095">
        <v>4.5</v>
      </c>
      <c r="E2095">
        <f t="shared" si="122"/>
        <v>2091</v>
      </c>
      <c r="F2095" t="e">
        <f t="shared" si="123"/>
        <v>#NUM!</v>
      </c>
    </row>
    <row r="2096" spans="2:6" x14ac:dyDescent="0.25">
      <c r="B2096">
        <f t="shared" si="121"/>
        <v>30000000</v>
      </c>
      <c r="C2096">
        <v>1.5</v>
      </c>
      <c r="D2096">
        <v>4.5</v>
      </c>
      <c r="E2096">
        <f t="shared" si="122"/>
        <v>2092</v>
      </c>
      <c r="F2096" t="e">
        <f t="shared" si="123"/>
        <v>#NUM!</v>
      </c>
    </row>
    <row r="2097" spans="2:6" x14ac:dyDescent="0.25">
      <c r="B2097">
        <f t="shared" si="121"/>
        <v>30000000</v>
      </c>
      <c r="C2097">
        <v>1.5</v>
      </c>
      <c r="D2097">
        <v>4.5</v>
      </c>
      <c r="E2097">
        <f t="shared" si="122"/>
        <v>2093</v>
      </c>
      <c r="F2097" t="e">
        <f t="shared" si="123"/>
        <v>#NUM!</v>
      </c>
    </row>
    <row r="2098" spans="2:6" x14ac:dyDescent="0.25">
      <c r="B2098">
        <f t="shared" si="121"/>
        <v>30000000</v>
      </c>
      <c r="C2098">
        <v>1.5</v>
      </c>
      <c r="D2098">
        <v>4.5</v>
      </c>
      <c r="E2098">
        <f t="shared" si="122"/>
        <v>2094</v>
      </c>
      <c r="F2098" t="e">
        <f t="shared" si="123"/>
        <v>#NUM!</v>
      </c>
    </row>
    <row r="2099" spans="2:6" x14ac:dyDescent="0.25">
      <c r="B2099">
        <f t="shared" si="121"/>
        <v>30000000</v>
      </c>
      <c r="C2099">
        <v>1.5</v>
      </c>
      <c r="D2099">
        <v>4.5</v>
      </c>
      <c r="E2099">
        <f t="shared" si="122"/>
        <v>2095</v>
      </c>
      <c r="F2099" t="e">
        <f t="shared" si="123"/>
        <v>#NUM!</v>
      </c>
    </row>
    <row r="2100" spans="2:6" x14ac:dyDescent="0.25">
      <c r="B2100">
        <f t="shared" si="121"/>
        <v>30000000</v>
      </c>
      <c r="C2100">
        <v>1.5</v>
      </c>
      <c r="D2100">
        <v>4.5</v>
      </c>
      <c r="E2100">
        <f t="shared" si="122"/>
        <v>2096</v>
      </c>
      <c r="F2100" t="e">
        <f t="shared" si="123"/>
        <v>#NUM!</v>
      </c>
    </row>
    <row r="2101" spans="2:6" x14ac:dyDescent="0.25">
      <c r="B2101">
        <f t="shared" si="121"/>
        <v>30000000</v>
      </c>
      <c r="C2101">
        <v>1.5</v>
      </c>
      <c r="D2101">
        <v>4.5</v>
      </c>
      <c r="E2101">
        <f t="shared" si="122"/>
        <v>2097</v>
      </c>
      <c r="F2101" t="e">
        <f t="shared" si="123"/>
        <v>#NUM!</v>
      </c>
    </row>
    <row r="2102" spans="2:6" x14ac:dyDescent="0.25">
      <c r="B2102">
        <f t="shared" si="121"/>
        <v>30000000</v>
      </c>
      <c r="C2102">
        <v>1.5</v>
      </c>
      <c r="D2102">
        <v>4.5</v>
      </c>
      <c r="E2102">
        <f t="shared" si="122"/>
        <v>2098</v>
      </c>
      <c r="F2102" t="e">
        <f t="shared" si="123"/>
        <v>#NUM!</v>
      </c>
    </row>
    <row r="2103" spans="2:6" x14ac:dyDescent="0.25">
      <c r="B2103">
        <f t="shared" si="121"/>
        <v>30000000</v>
      </c>
      <c r="C2103">
        <v>1.5</v>
      </c>
      <c r="D2103">
        <v>4.5</v>
      </c>
      <c r="E2103">
        <f t="shared" si="122"/>
        <v>2099</v>
      </c>
      <c r="F2103" t="e">
        <f t="shared" si="123"/>
        <v>#NUM!</v>
      </c>
    </row>
    <row r="2104" spans="2:6" x14ac:dyDescent="0.25">
      <c r="B2104">
        <f t="shared" si="121"/>
        <v>30000000</v>
      </c>
      <c r="C2104">
        <v>1.5</v>
      </c>
      <c r="D2104">
        <v>4.5</v>
      </c>
      <c r="E2104">
        <f t="shared" si="122"/>
        <v>2100</v>
      </c>
      <c r="F2104" t="e">
        <f t="shared" si="123"/>
        <v>#NUM!</v>
      </c>
    </row>
    <row r="2105" spans="2:6" x14ac:dyDescent="0.25">
      <c r="B2105">
        <f t="shared" si="121"/>
        <v>30000000</v>
      </c>
      <c r="C2105">
        <v>1.5</v>
      </c>
      <c r="D2105">
        <v>4.5</v>
      </c>
      <c r="E2105">
        <f t="shared" si="122"/>
        <v>2101</v>
      </c>
      <c r="F2105" t="e">
        <f t="shared" si="123"/>
        <v>#NUM!</v>
      </c>
    </row>
    <row r="2106" spans="2:6" x14ac:dyDescent="0.25">
      <c r="B2106">
        <f t="shared" si="121"/>
        <v>30000000</v>
      </c>
      <c r="C2106">
        <v>1.5</v>
      </c>
      <c r="D2106">
        <v>4.5</v>
      </c>
      <c r="E2106">
        <f t="shared" si="122"/>
        <v>2102</v>
      </c>
      <c r="F2106" t="e">
        <f t="shared" si="123"/>
        <v>#NUM!</v>
      </c>
    </row>
    <row r="2107" spans="2:6" x14ac:dyDescent="0.25">
      <c r="B2107">
        <f t="shared" si="121"/>
        <v>30000000</v>
      </c>
      <c r="C2107">
        <v>1.5</v>
      </c>
      <c r="D2107">
        <v>4.5</v>
      </c>
      <c r="E2107">
        <f t="shared" si="122"/>
        <v>2103</v>
      </c>
      <c r="F2107" t="e">
        <f t="shared" si="123"/>
        <v>#NUM!</v>
      </c>
    </row>
    <row r="2108" spans="2:6" x14ac:dyDescent="0.25">
      <c r="B2108">
        <f t="shared" si="121"/>
        <v>30000000</v>
      </c>
      <c r="C2108">
        <v>1.5</v>
      </c>
      <c r="D2108">
        <v>4.5</v>
      </c>
      <c r="E2108">
        <f t="shared" si="122"/>
        <v>2104</v>
      </c>
      <c r="F2108" t="e">
        <f t="shared" si="123"/>
        <v>#NUM!</v>
      </c>
    </row>
    <row r="2109" spans="2:6" x14ac:dyDescent="0.25">
      <c r="B2109">
        <f t="shared" si="121"/>
        <v>30000000</v>
      </c>
      <c r="C2109">
        <v>1.5</v>
      </c>
      <c r="D2109">
        <v>4.5</v>
      </c>
      <c r="E2109">
        <f t="shared" si="122"/>
        <v>2105</v>
      </c>
      <c r="F2109" t="e">
        <f t="shared" si="123"/>
        <v>#NUM!</v>
      </c>
    </row>
    <row r="2110" spans="2:6" x14ac:dyDescent="0.25">
      <c r="B2110">
        <f t="shared" si="121"/>
        <v>30000000</v>
      </c>
      <c r="C2110">
        <v>1.5</v>
      </c>
      <c r="D2110">
        <v>4.5</v>
      </c>
      <c r="E2110">
        <f t="shared" si="122"/>
        <v>2106</v>
      </c>
      <c r="F2110" t="e">
        <f t="shared" si="123"/>
        <v>#NUM!</v>
      </c>
    </row>
    <row r="2111" spans="2:6" x14ac:dyDescent="0.25">
      <c r="B2111">
        <f t="shared" si="121"/>
        <v>30000000</v>
      </c>
      <c r="C2111">
        <v>1.5</v>
      </c>
      <c r="D2111">
        <v>4.5</v>
      </c>
      <c r="E2111">
        <f t="shared" si="122"/>
        <v>2107</v>
      </c>
      <c r="F2111" t="e">
        <f t="shared" si="123"/>
        <v>#NUM!</v>
      </c>
    </row>
    <row r="2112" spans="2:6" x14ac:dyDescent="0.25">
      <c r="B2112">
        <f t="shared" si="121"/>
        <v>30000000</v>
      </c>
      <c r="C2112">
        <v>1.5</v>
      </c>
      <c r="D2112">
        <v>4.5</v>
      </c>
      <c r="E2112">
        <f t="shared" si="122"/>
        <v>2108</v>
      </c>
      <c r="F2112" t="e">
        <f t="shared" si="123"/>
        <v>#NUM!</v>
      </c>
    </row>
    <row r="2113" spans="2:6" x14ac:dyDescent="0.25">
      <c r="B2113">
        <f t="shared" si="121"/>
        <v>30000000</v>
      </c>
      <c r="C2113">
        <v>1.5</v>
      </c>
      <c r="D2113">
        <v>4.5</v>
      </c>
      <c r="E2113">
        <f t="shared" si="122"/>
        <v>2109</v>
      </c>
      <c r="F2113" t="e">
        <f t="shared" si="123"/>
        <v>#NUM!</v>
      </c>
    </row>
    <row r="2114" spans="2:6" x14ac:dyDescent="0.25">
      <c r="B2114">
        <f t="shared" si="121"/>
        <v>30000000</v>
      </c>
      <c r="C2114">
        <v>1.5</v>
      </c>
      <c r="D2114">
        <v>4.5</v>
      </c>
      <c r="E2114">
        <f t="shared" si="122"/>
        <v>2110</v>
      </c>
      <c r="F2114" t="e">
        <f t="shared" si="123"/>
        <v>#NUM!</v>
      </c>
    </row>
    <row r="2115" spans="2:6" x14ac:dyDescent="0.25">
      <c r="B2115">
        <f t="shared" si="121"/>
        <v>30000000</v>
      </c>
      <c r="C2115">
        <v>1.5</v>
      </c>
      <c r="D2115">
        <v>4.5</v>
      </c>
      <c r="E2115">
        <f t="shared" si="122"/>
        <v>2111</v>
      </c>
      <c r="F2115" t="e">
        <f t="shared" si="123"/>
        <v>#NUM!</v>
      </c>
    </row>
    <row r="2116" spans="2:6" x14ac:dyDescent="0.25">
      <c r="B2116">
        <f t="shared" si="121"/>
        <v>30000000</v>
      </c>
      <c r="C2116">
        <v>1.5</v>
      </c>
      <c r="D2116">
        <v>4.5</v>
      </c>
      <c r="E2116">
        <f t="shared" si="122"/>
        <v>2112</v>
      </c>
      <c r="F2116" t="e">
        <f t="shared" si="123"/>
        <v>#NUM!</v>
      </c>
    </row>
    <row r="2117" spans="2:6" x14ac:dyDescent="0.25">
      <c r="B2117">
        <f t="shared" si="121"/>
        <v>30000000</v>
      </c>
      <c r="C2117">
        <v>1.5</v>
      </c>
      <c r="D2117">
        <v>4.5</v>
      </c>
      <c r="E2117">
        <f t="shared" si="122"/>
        <v>2113</v>
      </c>
      <c r="F2117" t="e">
        <f t="shared" si="123"/>
        <v>#NUM!</v>
      </c>
    </row>
    <row r="2118" spans="2:6" x14ac:dyDescent="0.25">
      <c r="B2118">
        <f t="shared" ref="B2118:B2181" si="124">$C$1</f>
        <v>30000000</v>
      </c>
      <c r="C2118">
        <v>1.5</v>
      </c>
      <c r="D2118">
        <v>4.5</v>
      </c>
      <c r="E2118">
        <f t="shared" ref="E2118:E2181" si="125">E2117+1</f>
        <v>2114</v>
      </c>
      <c r="F2118" t="e">
        <f t="shared" si="123"/>
        <v>#NUM!</v>
      </c>
    </row>
    <row r="2119" spans="2:6" x14ac:dyDescent="0.25">
      <c r="B2119">
        <f t="shared" si="124"/>
        <v>30000000</v>
      </c>
      <c r="C2119">
        <v>1.5</v>
      </c>
      <c r="D2119">
        <v>4.5</v>
      </c>
      <c r="E2119">
        <f t="shared" si="125"/>
        <v>2115</v>
      </c>
      <c r="F2119" t="e">
        <f t="shared" si="123"/>
        <v>#NUM!</v>
      </c>
    </row>
    <row r="2120" spans="2:6" x14ac:dyDescent="0.25">
      <c r="B2120">
        <f t="shared" si="124"/>
        <v>30000000</v>
      </c>
      <c r="C2120">
        <v>1.5</v>
      </c>
      <c r="D2120">
        <v>4.5</v>
      </c>
      <c r="E2120">
        <f t="shared" si="125"/>
        <v>2116</v>
      </c>
      <c r="F2120" t="e">
        <f t="shared" si="123"/>
        <v>#NUM!</v>
      </c>
    </row>
    <row r="2121" spans="2:6" x14ac:dyDescent="0.25">
      <c r="B2121">
        <f t="shared" si="124"/>
        <v>30000000</v>
      </c>
      <c r="C2121">
        <v>1.5</v>
      </c>
      <c r="D2121">
        <v>4.5</v>
      </c>
      <c r="E2121">
        <f t="shared" si="125"/>
        <v>2117</v>
      </c>
      <c r="F2121" t="e">
        <f t="shared" si="123"/>
        <v>#NUM!</v>
      </c>
    </row>
    <row r="2122" spans="2:6" x14ac:dyDescent="0.25">
      <c r="B2122">
        <f t="shared" si="124"/>
        <v>30000000</v>
      </c>
      <c r="C2122">
        <v>1.5</v>
      </c>
      <c r="D2122">
        <v>4.5</v>
      </c>
      <c r="E2122">
        <f t="shared" si="125"/>
        <v>2118</v>
      </c>
      <c r="F2122" t="e">
        <f t="shared" si="123"/>
        <v>#NUM!</v>
      </c>
    </row>
    <row r="2123" spans="2:6" x14ac:dyDescent="0.25">
      <c r="B2123">
        <f t="shared" si="124"/>
        <v>30000000</v>
      </c>
      <c r="C2123">
        <v>1.5</v>
      </c>
      <c r="D2123">
        <v>4.5</v>
      </c>
      <c r="E2123">
        <f t="shared" si="125"/>
        <v>2119</v>
      </c>
      <c r="F2123" t="e">
        <f t="shared" si="123"/>
        <v>#NUM!</v>
      </c>
    </row>
    <row r="2124" spans="2:6" x14ac:dyDescent="0.25">
      <c r="B2124">
        <f t="shared" si="124"/>
        <v>30000000</v>
      </c>
      <c r="C2124">
        <v>1.5</v>
      </c>
      <c r="D2124">
        <v>4.5</v>
      </c>
      <c r="E2124">
        <f t="shared" si="125"/>
        <v>2120</v>
      </c>
      <c r="F2124" t="e">
        <f t="shared" si="123"/>
        <v>#NUM!</v>
      </c>
    </row>
    <row r="2125" spans="2:6" x14ac:dyDescent="0.25">
      <c r="B2125">
        <f t="shared" si="124"/>
        <v>30000000</v>
      </c>
      <c r="C2125">
        <v>1.5</v>
      </c>
      <c r="D2125">
        <v>4.5</v>
      </c>
      <c r="E2125">
        <f t="shared" si="125"/>
        <v>2121</v>
      </c>
      <c r="F2125" t="e">
        <f t="shared" si="123"/>
        <v>#NUM!</v>
      </c>
    </row>
    <row r="2126" spans="2:6" x14ac:dyDescent="0.25">
      <c r="B2126">
        <f t="shared" si="124"/>
        <v>30000000</v>
      </c>
      <c r="C2126">
        <v>1.5</v>
      </c>
      <c r="D2126">
        <v>4.5</v>
      </c>
      <c r="E2126">
        <f t="shared" si="125"/>
        <v>2122</v>
      </c>
      <c r="F2126" t="e">
        <f t="shared" si="123"/>
        <v>#NUM!</v>
      </c>
    </row>
    <row r="2127" spans="2:6" x14ac:dyDescent="0.25">
      <c r="B2127">
        <f t="shared" si="124"/>
        <v>30000000</v>
      </c>
      <c r="C2127">
        <v>1.5</v>
      </c>
      <c r="D2127">
        <v>4.5</v>
      </c>
      <c r="E2127">
        <f t="shared" si="125"/>
        <v>2123</v>
      </c>
      <c r="F2127" t="e">
        <f t="shared" si="123"/>
        <v>#NUM!</v>
      </c>
    </row>
    <row r="2128" spans="2:6" x14ac:dyDescent="0.25">
      <c r="B2128">
        <f t="shared" si="124"/>
        <v>30000000</v>
      </c>
      <c r="C2128">
        <v>1.5</v>
      </c>
      <c r="D2128">
        <v>4.5</v>
      </c>
      <c r="E2128">
        <f t="shared" si="125"/>
        <v>2124</v>
      </c>
      <c r="F2128" t="e">
        <f t="shared" si="123"/>
        <v>#NUM!</v>
      </c>
    </row>
    <row r="2129" spans="2:6" x14ac:dyDescent="0.25">
      <c r="B2129">
        <f t="shared" si="124"/>
        <v>30000000</v>
      </c>
      <c r="C2129">
        <v>1.5</v>
      </c>
      <c r="D2129">
        <v>4.5</v>
      </c>
      <c r="E2129">
        <f t="shared" si="125"/>
        <v>2125</v>
      </c>
      <c r="F2129" t="e">
        <f t="shared" si="123"/>
        <v>#NUM!</v>
      </c>
    </row>
    <row r="2130" spans="2:6" x14ac:dyDescent="0.25">
      <c r="B2130">
        <f t="shared" si="124"/>
        <v>30000000</v>
      </c>
      <c r="C2130">
        <v>1.5</v>
      </c>
      <c r="D2130">
        <v>4.5</v>
      </c>
      <c r="E2130">
        <f t="shared" si="125"/>
        <v>2126</v>
      </c>
      <c r="F2130" t="e">
        <f t="shared" si="123"/>
        <v>#NUM!</v>
      </c>
    </row>
    <row r="2131" spans="2:6" x14ac:dyDescent="0.25">
      <c r="B2131">
        <f t="shared" si="124"/>
        <v>30000000</v>
      </c>
      <c r="C2131">
        <v>1.5</v>
      </c>
      <c r="D2131">
        <v>4.5</v>
      </c>
      <c r="E2131">
        <f t="shared" si="125"/>
        <v>2127</v>
      </c>
      <c r="F2131" t="e">
        <f t="shared" si="123"/>
        <v>#NUM!</v>
      </c>
    </row>
    <row r="2132" spans="2:6" x14ac:dyDescent="0.25">
      <c r="B2132">
        <f t="shared" si="124"/>
        <v>30000000</v>
      </c>
      <c r="C2132">
        <v>1.5</v>
      </c>
      <c r="D2132">
        <v>4.5</v>
      </c>
      <c r="E2132">
        <f t="shared" si="125"/>
        <v>2128</v>
      </c>
      <c r="F2132" t="e">
        <f t="shared" si="123"/>
        <v>#NUM!</v>
      </c>
    </row>
    <row r="2133" spans="2:6" x14ac:dyDescent="0.25">
      <c r="B2133">
        <f t="shared" si="124"/>
        <v>30000000</v>
      </c>
      <c r="C2133">
        <v>1.5</v>
      </c>
      <c r="D2133">
        <v>4.5</v>
      </c>
      <c r="E2133">
        <f t="shared" si="125"/>
        <v>2129</v>
      </c>
      <c r="F2133" t="e">
        <f t="shared" si="123"/>
        <v>#NUM!</v>
      </c>
    </row>
    <row r="2134" spans="2:6" x14ac:dyDescent="0.25">
      <c r="B2134">
        <f t="shared" si="124"/>
        <v>30000000</v>
      </c>
      <c r="C2134">
        <v>1.5</v>
      </c>
      <c r="D2134">
        <v>4.5</v>
      </c>
      <c r="E2134">
        <f t="shared" si="125"/>
        <v>2130</v>
      </c>
      <c r="F2134" t="e">
        <f t="shared" si="123"/>
        <v>#NUM!</v>
      </c>
    </row>
    <row r="2135" spans="2:6" x14ac:dyDescent="0.25">
      <c r="B2135">
        <f t="shared" si="124"/>
        <v>30000000</v>
      </c>
      <c r="C2135">
        <v>1.5</v>
      </c>
      <c r="D2135">
        <v>4.5</v>
      </c>
      <c r="E2135">
        <f t="shared" si="125"/>
        <v>2131</v>
      </c>
      <c r="F2135" t="e">
        <f t="shared" si="123"/>
        <v>#NUM!</v>
      </c>
    </row>
    <row r="2136" spans="2:6" x14ac:dyDescent="0.25">
      <c r="B2136">
        <f t="shared" si="124"/>
        <v>30000000</v>
      </c>
      <c r="C2136">
        <v>1.5</v>
      </c>
      <c r="D2136">
        <v>4.5</v>
      </c>
      <c r="E2136">
        <f t="shared" si="125"/>
        <v>2132</v>
      </c>
      <c r="F2136" t="e">
        <f t="shared" si="123"/>
        <v>#NUM!</v>
      </c>
    </row>
    <row r="2137" spans="2:6" x14ac:dyDescent="0.25">
      <c r="B2137">
        <f t="shared" si="124"/>
        <v>30000000</v>
      </c>
      <c r="C2137">
        <v>1.5</v>
      </c>
      <c r="D2137">
        <v>4.5</v>
      </c>
      <c r="E2137">
        <f t="shared" si="125"/>
        <v>2133</v>
      </c>
      <c r="F2137" t="e">
        <f t="shared" si="123"/>
        <v>#NUM!</v>
      </c>
    </row>
    <row r="2138" spans="2:6" x14ac:dyDescent="0.25">
      <c r="B2138">
        <f t="shared" si="124"/>
        <v>30000000</v>
      </c>
      <c r="C2138">
        <v>1.5</v>
      </c>
      <c r="D2138">
        <v>4.5</v>
      </c>
      <c r="E2138">
        <f t="shared" si="125"/>
        <v>2134</v>
      </c>
      <c r="F2138" t="e">
        <f t="shared" si="123"/>
        <v>#NUM!</v>
      </c>
    </row>
    <row r="2139" spans="2:6" x14ac:dyDescent="0.25">
      <c r="B2139">
        <f t="shared" si="124"/>
        <v>30000000</v>
      </c>
      <c r="C2139">
        <v>1.5</v>
      </c>
      <c r="D2139">
        <v>4.5</v>
      </c>
      <c r="E2139">
        <f t="shared" si="125"/>
        <v>2135</v>
      </c>
      <c r="F2139" t="e">
        <f t="shared" si="123"/>
        <v>#NUM!</v>
      </c>
    </row>
    <row r="2140" spans="2:6" x14ac:dyDescent="0.25">
      <c r="B2140">
        <f t="shared" si="124"/>
        <v>30000000</v>
      </c>
      <c r="C2140">
        <v>1.5</v>
      </c>
      <c r="D2140">
        <v>4.5</v>
      </c>
      <c r="E2140">
        <f t="shared" si="125"/>
        <v>2136</v>
      </c>
      <c r="F2140" t="e">
        <f t="shared" si="123"/>
        <v>#NUM!</v>
      </c>
    </row>
    <row r="2141" spans="2:6" x14ac:dyDescent="0.25">
      <c r="B2141">
        <f t="shared" si="124"/>
        <v>30000000</v>
      </c>
      <c r="C2141">
        <v>1.5</v>
      </c>
      <c r="D2141">
        <v>4.5</v>
      </c>
      <c r="E2141">
        <f t="shared" si="125"/>
        <v>2137</v>
      </c>
      <c r="F2141" t="e">
        <f t="shared" si="123"/>
        <v>#NUM!</v>
      </c>
    </row>
    <row r="2142" spans="2:6" x14ac:dyDescent="0.25">
      <c r="B2142">
        <f t="shared" si="124"/>
        <v>30000000</v>
      </c>
      <c r="C2142">
        <v>1.5</v>
      </c>
      <c r="D2142">
        <v>4.5</v>
      </c>
      <c r="E2142">
        <f t="shared" si="125"/>
        <v>2138</v>
      </c>
      <c r="F2142" t="e">
        <f t="shared" si="123"/>
        <v>#NUM!</v>
      </c>
    </row>
    <row r="2143" spans="2:6" x14ac:dyDescent="0.25">
      <c r="B2143">
        <f t="shared" si="124"/>
        <v>30000000</v>
      </c>
      <c r="C2143">
        <v>1.5</v>
      </c>
      <c r="D2143">
        <v>4.5</v>
      </c>
      <c r="E2143">
        <f t="shared" si="125"/>
        <v>2139</v>
      </c>
      <c r="F2143" t="e">
        <f t="shared" ref="F2143:F2206" si="126">D2143+C2143*SIN(E2143*2*PI()/360*B2143)</f>
        <v>#NUM!</v>
      </c>
    </row>
    <row r="2144" spans="2:6" x14ac:dyDescent="0.25">
      <c r="B2144">
        <f t="shared" si="124"/>
        <v>30000000</v>
      </c>
      <c r="C2144">
        <v>1.5</v>
      </c>
      <c r="D2144">
        <v>4.5</v>
      </c>
      <c r="E2144">
        <f t="shared" si="125"/>
        <v>2140</v>
      </c>
      <c r="F2144" t="e">
        <f t="shared" si="126"/>
        <v>#NUM!</v>
      </c>
    </row>
    <row r="2145" spans="2:6" x14ac:dyDescent="0.25">
      <c r="B2145">
        <f t="shared" si="124"/>
        <v>30000000</v>
      </c>
      <c r="C2145">
        <v>1.5</v>
      </c>
      <c r="D2145">
        <v>4.5</v>
      </c>
      <c r="E2145">
        <f t="shared" si="125"/>
        <v>2141</v>
      </c>
      <c r="F2145" t="e">
        <f t="shared" si="126"/>
        <v>#NUM!</v>
      </c>
    </row>
    <row r="2146" spans="2:6" x14ac:dyDescent="0.25">
      <c r="B2146">
        <f t="shared" si="124"/>
        <v>30000000</v>
      </c>
      <c r="C2146">
        <v>1.5</v>
      </c>
      <c r="D2146">
        <v>4.5</v>
      </c>
      <c r="E2146">
        <f t="shared" si="125"/>
        <v>2142</v>
      </c>
      <c r="F2146" t="e">
        <f t="shared" si="126"/>
        <v>#NUM!</v>
      </c>
    </row>
    <row r="2147" spans="2:6" x14ac:dyDescent="0.25">
      <c r="B2147">
        <f t="shared" si="124"/>
        <v>30000000</v>
      </c>
      <c r="C2147">
        <v>1.5</v>
      </c>
      <c r="D2147">
        <v>4.5</v>
      </c>
      <c r="E2147">
        <f t="shared" si="125"/>
        <v>2143</v>
      </c>
      <c r="F2147" t="e">
        <f t="shared" si="126"/>
        <v>#NUM!</v>
      </c>
    </row>
    <row r="2148" spans="2:6" x14ac:dyDescent="0.25">
      <c r="B2148">
        <f t="shared" si="124"/>
        <v>30000000</v>
      </c>
      <c r="C2148">
        <v>1.5</v>
      </c>
      <c r="D2148">
        <v>4.5</v>
      </c>
      <c r="E2148">
        <f t="shared" si="125"/>
        <v>2144</v>
      </c>
      <c r="F2148" t="e">
        <f t="shared" si="126"/>
        <v>#NUM!</v>
      </c>
    </row>
    <row r="2149" spans="2:6" x14ac:dyDescent="0.25">
      <c r="B2149">
        <f t="shared" si="124"/>
        <v>30000000</v>
      </c>
      <c r="C2149">
        <v>1.5</v>
      </c>
      <c r="D2149">
        <v>4.5</v>
      </c>
      <c r="E2149">
        <f t="shared" si="125"/>
        <v>2145</v>
      </c>
      <c r="F2149" t="e">
        <f t="shared" si="126"/>
        <v>#NUM!</v>
      </c>
    </row>
    <row r="2150" spans="2:6" x14ac:dyDescent="0.25">
      <c r="B2150">
        <f t="shared" si="124"/>
        <v>30000000</v>
      </c>
      <c r="C2150">
        <v>1.5</v>
      </c>
      <c r="D2150">
        <v>4.5</v>
      </c>
      <c r="E2150">
        <f t="shared" si="125"/>
        <v>2146</v>
      </c>
      <c r="F2150" t="e">
        <f t="shared" si="126"/>
        <v>#NUM!</v>
      </c>
    </row>
    <row r="2151" spans="2:6" x14ac:dyDescent="0.25">
      <c r="B2151">
        <f t="shared" si="124"/>
        <v>30000000</v>
      </c>
      <c r="C2151">
        <v>1.5</v>
      </c>
      <c r="D2151">
        <v>4.5</v>
      </c>
      <c r="E2151">
        <f t="shared" si="125"/>
        <v>2147</v>
      </c>
      <c r="F2151" t="e">
        <f t="shared" si="126"/>
        <v>#NUM!</v>
      </c>
    </row>
    <row r="2152" spans="2:6" x14ac:dyDescent="0.25">
      <c r="B2152">
        <f t="shared" si="124"/>
        <v>30000000</v>
      </c>
      <c r="C2152">
        <v>1.5</v>
      </c>
      <c r="D2152">
        <v>4.5</v>
      </c>
      <c r="E2152">
        <f t="shared" si="125"/>
        <v>2148</v>
      </c>
      <c r="F2152" t="e">
        <f t="shared" si="126"/>
        <v>#NUM!</v>
      </c>
    </row>
    <row r="2153" spans="2:6" x14ac:dyDescent="0.25">
      <c r="B2153">
        <f t="shared" si="124"/>
        <v>30000000</v>
      </c>
      <c r="C2153">
        <v>1.5</v>
      </c>
      <c r="D2153">
        <v>4.5</v>
      </c>
      <c r="E2153">
        <f t="shared" si="125"/>
        <v>2149</v>
      </c>
      <c r="F2153" t="e">
        <f t="shared" si="126"/>
        <v>#NUM!</v>
      </c>
    </row>
    <row r="2154" spans="2:6" x14ac:dyDescent="0.25">
      <c r="B2154">
        <f t="shared" si="124"/>
        <v>30000000</v>
      </c>
      <c r="C2154">
        <v>1.5</v>
      </c>
      <c r="D2154">
        <v>4.5</v>
      </c>
      <c r="E2154">
        <f t="shared" si="125"/>
        <v>2150</v>
      </c>
      <c r="F2154" t="e">
        <f t="shared" si="126"/>
        <v>#NUM!</v>
      </c>
    </row>
    <row r="2155" spans="2:6" x14ac:dyDescent="0.25">
      <c r="B2155">
        <f t="shared" si="124"/>
        <v>30000000</v>
      </c>
      <c r="C2155">
        <v>1.5</v>
      </c>
      <c r="D2155">
        <v>4.5</v>
      </c>
      <c r="E2155">
        <f t="shared" si="125"/>
        <v>2151</v>
      </c>
      <c r="F2155" t="e">
        <f t="shared" si="126"/>
        <v>#NUM!</v>
      </c>
    </row>
    <row r="2156" spans="2:6" x14ac:dyDescent="0.25">
      <c r="B2156">
        <f t="shared" si="124"/>
        <v>30000000</v>
      </c>
      <c r="C2156">
        <v>1.5</v>
      </c>
      <c r="D2156">
        <v>4.5</v>
      </c>
      <c r="E2156">
        <f t="shared" si="125"/>
        <v>2152</v>
      </c>
      <c r="F2156" t="e">
        <f t="shared" si="126"/>
        <v>#NUM!</v>
      </c>
    </row>
    <row r="2157" spans="2:6" x14ac:dyDescent="0.25">
      <c r="B2157">
        <f t="shared" si="124"/>
        <v>30000000</v>
      </c>
      <c r="C2157">
        <v>1.5</v>
      </c>
      <c r="D2157">
        <v>4.5</v>
      </c>
      <c r="E2157">
        <f t="shared" si="125"/>
        <v>2153</v>
      </c>
      <c r="F2157" t="e">
        <f t="shared" si="126"/>
        <v>#NUM!</v>
      </c>
    </row>
    <row r="2158" spans="2:6" x14ac:dyDescent="0.25">
      <c r="B2158">
        <f t="shared" si="124"/>
        <v>30000000</v>
      </c>
      <c r="C2158">
        <v>1.5</v>
      </c>
      <c r="D2158">
        <v>4.5</v>
      </c>
      <c r="E2158">
        <f t="shared" si="125"/>
        <v>2154</v>
      </c>
      <c r="F2158" t="e">
        <f t="shared" si="126"/>
        <v>#NUM!</v>
      </c>
    </row>
    <row r="2159" spans="2:6" x14ac:dyDescent="0.25">
      <c r="B2159">
        <f t="shared" si="124"/>
        <v>30000000</v>
      </c>
      <c r="C2159">
        <v>1.5</v>
      </c>
      <c r="D2159">
        <v>4.5</v>
      </c>
      <c r="E2159">
        <f t="shared" si="125"/>
        <v>2155</v>
      </c>
      <c r="F2159" t="e">
        <f t="shared" si="126"/>
        <v>#NUM!</v>
      </c>
    </row>
    <row r="2160" spans="2:6" x14ac:dyDescent="0.25">
      <c r="B2160">
        <f t="shared" si="124"/>
        <v>30000000</v>
      </c>
      <c r="C2160">
        <v>1.5</v>
      </c>
      <c r="D2160">
        <v>4.5</v>
      </c>
      <c r="E2160">
        <f t="shared" si="125"/>
        <v>2156</v>
      </c>
      <c r="F2160" t="e">
        <f t="shared" si="126"/>
        <v>#NUM!</v>
      </c>
    </row>
    <row r="2161" spans="2:6" x14ac:dyDescent="0.25">
      <c r="B2161">
        <f t="shared" si="124"/>
        <v>30000000</v>
      </c>
      <c r="C2161">
        <v>1.5</v>
      </c>
      <c r="D2161">
        <v>4.5</v>
      </c>
      <c r="E2161">
        <f t="shared" si="125"/>
        <v>2157</v>
      </c>
      <c r="F2161" t="e">
        <f t="shared" si="126"/>
        <v>#NUM!</v>
      </c>
    </row>
    <row r="2162" spans="2:6" x14ac:dyDescent="0.25">
      <c r="B2162">
        <f t="shared" si="124"/>
        <v>30000000</v>
      </c>
      <c r="C2162">
        <v>1.5</v>
      </c>
      <c r="D2162">
        <v>4.5</v>
      </c>
      <c r="E2162">
        <f t="shared" si="125"/>
        <v>2158</v>
      </c>
      <c r="F2162" t="e">
        <f t="shared" si="126"/>
        <v>#NUM!</v>
      </c>
    </row>
    <row r="2163" spans="2:6" x14ac:dyDescent="0.25">
      <c r="B2163">
        <f t="shared" si="124"/>
        <v>30000000</v>
      </c>
      <c r="C2163">
        <v>1.5</v>
      </c>
      <c r="D2163">
        <v>4.5</v>
      </c>
      <c r="E2163">
        <f t="shared" si="125"/>
        <v>2159</v>
      </c>
      <c r="F2163" t="e">
        <f t="shared" si="126"/>
        <v>#NUM!</v>
      </c>
    </row>
    <row r="2164" spans="2:6" x14ac:dyDescent="0.25">
      <c r="B2164">
        <f t="shared" si="124"/>
        <v>30000000</v>
      </c>
      <c r="C2164">
        <v>1.5</v>
      </c>
      <c r="D2164">
        <v>4.5</v>
      </c>
      <c r="E2164">
        <f t="shared" si="125"/>
        <v>2160</v>
      </c>
      <c r="F2164" t="e">
        <f t="shared" si="126"/>
        <v>#NUM!</v>
      </c>
    </row>
    <row r="2165" spans="2:6" x14ac:dyDescent="0.25">
      <c r="B2165">
        <f t="shared" si="124"/>
        <v>30000000</v>
      </c>
      <c r="C2165">
        <v>1.5</v>
      </c>
      <c r="D2165">
        <v>4.5</v>
      </c>
      <c r="E2165">
        <f t="shared" si="125"/>
        <v>2161</v>
      </c>
      <c r="F2165" t="e">
        <f t="shared" si="126"/>
        <v>#NUM!</v>
      </c>
    </row>
    <row r="2166" spans="2:6" x14ac:dyDescent="0.25">
      <c r="B2166">
        <f t="shared" si="124"/>
        <v>30000000</v>
      </c>
      <c r="C2166">
        <v>1.5</v>
      </c>
      <c r="D2166">
        <v>4.5</v>
      </c>
      <c r="E2166">
        <f t="shared" si="125"/>
        <v>2162</v>
      </c>
      <c r="F2166" t="e">
        <f t="shared" si="126"/>
        <v>#NUM!</v>
      </c>
    </row>
    <row r="2167" spans="2:6" x14ac:dyDescent="0.25">
      <c r="B2167">
        <f t="shared" si="124"/>
        <v>30000000</v>
      </c>
      <c r="C2167">
        <v>1.5</v>
      </c>
      <c r="D2167">
        <v>4.5</v>
      </c>
      <c r="E2167">
        <f t="shared" si="125"/>
        <v>2163</v>
      </c>
      <c r="F2167" t="e">
        <f t="shared" si="126"/>
        <v>#NUM!</v>
      </c>
    </row>
    <row r="2168" spans="2:6" x14ac:dyDescent="0.25">
      <c r="B2168">
        <f t="shared" si="124"/>
        <v>30000000</v>
      </c>
      <c r="C2168">
        <v>1.5</v>
      </c>
      <c r="D2168">
        <v>4.5</v>
      </c>
      <c r="E2168">
        <f t="shared" si="125"/>
        <v>2164</v>
      </c>
      <c r="F2168" t="e">
        <f t="shared" si="126"/>
        <v>#NUM!</v>
      </c>
    </row>
    <row r="2169" spans="2:6" x14ac:dyDescent="0.25">
      <c r="B2169">
        <f t="shared" si="124"/>
        <v>30000000</v>
      </c>
      <c r="C2169">
        <v>1.5</v>
      </c>
      <c r="D2169">
        <v>4.5</v>
      </c>
      <c r="E2169">
        <f t="shared" si="125"/>
        <v>2165</v>
      </c>
      <c r="F2169" t="e">
        <f t="shared" si="126"/>
        <v>#NUM!</v>
      </c>
    </row>
    <row r="2170" spans="2:6" x14ac:dyDescent="0.25">
      <c r="B2170">
        <f t="shared" si="124"/>
        <v>30000000</v>
      </c>
      <c r="C2170">
        <v>1.5</v>
      </c>
      <c r="D2170">
        <v>4.5</v>
      </c>
      <c r="E2170">
        <f t="shared" si="125"/>
        <v>2166</v>
      </c>
      <c r="F2170" t="e">
        <f t="shared" si="126"/>
        <v>#NUM!</v>
      </c>
    </row>
    <row r="2171" spans="2:6" x14ac:dyDescent="0.25">
      <c r="B2171">
        <f t="shared" si="124"/>
        <v>30000000</v>
      </c>
      <c r="C2171">
        <v>1.5</v>
      </c>
      <c r="D2171">
        <v>4.5</v>
      </c>
      <c r="E2171">
        <f t="shared" si="125"/>
        <v>2167</v>
      </c>
      <c r="F2171" t="e">
        <f t="shared" si="126"/>
        <v>#NUM!</v>
      </c>
    </row>
    <row r="2172" spans="2:6" x14ac:dyDescent="0.25">
      <c r="B2172">
        <f t="shared" si="124"/>
        <v>30000000</v>
      </c>
      <c r="C2172">
        <v>1.5</v>
      </c>
      <c r="D2172">
        <v>4.5</v>
      </c>
      <c r="E2172">
        <f t="shared" si="125"/>
        <v>2168</v>
      </c>
      <c r="F2172" t="e">
        <f t="shared" si="126"/>
        <v>#NUM!</v>
      </c>
    </row>
    <row r="2173" spans="2:6" x14ac:dyDescent="0.25">
      <c r="B2173">
        <f t="shared" si="124"/>
        <v>30000000</v>
      </c>
      <c r="C2173">
        <v>1.5</v>
      </c>
      <c r="D2173">
        <v>4.5</v>
      </c>
      <c r="E2173">
        <f t="shared" si="125"/>
        <v>2169</v>
      </c>
      <c r="F2173" t="e">
        <f t="shared" si="126"/>
        <v>#NUM!</v>
      </c>
    </row>
    <row r="2174" spans="2:6" x14ac:dyDescent="0.25">
      <c r="B2174">
        <f t="shared" si="124"/>
        <v>30000000</v>
      </c>
      <c r="C2174">
        <v>1.5</v>
      </c>
      <c r="D2174">
        <v>4.5</v>
      </c>
      <c r="E2174">
        <f t="shared" si="125"/>
        <v>2170</v>
      </c>
      <c r="F2174" t="e">
        <f t="shared" si="126"/>
        <v>#NUM!</v>
      </c>
    </row>
    <row r="2175" spans="2:6" x14ac:dyDescent="0.25">
      <c r="B2175">
        <f t="shared" si="124"/>
        <v>30000000</v>
      </c>
      <c r="C2175">
        <v>1.5</v>
      </c>
      <c r="D2175">
        <v>4.5</v>
      </c>
      <c r="E2175">
        <f t="shared" si="125"/>
        <v>2171</v>
      </c>
      <c r="F2175" t="e">
        <f t="shared" si="126"/>
        <v>#NUM!</v>
      </c>
    </row>
    <row r="2176" spans="2:6" x14ac:dyDescent="0.25">
      <c r="B2176">
        <f t="shared" si="124"/>
        <v>30000000</v>
      </c>
      <c r="C2176">
        <v>1.5</v>
      </c>
      <c r="D2176">
        <v>4.5</v>
      </c>
      <c r="E2176">
        <f t="shared" si="125"/>
        <v>2172</v>
      </c>
      <c r="F2176" t="e">
        <f t="shared" si="126"/>
        <v>#NUM!</v>
      </c>
    </row>
    <row r="2177" spans="2:6" x14ac:dyDescent="0.25">
      <c r="B2177">
        <f t="shared" si="124"/>
        <v>30000000</v>
      </c>
      <c r="C2177">
        <v>1.5</v>
      </c>
      <c r="D2177">
        <v>4.5</v>
      </c>
      <c r="E2177">
        <f t="shared" si="125"/>
        <v>2173</v>
      </c>
      <c r="F2177" t="e">
        <f t="shared" si="126"/>
        <v>#NUM!</v>
      </c>
    </row>
    <row r="2178" spans="2:6" x14ac:dyDescent="0.25">
      <c r="B2178">
        <f t="shared" si="124"/>
        <v>30000000</v>
      </c>
      <c r="C2178">
        <v>1.5</v>
      </c>
      <c r="D2178">
        <v>4.5</v>
      </c>
      <c r="E2178">
        <f t="shared" si="125"/>
        <v>2174</v>
      </c>
      <c r="F2178" t="e">
        <f t="shared" si="126"/>
        <v>#NUM!</v>
      </c>
    </row>
    <row r="2179" spans="2:6" x14ac:dyDescent="0.25">
      <c r="B2179">
        <f t="shared" si="124"/>
        <v>30000000</v>
      </c>
      <c r="C2179">
        <v>1.5</v>
      </c>
      <c r="D2179">
        <v>4.5</v>
      </c>
      <c r="E2179">
        <f t="shared" si="125"/>
        <v>2175</v>
      </c>
      <c r="F2179" t="e">
        <f t="shared" si="126"/>
        <v>#NUM!</v>
      </c>
    </row>
    <row r="2180" spans="2:6" x14ac:dyDescent="0.25">
      <c r="B2180">
        <f t="shared" si="124"/>
        <v>30000000</v>
      </c>
      <c r="C2180">
        <v>1.5</v>
      </c>
      <c r="D2180">
        <v>4.5</v>
      </c>
      <c r="E2180">
        <f t="shared" si="125"/>
        <v>2176</v>
      </c>
      <c r="F2180" t="e">
        <f t="shared" si="126"/>
        <v>#NUM!</v>
      </c>
    </row>
    <row r="2181" spans="2:6" x14ac:dyDescent="0.25">
      <c r="B2181">
        <f t="shared" si="124"/>
        <v>30000000</v>
      </c>
      <c r="C2181">
        <v>1.5</v>
      </c>
      <c r="D2181">
        <v>4.5</v>
      </c>
      <c r="E2181">
        <f t="shared" si="125"/>
        <v>2177</v>
      </c>
      <c r="F2181" t="e">
        <f t="shared" si="126"/>
        <v>#NUM!</v>
      </c>
    </row>
    <row r="2182" spans="2:6" x14ac:dyDescent="0.25">
      <c r="B2182">
        <f t="shared" ref="B2182:B2245" si="127">$C$1</f>
        <v>30000000</v>
      </c>
      <c r="C2182">
        <v>1.5</v>
      </c>
      <c r="D2182">
        <v>4.5</v>
      </c>
      <c r="E2182">
        <f t="shared" ref="E2182:E2245" si="128">E2181+1</f>
        <v>2178</v>
      </c>
      <c r="F2182" t="e">
        <f t="shared" si="126"/>
        <v>#NUM!</v>
      </c>
    </row>
    <row r="2183" spans="2:6" x14ac:dyDescent="0.25">
      <c r="B2183">
        <f t="shared" si="127"/>
        <v>30000000</v>
      </c>
      <c r="C2183">
        <v>1.5</v>
      </c>
      <c r="D2183">
        <v>4.5</v>
      </c>
      <c r="E2183">
        <f t="shared" si="128"/>
        <v>2179</v>
      </c>
      <c r="F2183" t="e">
        <f t="shared" si="126"/>
        <v>#NUM!</v>
      </c>
    </row>
    <row r="2184" spans="2:6" x14ac:dyDescent="0.25">
      <c r="B2184">
        <f t="shared" si="127"/>
        <v>30000000</v>
      </c>
      <c r="C2184">
        <v>1.5</v>
      </c>
      <c r="D2184">
        <v>4.5</v>
      </c>
      <c r="E2184">
        <f t="shared" si="128"/>
        <v>2180</v>
      </c>
      <c r="F2184" t="e">
        <f t="shared" si="126"/>
        <v>#NUM!</v>
      </c>
    </row>
    <row r="2185" spans="2:6" x14ac:dyDescent="0.25">
      <c r="B2185">
        <f t="shared" si="127"/>
        <v>30000000</v>
      </c>
      <c r="C2185">
        <v>1.5</v>
      </c>
      <c r="D2185">
        <v>4.5</v>
      </c>
      <c r="E2185">
        <f t="shared" si="128"/>
        <v>2181</v>
      </c>
      <c r="F2185" t="e">
        <f t="shared" si="126"/>
        <v>#NUM!</v>
      </c>
    </row>
    <row r="2186" spans="2:6" x14ac:dyDescent="0.25">
      <c r="B2186">
        <f t="shared" si="127"/>
        <v>30000000</v>
      </c>
      <c r="C2186">
        <v>1.5</v>
      </c>
      <c r="D2186">
        <v>4.5</v>
      </c>
      <c r="E2186">
        <f t="shared" si="128"/>
        <v>2182</v>
      </c>
      <c r="F2186" t="e">
        <f t="shared" si="126"/>
        <v>#NUM!</v>
      </c>
    </row>
    <row r="2187" spans="2:6" x14ac:dyDescent="0.25">
      <c r="B2187">
        <f t="shared" si="127"/>
        <v>30000000</v>
      </c>
      <c r="C2187">
        <v>1.5</v>
      </c>
      <c r="D2187">
        <v>4.5</v>
      </c>
      <c r="E2187">
        <f t="shared" si="128"/>
        <v>2183</v>
      </c>
      <c r="F2187" t="e">
        <f t="shared" si="126"/>
        <v>#NUM!</v>
      </c>
    </row>
    <row r="2188" spans="2:6" x14ac:dyDescent="0.25">
      <c r="B2188">
        <f t="shared" si="127"/>
        <v>30000000</v>
      </c>
      <c r="C2188">
        <v>1.5</v>
      </c>
      <c r="D2188">
        <v>4.5</v>
      </c>
      <c r="E2188">
        <f t="shared" si="128"/>
        <v>2184</v>
      </c>
      <c r="F2188" t="e">
        <f t="shared" si="126"/>
        <v>#NUM!</v>
      </c>
    </row>
    <row r="2189" spans="2:6" x14ac:dyDescent="0.25">
      <c r="B2189">
        <f t="shared" si="127"/>
        <v>30000000</v>
      </c>
      <c r="C2189">
        <v>1.5</v>
      </c>
      <c r="D2189">
        <v>4.5</v>
      </c>
      <c r="E2189">
        <f t="shared" si="128"/>
        <v>2185</v>
      </c>
      <c r="F2189" t="e">
        <f t="shared" si="126"/>
        <v>#NUM!</v>
      </c>
    </row>
    <row r="2190" spans="2:6" x14ac:dyDescent="0.25">
      <c r="B2190">
        <f t="shared" si="127"/>
        <v>30000000</v>
      </c>
      <c r="C2190">
        <v>1.5</v>
      </c>
      <c r="D2190">
        <v>4.5</v>
      </c>
      <c r="E2190">
        <f t="shared" si="128"/>
        <v>2186</v>
      </c>
      <c r="F2190" t="e">
        <f t="shared" si="126"/>
        <v>#NUM!</v>
      </c>
    </row>
    <row r="2191" spans="2:6" x14ac:dyDescent="0.25">
      <c r="B2191">
        <f t="shared" si="127"/>
        <v>30000000</v>
      </c>
      <c r="C2191">
        <v>1.5</v>
      </c>
      <c r="D2191">
        <v>4.5</v>
      </c>
      <c r="E2191">
        <f t="shared" si="128"/>
        <v>2187</v>
      </c>
      <c r="F2191" t="e">
        <f t="shared" si="126"/>
        <v>#NUM!</v>
      </c>
    </row>
    <row r="2192" spans="2:6" x14ac:dyDescent="0.25">
      <c r="B2192">
        <f t="shared" si="127"/>
        <v>30000000</v>
      </c>
      <c r="C2192">
        <v>1.5</v>
      </c>
      <c r="D2192">
        <v>4.5</v>
      </c>
      <c r="E2192">
        <f t="shared" si="128"/>
        <v>2188</v>
      </c>
      <c r="F2192" t="e">
        <f t="shared" si="126"/>
        <v>#NUM!</v>
      </c>
    </row>
    <row r="2193" spans="2:6" x14ac:dyDescent="0.25">
      <c r="B2193">
        <f t="shared" si="127"/>
        <v>30000000</v>
      </c>
      <c r="C2193">
        <v>1.5</v>
      </c>
      <c r="D2193">
        <v>4.5</v>
      </c>
      <c r="E2193">
        <f t="shared" si="128"/>
        <v>2189</v>
      </c>
      <c r="F2193" t="e">
        <f t="shared" si="126"/>
        <v>#NUM!</v>
      </c>
    </row>
    <row r="2194" spans="2:6" x14ac:dyDescent="0.25">
      <c r="B2194">
        <f t="shared" si="127"/>
        <v>30000000</v>
      </c>
      <c r="C2194">
        <v>1.5</v>
      </c>
      <c r="D2194">
        <v>4.5</v>
      </c>
      <c r="E2194">
        <f t="shared" si="128"/>
        <v>2190</v>
      </c>
      <c r="F2194" t="e">
        <f t="shared" si="126"/>
        <v>#NUM!</v>
      </c>
    </row>
    <row r="2195" spans="2:6" x14ac:dyDescent="0.25">
      <c r="B2195">
        <f t="shared" si="127"/>
        <v>30000000</v>
      </c>
      <c r="C2195">
        <v>1.5</v>
      </c>
      <c r="D2195">
        <v>4.5</v>
      </c>
      <c r="E2195">
        <f t="shared" si="128"/>
        <v>2191</v>
      </c>
      <c r="F2195" t="e">
        <f t="shared" si="126"/>
        <v>#NUM!</v>
      </c>
    </row>
    <row r="2196" spans="2:6" x14ac:dyDescent="0.25">
      <c r="B2196">
        <f t="shared" si="127"/>
        <v>30000000</v>
      </c>
      <c r="C2196">
        <v>1.5</v>
      </c>
      <c r="D2196">
        <v>4.5</v>
      </c>
      <c r="E2196">
        <f t="shared" si="128"/>
        <v>2192</v>
      </c>
      <c r="F2196" t="e">
        <f t="shared" si="126"/>
        <v>#NUM!</v>
      </c>
    </row>
    <row r="2197" spans="2:6" x14ac:dyDescent="0.25">
      <c r="B2197">
        <f t="shared" si="127"/>
        <v>30000000</v>
      </c>
      <c r="C2197">
        <v>1.5</v>
      </c>
      <c r="D2197">
        <v>4.5</v>
      </c>
      <c r="E2197">
        <f t="shared" si="128"/>
        <v>2193</v>
      </c>
      <c r="F2197" t="e">
        <f t="shared" si="126"/>
        <v>#NUM!</v>
      </c>
    </row>
    <row r="2198" spans="2:6" x14ac:dyDescent="0.25">
      <c r="B2198">
        <f t="shared" si="127"/>
        <v>30000000</v>
      </c>
      <c r="C2198">
        <v>1.5</v>
      </c>
      <c r="D2198">
        <v>4.5</v>
      </c>
      <c r="E2198">
        <f t="shared" si="128"/>
        <v>2194</v>
      </c>
      <c r="F2198" t="e">
        <f t="shared" si="126"/>
        <v>#NUM!</v>
      </c>
    </row>
    <row r="2199" spans="2:6" x14ac:dyDescent="0.25">
      <c r="B2199">
        <f t="shared" si="127"/>
        <v>30000000</v>
      </c>
      <c r="C2199">
        <v>1.5</v>
      </c>
      <c r="D2199">
        <v>4.5</v>
      </c>
      <c r="E2199">
        <f t="shared" si="128"/>
        <v>2195</v>
      </c>
      <c r="F2199" t="e">
        <f t="shared" si="126"/>
        <v>#NUM!</v>
      </c>
    </row>
    <row r="2200" spans="2:6" x14ac:dyDescent="0.25">
      <c r="B2200">
        <f t="shared" si="127"/>
        <v>30000000</v>
      </c>
      <c r="C2200">
        <v>1.5</v>
      </c>
      <c r="D2200">
        <v>4.5</v>
      </c>
      <c r="E2200">
        <f t="shared" si="128"/>
        <v>2196</v>
      </c>
      <c r="F2200" t="e">
        <f t="shared" si="126"/>
        <v>#NUM!</v>
      </c>
    </row>
    <row r="2201" spans="2:6" x14ac:dyDescent="0.25">
      <c r="B2201">
        <f t="shared" si="127"/>
        <v>30000000</v>
      </c>
      <c r="C2201">
        <v>1.5</v>
      </c>
      <c r="D2201">
        <v>4.5</v>
      </c>
      <c r="E2201">
        <f t="shared" si="128"/>
        <v>2197</v>
      </c>
      <c r="F2201" t="e">
        <f t="shared" si="126"/>
        <v>#NUM!</v>
      </c>
    </row>
    <row r="2202" spans="2:6" x14ac:dyDescent="0.25">
      <c r="B2202">
        <f t="shared" si="127"/>
        <v>30000000</v>
      </c>
      <c r="C2202">
        <v>1.5</v>
      </c>
      <c r="D2202">
        <v>4.5</v>
      </c>
      <c r="E2202">
        <f t="shared" si="128"/>
        <v>2198</v>
      </c>
      <c r="F2202" t="e">
        <f t="shared" si="126"/>
        <v>#NUM!</v>
      </c>
    </row>
    <row r="2203" spans="2:6" x14ac:dyDescent="0.25">
      <c r="B2203">
        <f t="shared" si="127"/>
        <v>30000000</v>
      </c>
      <c r="C2203">
        <v>1.5</v>
      </c>
      <c r="D2203">
        <v>4.5</v>
      </c>
      <c r="E2203">
        <f t="shared" si="128"/>
        <v>2199</v>
      </c>
      <c r="F2203" t="e">
        <f t="shared" si="126"/>
        <v>#NUM!</v>
      </c>
    </row>
    <row r="2204" spans="2:6" x14ac:dyDescent="0.25">
      <c r="B2204">
        <f t="shared" si="127"/>
        <v>30000000</v>
      </c>
      <c r="C2204">
        <v>1.5</v>
      </c>
      <c r="D2204">
        <v>4.5</v>
      </c>
      <c r="E2204">
        <f t="shared" si="128"/>
        <v>2200</v>
      </c>
      <c r="F2204" t="e">
        <f t="shared" si="126"/>
        <v>#NUM!</v>
      </c>
    </row>
    <row r="2205" spans="2:6" x14ac:dyDescent="0.25">
      <c r="B2205">
        <f t="shared" si="127"/>
        <v>30000000</v>
      </c>
      <c r="C2205">
        <v>1.5</v>
      </c>
      <c r="D2205">
        <v>4.5</v>
      </c>
      <c r="E2205">
        <f t="shared" si="128"/>
        <v>2201</v>
      </c>
      <c r="F2205" t="e">
        <f t="shared" si="126"/>
        <v>#NUM!</v>
      </c>
    </row>
    <row r="2206" spans="2:6" x14ac:dyDescent="0.25">
      <c r="B2206">
        <f t="shared" si="127"/>
        <v>30000000</v>
      </c>
      <c r="C2206">
        <v>1.5</v>
      </c>
      <c r="D2206">
        <v>4.5</v>
      </c>
      <c r="E2206">
        <f t="shared" si="128"/>
        <v>2202</v>
      </c>
      <c r="F2206" t="e">
        <f t="shared" si="126"/>
        <v>#NUM!</v>
      </c>
    </row>
    <row r="2207" spans="2:6" x14ac:dyDescent="0.25">
      <c r="B2207">
        <f t="shared" si="127"/>
        <v>30000000</v>
      </c>
      <c r="C2207">
        <v>1.5</v>
      </c>
      <c r="D2207">
        <v>4.5</v>
      </c>
      <c r="E2207">
        <f t="shared" si="128"/>
        <v>2203</v>
      </c>
      <c r="F2207" t="e">
        <f t="shared" ref="F2207:F2270" si="129">D2207+C2207*SIN(E2207*2*PI()/360*B2207)</f>
        <v>#NUM!</v>
      </c>
    </row>
    <row r="2208" spans="2:6" x14ac:dyDescent="0.25">
      <c r="B2208">
        <f t="shared" si="127"/>
        <v>30000000</v>
      </c>
      <c r="C2208">
        <v>1.5</v>
      </c>
      <c r="D2208">
        <v>4.5</v>
      </c>
      <c r="E2208">
        <f t="shared" si="128"/>
        <v>2204</v>
      </c>
      <c r="F2208" t="e">
        <f t="shared" si="129"/>
        <v>#NUM!</v>
      </c>
    </row>
    <row r="2209" spans="2:6" x14ac:dyDescent="0.25">
      <c r="B2209">
        <f t="shared" si="127"/>
        <v>30000000</v>
      </c>
      <c r="C2209">
        <v>1.5</v>
      </c>
      <c r="D2209">
        <v>4.5</v>
      </c>
      <c r="E2209">
        <f t="shared" si="128"/>
        <v>2205</v>
      </c>
      <c r="F2209" t="e">
        <f t="shared" si="129"/>
        <v>#NUM!</v>
      </c>
    </row>
    <row r="2210" spans="2:6" x14ac:dyDescent="0.25">
      <c r="B2210">
        <f t="shared" si="127"/>
        <v>30000000</v>
      </c>
      <c r="C2210">
        <v>1.5</v>
      </c>
      <c r="D2210">
        <v>4.5</v>
      </c>
      <c r="E2210">
        <f t="shared" si="128"/>
        <v>2206</v>
      </c>
      <c r="F2210" t="e">
        <f t="shared" si="129"/>
        <v>#NUM!</v>
      </c>
    </row>
    <row r="2211" spans="2:6" x14ac:dyDescent="0.25">
      <c r="B2211">
        <f t="shared" si="127"/>
        <v>30000000</v>
      </c>
      <c r="C2211">
        <v>1.5</v>
      </c>
      <c r="D2211">
        <v>4.5</v>
      </c>
      <c r="E2211">
        <f t="shared" si="128"/>
        <v>2207</v>
      </c>
      <c r="F2211" t="e">
        <f t="shared" si="129"/>
        <v>#NUM!</v>
      </c>
    </row>
    <row r="2212" spans="2:6" x14ac:dyDescent="0.25">
      <c r="B2212">
        <f t="shared" si="127"/>
        <v>30000000</v>
      </c>
      <c r="C2212">
        <v>1.5</v>
      </c>
      <c r="D2212">
        <v>4.5</v>
      </c>
      <c r="E2212">
        <f t="shared" si="128"/>
        <v>2208</v>
      </c>
      <c r="F2212" t="e">
        <f t="shared" si="129"/>
        <v>#NUM!</v>
      </c>
    </row>
    <row r="2213" spans="2:6" x14ac:dyDescent="0.25">
      <c r="B2213">
        <f t="shared" si="127"/>
        <v>30000000</v>
      </c>
      <c r="C2213">
        <v>1.5</v>
      </c>
      <c r="D2213">
        <v>4.5</v>
      </c>
      <c r="E2213">
        <f t="shared" si="128"/>
        <v>2209</v>
      </c>
      <c r="F2213" t="e">
        <f t="shared" si="129"/>
        <v>#NUM!</v>
      </c>
    </row>
    <row r="2214" spans="2:6" x14ac:dyDescent="0.25">
      <c r="B2214">
        <f t="shared" si="127"/>
        <v>30000000</v>
      </c>
      <c r="C2214">
        <v>1.5</v>
      </c>
      <c r="D2214">
        <v>4.5</v>
      </c>
      <c r="E2214">
        <f t="shared" si="128"/>
        <v>2210</v>
      </c>
      <c r="F2214" t="e">
        <f t="shared" si="129"/>
        <v>#NUM!</v>
      </c>
    </row>
    <row r="2215" spans="2:6" x14ac:dyDescent="0.25">
      <c r="B2215">
        <f t="shared" si="127"/>
        <v>30000000</v>
      </c>
      <c r="C2215">
        <v>1.5</v>
      </c>
      <c r="D2215">
        <v>4.5</v>
      </c>
      <c r="E2215">
        <f t="shared" si="128"/>
        <v>2211</v>
      </c>
      <c r="F2215" t="e">
        <f t="shared" si="129"/>
        <v>#NUM!</v>
      </c>
    </row>
    <row r="2216" spans="2:6" x14ac:dyDescent="0.25">
      <c r="B2216">
        <f t="shared" si="127"/>
        <v>30000000</v>
      </c>
      <c r="C2216">
        <v>1.5</v>
      </c>
      <c r="D2216">
        <v>4.5</v>
      </c>
      <c r="E2216">
        <f t="shared" si="128"/>
        <v>2212</v>
      </c>
      <c r="F2216" t="e">
        <f t="shared" si="129"/>
        <v>#NUM!</v>
      </c>
    </row>
    <row r="2217" spans="2:6" x14ac:dyDescent="0.25">
      <c r="B2217">
        <f t="shared" si="127"/>
        <v>30000000</v>
      </c>
      <c r="C2217">
        <v>1.5</v>
      </c>
      <c r="D2217">
        <v>4.5</v>
      </c>
      <c r="E2217">
        <f t="shared" si="128"/>
        <v>2213</v>
      </c>
      <c r="F2217" t="e">
        <f t="shared" si="129"/>
        <v>#NUM!</v>
      </c>
    </row>
    <row r="2218" spans="2:6" x14ac:dyDescent="0.25">
      <c r="B2218">
        <f t="shared" si="127"/>
        <v>30000000</v>
      </c>
      <c r="C2218">
        <v>1.5</v>
      </c>
      <c r="D2218">
        <v>4.5</v>
      </c>
      <c r="E2218">
        <f t="shared" si="128"/>
        <v>2214</v>
      </c>
      <c r="F2218" t="e">
        <f t="shared" si="129"/>
        <v>#NUM!</v>
      </c>
    </row>
    <row r="2219" spans="2:6" x14ac:dyDescent="0.25">
      <c r="B2219">
        <f t="shared" si="127"/>
        <v>30000000</v>
      </c>
      <c r="C2219">
        <v>1.5</v>
      </c>
      <c r="D2219">
        <v>4.5</v>
      </c>
      <c r="E2219">
        <f t="shared" si="128"/>
        <v>2215</v>
      </c>
      <c r="F2219" t="e">
        <f t="shared" si="129"/>
        <v>#NUM!</v>
      </c>
    </row>
    <row r="2220" spans="2:6" x14ac:dyDescent="0.25">
      <c r="B2220">
        <f t="shared" si="127"/>
        <v>30000000</v>
      </c>
      <c r="C2220">
        <v>1.5</v>
      </c>
      <c r="D2220">
        <v>4.5</v>
      </c>
      <c r="E2220">
        <f t="shared" si="128"/>
        <v>2216</v>
      </c>
      <c r="F2220" t="e">
        <f t="shared" si="129"/>
        <v>#NUM!</v>
      </c>
    </row>
    <row r="2221" spans="2:6" x14ac:dyDescent="0.25">
      <c r="B2221">
        <f t="shared" si="127"/>
        <v>30000000</v>
      </c>
      <c r="C2221">
        <v>1.5</v>
      </c>
      <c r="D2221">
        <v>4.5</v>
      </c>
      <c r="E2221">
        <f t="shared" si="128"/>
        <v>2217</v>
      </c>
      <c r="F2221" t="e">
        <f t="shared" si="129"/>
        <v>#NUM!</v>
      </c>
    </row>
    <row r="2222" spans="2:6" x14ac:dyDescent="0.25">
      <c r="B2222">
        <f t="shared" si="127"/>
        <v>30000000</v>
      </c>
      <c r="C2222">
        <v>1.5</v>
      </c>
      <c r="D2222">
        <v>4.5</v>
      </c>
      <c r="E2222">
        <f t="shared" si="128"/>
        <v>2218</v>
      </c>
      <c r="F2222" t="e">
        <f t="shared" si="129"/>
        <v>#NUM!</v>
      </c>
    </row>
    <row r="2223" spans="2:6" x14ac:dyDescent="0.25">
      <c r="B2223">
        <f t="shared" si="127"/>
        <v>30000000</v>
      </c>
      <c r="C2223">
        <v>1.5</v>
      </c>
      <c r="D2223">
        <v>4.5</v>
      </c>
      <c r="E2223">
        <f t="shared" si="128"/>
        <v>2219</v>
      </c>
      <c r="F2223" t="e">
        <f t="shared" si="129"/>
        <v>#NUM!</v>
      </c>
    </row>
    <row r="2224" spans="2:6" x14ac:dyDescent="0.25">
      <c r="B2224">
        <f t="shared" si="127"/>
        <v>30000000</v>
      </c>
      <c r="C2224">
        <v>1.5</v>
      </c>
      <c r="D2224">
        <v>4.5</v>
      </c>
      <c r="E2224">
        <f t="shared" si="128"/>
        <v>2220</v>
      </c>
      <c r="F2224" t="e">
        <f t="shared" si="129"/>
        <v>#NUM!</v>
      </c>
    </row>
    <row r="2225" spans="2:6" x14ac:dyDescent="0.25">
      <c r="B2225">
        <f t="shared" si="127"/>
        <v>30000000</v>
      </c>
      <c r="C2225">
        <v>1.5</v>
      </c>
      <c r="D2225">
        <v>4.5</v>
      </c>
      <c r="E2225">
        <f t="shared" si="128"/>
        <v>2221</v>
      </c>
      <c r="F2225" t="e">
        <f t="shared" si="129"/>
        <v>#NUM!</v>
      </c>
    </row>
    <row r="2226" spans="2:6" x14ac:dyDescent="0.25">
      <c r="B2226">
        <f t="shared" si="127"/>
        <v>30000000</v>
      </c>
      <c r="C2226">
        <v>1.5</v>
      </c>
      <c r="D2226">
        <v>4.5</v>
      </c>
      <c r="E2226">
        <f t="shared" si="128"/>
        <v>2222</v>
      </c>
      <c r="F2226" t="e">
        <f t="shared" si="129"/>
        <v>#NUM!</v>
      </c>
    </row>
    <row r="2227" spans="2:6" x14ac:dyDescent="0.25">
      <c r="B2227">
        <f t="shared" si="127"/>
        <v>30000000</v>
      </c>
      <c r="C2227">
        <v>1.5</v>
      </c>
      <c r="D2227">
        <v>4.5</v>
      </c>
      <c r="E2227">
        <f t="shared" si="128"/>
        <v>2223</v>
      </c>
      <c r="F2227" t="e">
        <f t="shared" si="129"/>
        <v>#NUM!</v>
      </c>
    </row>
    <row r="2228" spans="2:6" x14ac:dyDescent="0.25">
      <c r="B2228">
        <f t="shared" si="127"/>
        <v>30000000</v>
      </c>
      <c r="C2228">
        <v>1.5</v>
      </c>
      <c r="D2228">
        <v>4.5</v>
      </c>
      <c r="E2228">
        <f t="shared" si="128"/>
        <v>2224</v>
      </c>
      <c r="F2228" t="e">
        <f t="shared" si="129"/>
        <v>#NUM!</v>
      </c>
    </row>
    <row r="2229" spans="2:6" x14ac:dyDescent="0.25">
      <c r="B2229">
        <f t="shared" si="127"/>
        <v>30000000</v>
      </c>
      <c r="C2229">
        <v>1.5</v>
      </c>
      <c r="D2229">
        <v>4.5</v>
      </c>
      <c r="E2229">
        <f t="shared" si="128"/>
        <v>2225</v>
      </c>
      <c r="F2229" t="e">
        <f t="shared" si="129"/>
        <v>#NUM!</v>
      </c>
    </row>
    <row r="2230" spans="2:6" x14ac:dyDescent="0.25">
      <c r="B2230">
        <f t="shared" si="127"/>
        <v>30000000</v>
      </c>
      <c r="C2230">
        <v>1.5</v>
      </c>
      <c r="D2230">
        <v>4.5</v>
      </c>
      <c r="E2230">
        <f t="shared" si="128"/>
        <v>2226</v>
      </c>
      <c r="F2230" t="e">
        <f t="shared" si="129"/>
        <v>#NUM!</v>
      </c>
    </row>
    <row r="2231" spans="2:6" x14ac:dyDescent="0.25">
      <c r="B2231">
        <f t="shared" si="127"/>
        <v>30000000</v>
      </c>
      <c r="C2231">
        <v>1.5</v>
      </c>
      <c r="D2231">
        <v>4.5</v>
      </c>
      <c r="E2231">
        <f t="shared" si="128"/>
        <v>2227</v>
      </c>
      <c r="F2231" t="e">
        <f t="shared" si="129"/>
        <v>#NUM!</v>
      </c>
    </row>
    <row r="2232" spans="2:6" x14ac:dyDescent="0.25">
      <c r="B2232">
        <f t="shared" si="127"/>
        <v>30000000</v>
      </c>
      <c r="C2232">
        <v>1.5</v>
      </c>
      <c r="D2232">
        <v>4.5</v>
      </c>
      <c r="E2232">
        <f t="shared" si="128"/>
        <v>2228</v>
      </c>
      <c r="F2232" t="e">
        <f t="shared" si="129"/>
        <v>#NUM!</v>
      </c>
    </row>
    <row r="2233" spans="2:6" x14ac:dyDescent="0.25">
      <c r="B2233">
        <f t="shared" si="127"/>
        <v>30000000</v>
      </c>
      <c r="C2233">
        <v>1.5</v>
      </c>
      <c r="D2233">
        <v>4.5</v>
      </c>
      <c r="E2233">
        <f t="shared" si="128"/>
        <v>2229</v>
      </c>
      <c r="F2233" t="e">
        <f t="shared" si="129"/>
        <v>#NUM!</v>
      </c>
    </row>
    <row r="2234" spans="2:6" x14ac:dyDescent="0.25">
      <c r="B2234">
        <f t="shared" si="127"/>
        <v>30000000</v>
      </c>
      <c r="C2234">
        <v>1.5</v>
      </c>
      <c r="D2234">
        <v>4.5</v>
      </c>
      <c r="E2234">
        <f t="shared" si="128"/>
        <v>2230</v>
      </c>
      <c r="F2234" t="e">
        <f t="shared" si="129"/>
        <v>#NUM!</v>
      </c>
    </row>
    <row r="2235" spans="2:6" x14ac:dyDescent="0.25">
      <c r="B2235">
        <f t="shared" si="127"/>
        <v>30000000</v>
      </c>
      <c r="C2235">
        <v>1.5</v>
      </c>
      <c r="D2235">
        <v>4.5</v>
      </c>
      <c r="E2235">
        <f t="shared" si="128"/>
        <v>2231</v>
      </c>
      <c r="F2235" t="e">
        <f t="shared" si="129"/>
        <v>#NUM!</v>
      </c>
    </row>
    <row r="2236" spans="2:6" x14ac:dyDescent="0.25">
      <c r="B2236">
        <f t="shared" si="127"/>
        <v>30000000</v>
      </c>
      <c r="C2236">
        <v>1.5</v>
      </c>
      <c r="D2236">
        <v>4.5</v>
      </c>
      <c r="E2236">
        <f t="shared" si="128"/>
        <v>2232</v>
      </c>
      <c r="F2236" t="e">
        <f t="shared" si="129"/>
        <v>#NUM!</v>
      </c>
    </row>
    <row r="2237" spans="2:6" x14ac:dyDescent="0.25">
      <c r="B2237">
        <f t="shared" si="127"/>
        <v>30000000</v>
      </c>
      <c r="C2237">
        <v>1.5</v>
      </c>
      <c r="D2237">
        <v>4.5</v>
      </c>
      <c r="E2237">
        <f t="shared" si="128"/>
        <v>2233</v>
      </c>
      <c r="F2237" t="e">
        <f t="shared" si="129"/>
        <v>#NUM!</v>
      </c>
    </row>
    <row r="2238" spans="2:6" x14ac:dyDescent="0.25">
      <c r="B2238">
        <f t="shared" si="127"/>
        <v>30000000</v>
      </c>
      <c r="C2238">
        <v>1.5</v>
      </c>
      <c r="D2238">
        <v>4.5</v>
      </c>
      <c r="E2238">
        <f t="shared" si="128"/>
        <v>2234</v>
      </c>
      <c r="F2238" t="e">
        <f t="shared" si="129"/>
        <v>#NUM!</v>
      </c>
    </row>
    <row r="2239" spans="2:6" x14ac:dyDescent="0.25">
      <c r="B2239">
        <f t="shared" si="127"/>
        <v>30000000</v>
      </c>
      <c r="C2239">
        <v>1.5</v>
      </c>
      <c r="D2239">
        <v>4.5</v>
      </c>
      <c r="E2239">
        <f t="shared" si="128"/>
        <v>2235</v>
      </c>
      <c r="F2239" t="e">
        <f t="shared" si="129"/>
        <v>#NUM!</v>
      </c>
    </row>
    <row r="2240" spans="2:6" x14ac:dyDescent="0.25">
      <c r="B2240">
        <f t="shared" si="127"/>
        <v>30000000</v>
      </c>
      <c r="C2240">
        <v>1.5</v>
      </c>
      <c r="D2240">
        <v>4.5</v>
      </c>
      <c r="E2240">
        <f t="shared" si="128"/>
        <v>2236</v>
      </c>
      <c r="F2240" t="e">
        <f t="shared" si="129"/>
        <v>#NUM!</v>
      </c>
    </row>
    <row r="2241" spans="2:6" x14ac:dyDescent="0.25">
      <c r="B2241">
        <f t="shared" si="127"/>
        <v>30000000</v>
      </c>
      <c r="C2241">
        <v>1.5</v>
      </c>
      <c r="D2241">
        <v>4.5</v>
      </c>
      <c r="E2241">
        <f t="shared" si="128"/>
        <v>2237</v>
      </c>
      <c r="F2241" t="e">
        <f t="shared" si="129"/>
        <v>#NUM!</v>
      </c>
    </row>
    <row r="2242" spans="2:6" x14ac:dyDescent="0.25">
      <c r="B2242">
        <f t="shared" si="127"/>
        <v>30000000</v>
      </c>
      <c r="C2242">
        <v>1.5</v>
      </c>
      <c r="D2242">
        <v>4.5</v>
      </c>
      <c r="E2242">
        <f t="shared" si="128"/>
        <v>2238</v>
      </c>
      <c r="F2242" t="e">
        <f t="shared" si="129"/>
        <v>#NUM!</v>
      </c>
    </row>
    <row r="2243" spans="2:6" x14ac:dyDescent="0.25">
      <c r="B2243">
        <f t="shared" si="127"/>
        <v>30000000</v>
      </c>
      <c r="C2243">
        <v>1.5</v>
      </c>
      <c r="D2243">
        <v>4.5</v>
      </c>
      <c r="E2243">
        <f t="shared" si="128"/>
        <v>2239</v>
      </c>
      <c r="F2243" t="e">
        <f t="shared" si="129"/>
        <v>#NUM!</v>
      </c>
    </row>
    <row r="2244" spans="2:6" x14ac:dyDescent="0.25">
      <c r="B2244">
        <f t="shared" si="127"/>
        <v>30000000</v>
      </c>
      <c r="C2244">
        <v>1.5</v>
      </c>
      <c r="D2244">
        <v>4.5</v>
      </c>
      <c r="E2244">
        <f t="shared" si="128"/>
        <v>2240</v>
      </c>
      <c r="F2244" t="e">
        <f t="shared" si="129"/>
        <v>#NUM!</v>
      </c>
    </row>
    <row r="2245" spans="2:6" x14ac:dyDescent="0.25">
      <c r="B2245">
        <f t="shared" si="127"/>
        <v>30000000</v>
      </c>
      <c r="C2245">
        <v>1.5</v>
      </c>
      <c r="D2245">
        <v>4.5</v>
      </c>
      <c r="E2245">
        <f t="shared" si="128"/>
        <v>2241</v>
      </c>
      <c r="F2245" t="e">
        <f t="shared" si="129"/>
        <v>#NUM!</v>
      </c>
    </row>
    <row r="2246" spans="2:6" x14ac:dyDescent="0.25">
      <c r="B2246">
        <f t="shared" ref="B2246:B2309" si="130">$C$1</f>
        <v>30000000</v>
      </c>
      <c r="C2246">
        <v>1.5</v>
      </c>
      <c r="D2246">
        <v>4.5</v>
      </c>
      <c r="E2246">
        <f t="shared" ref="E2246:E2309" si="131">E2245+1</f>
        <v>2242</v>
      </c>
      <c r="F2246" t="e">
        <f t="shared" si="129"/>
        <v>#NUM!</v>
      </c>
    </row>
    <row r="2247" spans="2:6" x14ac:dyDescent="0.25">
      <c r="B2247">
        <f t="shared" si="130"/>
        <v>30000000</v>
      </c>
      <c r="C2247">
        <v>1.5</v>
      </c>
      <c r="D2247">
        <v>4.5</v>
      </c>
      <c r="E2247">
        <f t="shared" si="131"/>
        <v>2243</v>
      </c>
      <c r="F2247" t="e">
        <f t="shared" si="129"/>
        <v>#NUM!</v>
      </c>
    </row>
    <row r="2248" spans="2:6" x14ac:dyDescent="0.25">
      <c r="B2248">
        <f t="shared" si="130"/>
        <v>30000000</v>
      </c>
      <c r="C2248">
        <v>1.5</v>
      </c>
      <c r="D2248">
        <v>4.5</v>
      </c>
      <c r="E2248">
        <f t="shared" si="131"/>
        <v>2244</v>
      </c>
      <c r="F2248" t="e">
        <f t="shared" si="129"/>
        <v>#NUM!</v>
      </c>
    </row>
    <row r="2249" spans="2:6" x14ac:dyDescent="0.25">
      <c r="B2249">
        <f t="shared" si="130"/>
        <v>30000000</v>
      </c>
      <c r="C2249">
        <v>1.5</v>
      </c>
      <c r="D2249">
        <v>4.5</v>
      </c>
      <c r="E2249">
        <f t="shared" si="131"/>
        <v>2245</v>
      </c>
      <c r="F2249" t="e">
        <f t="shared" si="129"/>
        <v>#NUM!</v>
      </c>
    </row>
    <row r="2250" spans="2:6" x14ac:dyDescent="0.25">
      <c r="B2250">
        <f t="shared" si="130"/>
        <v>30000000</v>
      </c>
      <c r="C2250">
        <v>1.5</v>
      </c>
      <c r="D2250">
        <v>4.5</v>
      </c>
      <c r="E2250">
        <f t="shared" si="131"/>
        <v>2246</v>
      </c>
      <c r="F2250" t="e">
        <f t="shared" si="129"/>
        <v>#NUM!</v>
      </c>
    </row>
    <row r="2251" spans="2:6" x14ac:dyDescent="0.25">
      <c r="B2251">
        <f t="shared" si="130"/>
        <v>30000000</v>
      </c>
      <c r="C2251">
        <v>1.5</v>
      </c>
      <c r="D2251">
        <v>4.5</v>
      </c>
      <c r="E2251">
        <f t="shared" si="131"/>
        <v>2247</v>
      </c>
      <c r="F2251" t="e">
        <f t="shared" si="129"/>
        <v>#NUM!</v>
      </c>
    </row>
    <row r="2252" spans="2:6" x14ac:dyDescent="0.25">
      <c r="B2252">
        <f t="shared" si="130"/>
        <v>30000000</v>
      </c>
      <c r="C2252">
        <v>1.5</v>
      </c>
      <c r="D2252">
        <v>4.5</v>
      </c>
      <c r="E2252">
        <f t="shared" si="131"/>
        <v>2248</v>
      </c>
      <c r="F2252" t="e">
        <f t="shared" si="129"/>
        <v>#NUM!</v>
      </c>
    </row>
    <row r="2253" spans="2:6" x14ac:dyDescent="0.25">
      <c r="B2253">
        <f t="shared" si="130"/>
        <v>30000000</v>
      </c>
      <c r="C2253">
        <v>1.5</v>
      </c>
      <c r="D2253">
        <v>4.5</v>
      </c>
      <c r="E2253">
        <f t="shared" si="131"/>
        <v>2249</v>
      </c>
      <c r="F2253" t="e">
        <f t="shared" si="129"/>
        <v>#NUM!</v>
      </c>
    </row>
    <row r="2254" spans="2:6" x14ac:dyDescent="0.25">
      <c r="B2254">
        <f t="shared" si="130"/>
        <v>30000000</v>
      </c>
      <c r="C2254">
        <v>1.5</v>
      </c>
      <c r="D2254">
        <v>4.5</v>
      </c>
      <c r="E2254">
        <f t="shared" si="131"/>
        <v>2250</v>
      </c>
      <c r="F2254" t="e">
        <f t="shared" si="129"/>
        <v>#NUM!</v>
      </c>
    </row>
    <row r="2255" spans="2:6" x14ac:dyDescent="0.25">
      <c r="B2255">
        <f t="shared" si="130"/>
        <v>30000000</v>
      </c>
      <c r="C2255">
        <v>1.5</v>
      </c>
      <c r="D2255">
        <v>4.5</v>
      </c>
      <c r="E2255">
        <f t="shared" si="131"/>
        <v>2251</v>
      </c>
      <c r="F2255" t="e">
        <f t="shared" si="129"/>
        <v>#NUM!</v>
      </c>
    </row>
    <row r="2256" spans="2:6" x14ac:dyDescent="0.25">
      <c r="B2256">
        <f t="shared" si="130"/>
        <v>30000000</v>
      </c>
      <c r="C2256">
        <v>1.5</v>
      </c>
      <c r="D2256">
        <v>4.5</v>
      </c>
      <c r="E2256">
        <f t="shared" si="131"/>
        <v>2252</v>
      </c>
      <c r="F2256" t="e">
        <f t="shared" si="129"/>
        <v>#NUM!</v>
      </c>
    </row>
    <row r="2257" spans="2:6" x14ac:dyDescent="0.25">
      <c r="B2257">
        <f t="shared" si="130"/>
        <v>30000000</v>
      </c>
      <c r="C2257">
        <v>1.5</v>
      </c>
      <c r="D2257">
        <v>4.5</v>
      </c>
      <c r="E2257">
        <f t="shared" si="131"/>
        <v>2253</v>
      </c>
      <c r="F2257" t="e">
        <f t="shared" si="129"/>
        <v>#NUM!</v>
      </c>
    </row>
    <row r="2258" spans="2:6" x14ac:dyDescent="0.25">
      <c r="B2258">
        <f t="shared" si="130"/>
        <v>30000000</v>
      </c>
      <c r="C2258">
        <v>1.5</v>
      </c>
      <c r="D2258">
        <v>4.5</v>
      </c>
      <c r="E2258">
        <f t="shared" si="131"/>
        <v>2254</v>
      </c>
      <c r="F2258" t="e">
        <f t="shared" si="129"/>
        <v>#NUM!</v>
      </c>
    </row>
    <row r="2259" spans="2:6" x14ac:dyDescent="0.25">
      <c r="B2259">
        <f t="shared" si="130"/>
        <v>30000000</v>
      </c>
      <c r="C2259">
        <v>1.5</v>
      </c>
      <c r="D2259">
        <v>4.5</v>
      </c>
      <c r="E2259">
        <f t="shared" si="131"/>
        <v>2255</v>
      </c>
      <c r="F2259" t="e">
        <f t="shared" si="129"/>
        <v>#NUM!</v>
      </c>
    </row>
    <row r="2260" spans="2:6" x14ac:dyDescent="0.25">
      <c r="B2260">
        <f t="shared" si="130"/>
        <v>30000000</v>
      </c>
      <c r="C2260">
        <v>1.5</v>
      </c>
      <c r="D2260">
        <v>4.5</v>
      </c>
      <c r="E2260">
        <f t="shared" si="131"/>
        <v>2256</v>
      </c>
      <c r="F2260" t="e">
        <f t="shared" si="129"/>
        <v>#NUM!</v>
      </c>
    </row>
    <row r="2261" spans="2:6" x14ac:dyDescent="0.25">
      <c r="B2261">
        <f t="shared" si="130"/>
        <v>30000000</v>
      </c>
      <c r="C2261">
        <v>1.5</v>
      </c>
      <c r="D2261">
        <v>4.5</v>
      </c>
      <c r="E2261">
        <f t="shared" si="131"/>
        <v>2257</v>
      </c>
      <c r="F2261" t="e">
        <f t="shared" si="129"/>
        <v>#NUM!</v>
      </c>
    </row>
    <row r="2262" spans="2:6" x14ac:dyDescent="0.25">
      <c r="B2262">
        <f t="shared" si="130"/>
        <v>30000000</v>
      </c>
      <c r="C2262">
        <v>1.5</v>
      </c>
      <c r="D2262">
        <v>4.5</v>
      </c>
      <c r="E2262">
        <f t="shared" si="131"/>
        <v>2258</v>
      </c>
      <c r="F2262" t="e">
        <f t="shared" si="129"/>
        <v>#NUM!</v>
      </c>
    </row>
    <row r="2263" spans="2:6" x14ac:dyDescent="0.25">
      <c r="B2263">
        <f t="shared" si="130"/>
        <v>30000000</v>
      </c>
      <c r="C2263">
        <v>1.5</v>
      </c>
      <c r="D2263">
        <v>4.5</v>
      </c>
      <c r="E2263">
        <f t="shared" si="131"/>
        <v>2259</v>
      </c>
      <c r="F2263" t="e">
        <f t="shared" si="129"/>
        <v>#NUM!</v>
      </c>
    </row>
    <row r="2264" spans="2:6" x14ac:dyDescent="0.25">
      <c r="B2264">
        <f t="shared" si="130"/>
        <v>30000000</v>
      </c>
      <c r="C2264">
        <v>1.5</v>
      </c>
      <c r="D2264">
        <v>4.5</v>
      </c>
      <c r="E2264">
        <f t="shared" si="131"/>
        <v>2260</v>
      </c>
      <c r="F2264" t="e">
        <f t="shared" si="129"/>
        <v>#NUM!</v>
      </c>
    </row>
    <row r="2265" spans="2:6" x14ac:dyDescent="0.25">
      <c r="B2265">
        <f t="shared" si="130"/>
        <v>30000000</v>
      </c>
      <c r="C2265">
        <v>1.5</v>
      </c>
      <c r="D2265">
        <v>4.5</v>
      </c>
      <c r="E2265">
        <f t="shared" si="131"/>
        <v>2261</v>
      </c>
      <c r="F2265" t="e">
        <f t="shared" si="129"/>
        <v>#NUM!</v>
      </c>
    </row>
    <row r="2266" spans="2:6" x14ac:dyDescent="0.25">
      <c r="B2266">
        <f t="shared" si="130"/>
        <v>30000000</v>
      </c>
      <c r="C2266">
        <v>1.5</v>
      </c>
      <c r="D2266">
        <v>4.5</v>
      </c>
      <c r="E2266">
        <f t="shared" si="131"/>
        <v>2262</v>
      </c>
      <c r="F2266" t="e">
        <f t="shared" si="129"/>
        <v>#NUM!</v>
      </c>
    </row>
    <row r="2267" spans="2:6" x14ac:dyDescent="0.25">
      <c r="B2267">
        <f t="shared" si="130"/>
        <v>30000000</v>
      </c>
      <c r="C2267">
        <v>1.5</v>
      </c>
      <c r="D2267">
        <v>4.5</v>
      </c>
      <c r="E2267">
        <f t="shared" si="131"/>
        <v>2263</v>
      </c>
      <c r="F2267" t="e">
        <f t="shared" si="129"/>
        <v>#NUM!</v>
      </c>
    </row>
    <row r="2268" spans="2:6" x14ac:dyDescent="0.25">
      <c r="B2268">
        <f t="shared" si="130"/>
        <v>30000000</v>
      </c>
      <c r="C2268">
        <v>1.5</v>
      </c>
      <c r="D2268">
        <v>4.5</v>
      </c>
      <c r="E2268">
        <f t="shared" si="131"/>
        <v>2264</v>
      </c>
      <c r="F2268" t="e">
        <f t="shared" si="129"/>
        <v>#NUM!</v>
      </c>
    </row>
    <row r="2269" spans="2:6" x14ac:dyDescent="0.25">
      <c r="B2269">
        <f t="shared" si="130"/>
        <v>30000000</v>
      </c>
      <c r="C2269">
        <v>1.5</v>
      </c>
      <c r="D2269">
        <v>4.5</v>
      </c>
      <c r="E2269">
        <f t="shared" si="131"/>
        <v>2265</v>
      </c>
      <c r="F2269" t="e">
        <f t="shared" si="129"/>
        <v>#NUM!</v>
      </c>
    </row>
    <row r="2270" spans="2:6" x14ac:dyDescent="0.25">
      <c r="B2270">
        <f t="shared" si="130"/>
        <v>30000000</v>
      </c>
      <c r="C2270">
        <v>1.5</v>
      </c>
      <c r="D2270">
        <v>4.5</v>
      </c>
      <c r="E2270">
        <f t="shared" si="131"/>
        <v>2266</v>
      </c>
      <c r="F2270" t="e">
        <f t="shared" si="129"/>
        <v>#NUM!</v>
      </c>
    </row>
    <row r="2271" spans="2:6" x14ac:dyDescent="0.25">
      <c r="B2271">
        <f t="shared" si="130"/>
        <v>30000000</v>
      </c>
      <c r="C2271">
        <v>1.5</v>
      </c>
      <c r="D2271">
        <v>4.5</v>
      </c>
      <c r="E2271">
        <f t="shared" si="131"/>
        <v>2267</v>
      </c>
      <c r="F2271" t="e">
        <f t="shared" ref="F2271:F2334" si="132">D2271+C2271*SIN(E2271*2*PI()/360*B2271)</f>
        <v>#NUM!</v>
      </c>
    </row>
    <row r="2272" spans="2:6" x14ac:dyDescent="0.25">
      <c r="B2272">
        <f t="shared" si="130"/>
        <v>30000000</v>
      </c>
      <c r="C2272">
        <v>1.5</v>
      </c>
      <c r="D2272">
        <v>4.5</v>
      </c>
      <c r="E2272">
        <f t="shared" si="131"/>
        <v>2268</v>
      </c>
      <c r="F2272" t="e">
        <f t="shared" si="132"/>
        <v>#NUM!</v>
      </c>
    </row>
    <row r="2273" spans="2:6" x14ac:dyDescent="0.25">
      <c r="B2273">
        <f t="shared" si="130"/>
        <v>30000000</v>
      </c>
      <c r="C2273">
        <v>1.5</v>
      </c>
      <c r="D2273">
        <v>4.5</v>
      </c>
      <c r="E2273">
        <f t="shared" si="131"/>
        <v>2269</v>
      </c>
      <c r="F2273" t="e">
        <f t="shared" si="132"/>
        <v>#NUM!</v>
      </c>
    </row>
    <row r="2274" spans="2:6" x14ac:dyDescent="0.25">
      <c r="B2274">
        <f t="shared" si="130"/>
        <v>30000000</v>
      </c>
      <c r="C2274">
        <v>1.5</v>
      </c>
      <c r="D2274">
        <v>4.5</v>
      </c>
      <c r="E2274">
        <f t="shared" si="131"/>
        <v>2270</v>
      </c>
      <c r="F2274" t="e">
        <f t="shared" si="132"/>
        <v>#NUM!</v>
      </c>
    </row>
    <row r="2275" spans="2:6" x14ac:dyDescent="0.25">
      <c r="B2275">
        <f t="shared" si="130"/>
        <v>30000000</v>
      </c>
      <c r="C2275">
        <v>1.5</v>
      </c>
      <c r="D2275">
        <v>4.5</v>
      </c>
      <c r="E2275">
        <f t="shared" si="131"/>
        <v>2271</v>
      </c>
      <c r="F2275" t="e">
        <f t="shared" si="132"/>
        <v>#NUM!</v>
      </c>
    </row>
    <row r="2276" spans="2:6" x14ac:dyDescent="0.25">
      <c r="B2276">
        <f t="shared" si="130"/>
        <v>30000000</v>
      </c>
      <c r="C2276">
        <v>1.5</v>
      </c>
      <c r="D2276">
        <v>4.5</v>
      </c>
      <c r="E2276">
        <f t="shared" si="131"/>
        <v>2272</v>
      </c>
      <c r="F2276" t="e">
        <f t="shared" si="132"/>
        <v>#NUM!</v>
      </c>
    </row>
    <row r="2277" spans="2:6" x14ac:dyDescent="0.25">
      <c r="B2277">
        <f t="shared" si="130"/>
        <v>30000000</v>
      </c>
      <c r="C2277">
        <v>1.5</v>
      </c>
      <c r="D2277">
        <v>4.5</v>
      </c>
      <c r="E2277">
        <f t="shared" si="131"/>
        <v>2273</v>
      </c>
      <c r="F2277" t="e">
        <f t="shared" si="132"/>
        <v>#NUM!</v>
      </c>
    </row>
    <row r="2278" spans="2:6" x14ac:dyDescent="0.25">
      <c r="B2278">
        <f t="shared" si="130"/>
        <v>30000000</v>
      </c>
      <c r="C2278">
        <v>1.5</v>
      </c>
      <c r="D2278">
        <v>4.5</v>
      </c>
      <c r="E2278">
        <f t="shared" si="131"/>
        <v>2274</v>
      </c>
      <c r="F2278" t="e">
        <f t="shared" si="132"/>
        <v>#NUM!</v>
      </c>
    </row>
    <row r="2279" spans="2:6" x14ac:dyDescent="0.25">
      <c r="B2279">
        <f t="shared" si="130"/>
        <v>30000000</v>
      </c>
      <c r="C2279">
        <v>1.5</v>
      </c>
      <c r="D2279">
        <v>4.5</v>
      </c>
      <c r="E2279">
        <f t="shared" si="131"/>
        <v>2275</v>
      </c>
      <c r="F2279" t="e">
        <f t="shared" si="132"/>
        <v>#NUM!</v>
      </c>
    </row>
    <row r="2280" spans="2:6" x14ac:dyDescent="0.25">
      <c r="B2280">
        <f t="shared" si="130"/>
        <v>30000000</v>
      </c>
      <c r="C2280">
        <v>1.5</v>
      </c>
      <c r="D2280">
        <v>4.5</v>
      </c>
      <c r="E2280">
        <f t="shared" si="131"/>
        <v>2276</v>
      </c>
      <c r="F2280" t="e">
        <f t="shared" si="132"/>
        <v>#NUM!</v>
      </c>
    </row>
    <row r="2281" spans="2:6" x14ac:dyDescent="0.25">
      <c r="B2281">
        <f t="shared" si="130"/>
        <v>30000000</v>
      </c>
      <c r="C2281">
        <v>1.5</v>
      </c>
      <c r="D2281">
        <v>4.5</v>
      </c>
      <c r="E2281">
        <f t="shared" si="131"/>
        <v>2277</v>
      </c>
      <c r="F2281" t="e">
        <f t="shared" si="132"/>
        <v>#NUM!</v>
      </c>
    </row>
    <row r="2282" spans="2:6" x14ac:dyDescent="0.25">
      <c r="B2282">
        <f t="shared" si="130"/>
        <v>30000000</v>
      </c>
      <c r="C2282">
        <v>1.5</v>
      </c>
      <c r="D2282">
        <v>4.5</v>
      </c>
      <c r="E2282">
        <f t="shared" si="131"/>
        <v>2278</v>
      </c>
      <c r="F2282" t="e">
        <f t="shared" si="132"/>
        <v>#NUM!</v>
      </c>
    </row>
    <row r="2283" spans="2:6" x14ac:dyDescent="0.25">
      <c r="B2283">
        <f t="shared" si="130"/>
        <v>30000000</v>
      </c>
      <c r="C2283">
        <v>1.5</v>
      </c>
      <c r="D2283">
        <v>4.5</v>
      </c>
      <c r="E2283">
        <f t="shared" si="131"/>
        <v>2279</v>
      </c>
      <c r="F2283" t="e">
        <f t="shared" si="132"/>
        <v>#NUM!</v>
      </c>
    </row>
    <row r="2284" spans="2:6" x14ac:dyDescent="0.25">
      <c r="B2284">
        <f t="shared" si="130"/>
        <v>30000000</v>
      </c>
      <c r="C2284">
        <v>1.5</v>
      </c>
      <c r="D2284">
        <v>4.5</v>
      </c>
      <c r="E2284">
        <f t="shared" si="131"/>
        <v>2280</v>
      </c>
      <c r="F2284" t="e">
        <f t="shared" si="132"/>
        <v>#NUM!</v>
      </c>
    </row>
    <row r="2285" spans="2:6" x14ac:dyDescent="0.25">
      <c r="B2285">
        <f t="shared" si="130"/>
        <v>30000000</v>
      </c>
      <c r="C2285">
        <v>1.5</v>
      </c>
      <c r="D2285">
        <v>4.5</v>
      </c>
      <c r="E2285">
        <f t="shared" si="131"/>
        <v>2281</v>
      </c>
      <c r="F2285" t="e">
        <f t="shared" si="132"/>
        <v>#NUM!</v>
      </c>
    </row>
    <row r="2286" spans="2:6" x14ac:dyDescent="0.25">
      <c r="B2286">
        <f t="shared" si="130"/>
        <v>30000000</v>
      </c>
      <c r="C2286">
        <v>1.5</v>
      </c>
      <c r="D2286">
        <v>4.5</v>
      </c>
      <c r="E2286">
        <f t="shared" si="131"/>
        <v>2282</v>
      </c>
      <c r="F2286" t="e">
        <f t="shared" si="132"/>
        <v>#NUM!</v>
      </c>
    </row>
    <row r="2287" spans="2:6" x14ac:dyDescent="0.25">
      <c r="B2287">
        <f t="shared" si="130"/>
        <v>30000000</v>
      </c>
      <c r="C2287">
        <v>1.5</v>
      </c>
      <c r="D2287">
        <v>4.5</v>
      </c>
      <c r="E2287">
        <f t="shared" si="131"/>
        <v>2283</v>
      </c>
      <c r="F2287" t="e">
        <f t="shared" si="132"/>
        <v>#NUM!</v>
      </c>
    </row>
    <row r="2288" spans="2:6" x14ac:dyDescent="0.25">
      <c r="B2288">
        <f t="shared" si="130"/>
        <v>30000000</v>
      </c>
      <c r="C2288">
        <v>1.5</v>
      </c>
      <c r="D2288">
        <v>4.5</v>
      </c>
      <c r="E2288">
        <f t="shared" si="131"/>
        <v>2284</v>
      </c>
      <c r="F2288" t="e">
        <f t="shared" si="132"/>
        <v>#NUM!</v>
      </c>
    </row>
    <row r="2289" spans="2:6" x14ac:dyDescent="0.25">
      <c r="B2289">
        <f t="shared" si="130"/>
        <v>30000000</v>
      </c>
      <c r="C2289">
        <v>1.5</v>
      </c>
      <c r="D2289">
        <v>4.5</v>
      </c>
      <c r="E2289">
        <f t="shared" si="131"/>
        <v>2285</v>
      </c>
      <c r="F2289" t="e">
        <f t="shared" si="132"/>
        <v>#NUM!</v>
      </c>
    </row>
    <row r="2290" spans="2:6" x14ac:dyDescent="0.25">
      <c r="B2290">
        <f t="shared" si="130"/>
        <v>30000000</v>
      </c>
      <c r="C2290">
        <v>1.5</v>
      </c>
      <c r="D2290">
        <v>4.5</v>
      </c>
      <c r="E2290">
        <f t="shared" si="131"/>
        <v>2286</v>
      </c>
      <c r="F2290" t="e">
        <f t="shared" si="132"/>
        <v>#NUM!</v>
      </c>
    </row>
    <row r="2291" spans="2:6" x14ac:dyDescent="0.25">
      <c r="B2291">
        <f t="shared" si="130"/>
        <v>30000000</v>
      </c>
      <c r="C2291">
        <v>1.5</v>
      </c>
      <c r="D2291">
        <v>4.5</v>
      </c>
      <c r="E2291">
        <f t="shared" si="131"/>
        <v>2287</v>
      </c>
      <c r="F2291" t="e">
        <f t="shared" si="132"/>
        <v>#NUM!</v>
      </c>
    </row>
    <row r="2292" spans="2:6" x14ac:dyDescent="0.25">
      <c r="B2292">
        <f t="shared" si="130"/>
        <v>30000000</v>
      </c>
      <c r="C2292">
        <v>1.5</v>
      </c>
      <c r="D2292">
        <v>4.5</v>
      </c>
      <c r="E2292">
        <f t="shared" si="131"/>
        <v>2288</v>
      </c>
      <c r="F2292" t="e">
        <f t="shared" si="132"/>
        <v>#NUM!</v>
      </c>
    </row>
    <row r="2293" spans="2:6" x14ac:dyDescent="0.25">
      <c r="B2293">
        <f t="shared" si="130"/>
        <v>30000000</v>
      </c>
      <c r="C2293">
        <v>1.5</v>
      </c>
      <c r="D2293">
        <v>4.5</v>
      </c>
      <c r="E2293">
        <f t="shared" si="131"/>
        <v>2289</v>
      </c>
      <c r="F2293" t="e">
        <f t="shared" si="132"/>
        <v>#NUM!</v>
      </c>
    </row>
    <row r="2294" spans="2:6" x14ac:dyDescent="0.25">
      <c r="B2294">
        <f t="shared" si="130"/>
        <v>30000000</v>
      </c>
      <c r="C2294">
        <v>1.5</v>
      </c>
      <c r="D2294">
        <v>4.5</v>
      </c>
      <c r="E2294">
        <f t="shared" si="131"/>
        <v>2290</v>
      </c>
      <c r="F2294" t="e">
        <f t="shared" si="132"/>
        <v>#NUM!</v>
      </c>
    </row>
    <row r="2295" spans="2:6" x14ac:dyDescent="0.25">
      <c r="B2295">
        <f t="shared" si="130"/>
        <v>30000000</v>
      </c>
      <c r="C2295">
        <v>1.5</v>
      </c>
      <c r="D2295">
        <v>4.5</v>
      </c>
      <c r="E2295">
        <f t="shared" si="131"/>
        <v>2291</v>
      </c>
      <c r="F2295" t="e">
        <f t="shared" si="132"/>
        <v>#NUM!</v>
      </c>
    </row>
    <row r="2296" spans="2:6" x14ac:dyDescent="0.25">
      <c r="B2296">
        <f t="shared" si="130"/>
        <v>30000000</v>
      </c>
      <c r="C2296">
        <v>1.5</v>
      </c>
      <c r="D2296">
        <v>4.5</v>
      </c>
      <c r="E2296">
        <f t="shared" si="131"/>
        <v>2292</v>
      </c>
      <c r="F2296" t="e">
        <f t="shared" si="132"/>
        <v>#NUM!</v>
      </c>
    </row>
    <row r="2297" spans="2:6" x14ac:dyDescent="0.25">
      <c r="B2297">
        <f t="shared" si="130"/>
        <v>30000000</v>
      </c>
      <c r="C2297">
        <v>1.5</v>
      </c>
      <c r="D2297">
        <v>4.5</v>
      </c>
      <c r="E2297">
        <f t="shared" si="131"/>
        <v>2293</v>
      </c>
      <c r="F2297" t="e">
        <f t="shared" si="132"/>
        <v>#NUM!</v>
      </c>
    </row>
    <row r="2298" spans="2:6" x14ac:dyDescent="0.25">
      <c r="B2298">
        <f t="shared" si="130"/>
        <v>30000000</v>
      </c>
      <c r="C2298">
        <v>1.5</v>
      </c>
      <c r="D2298">
        <v>4.5</v>
      </c>
      <c r="E2298">
        <f t="shared" si="131"/>
        <v>2294</v>
      </c>
      <c r="F2298" t="e">
        <f t="shared" si="132"/>
        <v>#NUM!</v>
      </c>
    </row>
    <row r="2299" spans="2:6" x14ac:dyDescent="0.25">
      <c r="B2299">
        <f t="shared" si="130"/>
        <v>30000000</v>
      </c>
      <c r="C2299">
        <v>1.5</v>
      </c>
      <c r="D2299">
        <v>4.5</v>
      </c>
      <c r="E2299">
        <f t="shared" si="131"/>
        <v>2295</v>
      </c>
      <c r="F2299" t="e">
        <f t="shared" si="132"/>
        <v>#NUM!</v>
      </c>
    </row>
    <row r="2300" spans="2:6" x14ac:dyDescent="0.25">
      <c r="B2300">
        <f t="shared" si="130"/>
        <v>30000000</v>
      </c>
      <c r="C2300">
        <v>1.5</v>
      </c>
      <c r="D2300">
        <v>4.5</v>
      </c>
      <c r="E2300">
        <f t="shared" si="131"/>
        <v>2296</v>
      </c>
      <c r="F2300" t="e">
        <f t="shared" si="132"/>
        <v>#NUM!</v>
      </c>
    </row>
    <row r="2301" spans="2:6" x14ac:dyDescent="0.25">
      <c r="B2301">
        <f t="shared" si="130"/>
        <v>30000000</v>
      </c>
      <c r="C2301">
        <v>1.5</v>
      </c>
      <c r="D2301">
        <v>4.5</v>
      </c>
      <c r="E2301">
        <f t="shared" si="131"/>
        <v>2297</v>
      </c>
      <c r="F2301" t="e">
        <f t="shared" si="132"/>
        <v>#NUM!</v>
      </c>
    </row>
    <row r="2302" spans="2:6" x14ac:dyDescent="0.25">
      <c r="B2302">
        <f t="shared" si="130"/>
        <v>30000000</v>
      </c>
      <c r="C2302">
        <v>1.5</v>
      </c>
      <c r="D2302">
        <v>4.5</v>
      </c>
      <c r="E2302">
        <f t="shared" si="131"/>
        <v>2298</v>
      </c>
      <c r="F2302" t="e">
        <f t="shared" si="132"/>
        <v>#NUM!</v>
      </c>
    </row>
    <row r="2303" spans="2:6" x14ac:dyDescent="0.25">
      <c r="B2303">
        <f t="shared" si="130"/>
        <v>30000000</v>
      </c>
      <c r="C2303">
        <v>1.5</v>
      </c>
      <c r="D2303">
        <v>4.5</v>
      </c>
      <c r="E2303">
        <f t="shared" si="131"/>
        <v>2299</v>
      </c>
      <c r="F2303" t="e">
        <f t="shared" si="132"/>
        <v>#NUM!</v>
      </c>
    </row>
    <row r="2304" spans="2:6" x14ac:dyDescent="0.25">
      <c r="B2304">
        <f t="shared" si="130"/>
        <v>30000000</v>
      </c>
      <c r="C2304">
        <v>1.5</v>
      </c>
      <c r="D2304">
        <v>4.5</v>
      </c>
      <c r="E2304">
        <f t="shared" si="131"/>
        <v>2300</v>
      </c>
      <c r="F2304" t="e">
        <f t="shared" si="132"/>
        <v>#NUM!</v>
      </c>
    </row>
    <row r="2305" spans="2:6" x14ac:dyDescent="0.25">
      <c r="B2305">
        <f t="shared" si="130"/>
        <v>30000000</v>
      </c>
      <c r="C2305">
        <v>1.5</v>
      </c>
      <c r="D2305">
        <v>4.5</v>
      </c>
      <c r="E2305">
        <f t="shared" si="131"/>
        <v>2301</v>
      </c>
      <c r="F2305" t="e">
        <f t="shared" si="132"/>
        <v>#NUM!</v>
      </c>
    </row>
    <row r="2306" spans="2:6" x14ac:dyDescent="0.25">
      <c r="B2306">
        <f t="shared" si="130"/>
        <v>30000000</v>
      </c>
      <c r="C2306">
        <v>1.5</v>
      </c>
      <c r="D2306">
        <v>4.5</v>
      </c>
      <c r="E2306">
        <f t="shared" si="131"/>
        <v>2302</v>
      </c>
      <c r="F2306" t="e">
        <f t="shared" si="132"/>
        <v>#NUM!</v>
      </c>
    </row>
    <row r="2307" spans="2:6" x14ac:dyDescent="0.25">
      <c r="B2307">
        <f t="shared" si="130"/>
        <v>30000000</v>
      </c>
      <c r="C2307">
        <v>1.5</v>
      </c>
      <c r="D2307">
        <v>4.5</v>
      </c>
      <c r="E2307">
        <f t="shared" si="131"/>
        <v>2303</v>
      </c>
      <c r="F2307" t="e">
        <f t="shared" si="132"/>
        <v>#NUM!</v>
      </c>
    </row>
    <row r="2308" spans="2:6" x14ac:dyDescent="0.25">
      <c r="B2308">
        <f t="shared" si="130"/>
        <v>30000000</v>
      </c>
      <c r="C2308">
        <v>1.5</v>
      </c>
      <c r="D2308">
        <v>4.5</v>
      </c>
      <c r="E2308">
        <f t="shared" si="131"/>
        <v>2304</v>
      </c>
      <c r="F2308" t="e">
        <f t="shared" si="132"/>
        <v>#NUM!</v>
      </c>
    </row>
    <row r="2309" spans="2:6" x14ac:dyDescent="0.25">
      <c r="B2309">
        <f t="shared" si="130"/>
        <v>30000000</v>
      </c>
      <c r="C2309">
        <v>1.5</v>
      </c>
      <c r="D2309">
        <v>4.5</v>
      </c>
      <c r="E2309">
        <f t="shared" si="131"/>
        <v>2305</v>
      </c>
      <c r="F2309" t="e">
        <f t="shared" si="132"/>
        <v>#NUM!</v>
      </c>
    </row>
    <row r="2310" spans="2:6" x14ac:dyDescent="0.25">
      <c r="B2310">
        <f t="shared" ref="B2310:B2373" si="133">$C$1</f>
        <v>30000000</v>
      </c>
      <c r="C2310">
        <v>1.5</v>
      </c>
      <c r="D2310">
        <v>4.5</v>
      </c>
      <c r="E2310">
        <f t="shared" ref="E2310:E2373" si="134">E2309+1</f>
        <v>2306</v>
      </c>
      <c r="F2310" t="e">
        <f t="shared" si="132"/>
        <v>#NUM!</v>
      </c>
    </row>
    <row r="2311" spans="2:6" x14ac:dyDescent="0.25">
      <c r="B2311">
        <f t="shared" si="133"/>
        <v>30000000</v>
      </c>
      <c r="C2311">
        <v>1.5</v>
      </c>
      <c r="D2311">
        <v>4.5</v>
      </c>
      <c r="E2311">
        <f t="shared" si="134"/>
        <v>2307</v>
      </c>
      <c r="F2311" t="e">
        <f t="shared" si="132"/>
        <v>#NUM!</v>
      </c>
    </row>
    <row r="2312" spans="2:6" x14ac:dyDescent="0.25">
      <c r="B2312">
        <f t="shared" si="133"/>
        <v>30000000</v>
      </c>
      <c r="C2312">
        <v>1.5</v>
      </c>
      <c r="D2312">
        <v>4.5</v>
      </c>
      <c r="E2312">
        <f t="shared" si="134"/>
        <v>2308</v>
      </c>
      <c r="F2312" t="e">
        <f t="shared" si="132"/>
        <v>#NUM!</v>
      </c>
    </row>
    <row r="2313" spans="2:6" x14ac:dyDescent="0.25">
      <c r="B2313">
        <f t="shared" si="133"/>
        <v>30000000</v>
      </c>
      <c r="C2313">
        <v>1.5</v>
      </c>
      <c r="D2313">
        <v>4.5</v>
      </c>
      <c r="E2313">
        <f t="shared" si="134"/>
        <v>2309</v>
      </c>
      <c r="F2313" t="e">
        <f t="shared" si="132"/>
        <v>#NUM!</v>
      </c>
    </row>
    <row r="2314" spans="2:6" x14ac:dyDescent="0.25">
      <c r="B2314">
        <f t="shared" si="133"/>
        <v>30000000</v>
      </c>
      <c r="C2314">
        <v>1.5</v>
      </c>
      <c r="D2314">
        <v>4.5</v>
      </c>
      <c r="E2314">
        <f t="shared" si="134"/>
        <v>2310</v>
      </c>
      <c r="F2314" t="e">
        <f t="shared" si="132"/>
        <v>#NUM!</v>
      </c>
    </row>
    <row r="2315" spans="2:6" x14ac:dyDescent="0.25">
      <c r="B2315">
        <f t="shared" si="133"/>
        <v>30000000</v>
      </c>
      <c r="C2315">
        <v>1.5</v>
      </c>
      <c r="D2315">
        <v>4.5</v>
      </c>
      <c r="E2315">
        <f t="shared" si="134"/>
        <v>2311</v>
      </c>
      <c r="F2315" t="e">
        <f t="shared" si="132"/>
        <v>#NUM!</v>
      </c>
    </row>
    <row r="2316" spans="2:6" x14ac:dyDescent="0.25">
      <c r="B2316">
        <f t="shared" si="133"/>
        <v>30000000</v>
      </c>
      <c r="C2316">
        <v>1.5</v>
      </c>
      <c r="D2316">
        <v>4.5</v>
      </c>
      <c r="E2316">
        <f t="shared" si="134"/>
        <v>2312</v>
      </c>
      <c r="F2316" t="e">
        <f t="shared" si="132"/>
        <v>#NUM!</v>
      </c>
    </row>
    <row r="2317" spans="2:6" x14ac:dyDescent="0.25">
      <c r="B2317">
        <f t="shared" si="133"/>
        <v>30000000</v>
      </c>
      <c r="C2317">
        <v>1.5</v>
      </c>
      <c r="D2317">
        <v>4.5</v>
      </c>
      <c r="E2317">
        <f t="shared" si="134"/>
        <v>2313</v>
      </c>
      <c r="F2317" t="e">
        <f t="shared" si="132"/>
        <v>#NUM!</v>
      </c>
    </row>
    <row r="2318" spans="2:6" x14ac:dyDescent="0.25">
      <c r="B2318">
        <f t="shared" si="133"/>
        <v>30000000</v>
      </c>
      <c r="C2318">
        <v>1.5</v>
      </c>
      <c r="D2318">
        <v>4.5</v>
      </c>
      <c r="E2318">
        <f t="shared" si="134"/>
        <v>2314</v>
      </c>
      <c r="F2318" t="e">
        <f t="shared" si="132"/>
        <v>#NUM!</v>
      </c>
    </row>
    <row r="2319" spans="2:6" x14ac:dyDescent="0.25">
      <c r="B2319">
        <f t="shared" si="133"/>
        <v>30000000</v>
      </c>
      <c r="C2319">
        <v>1.5</v>
      </c>
      <c r="D2319">
        <v>4.5</v>
      </c>
      <c r="E2319">
        <f t="shared" si="134"/>
        <v>2315</v>
      </c>
      <c r="F2319" t="e">
        <f t="shared" si="132"/>
        <v>#NUM!</v>
      </c>
    </row>
    <row r="2320" spans="2:6" x14ac:dyDescent="0.25">
      <c r="B2320">
        <f t="shared" si="133"/>
        <v>30000000</v>
      </c>
      <c r="C2320">
        <v>1.5</v>
      </c>
      <c r="D2320">
        <v>4.5</v>
      </c>
      <c r="E2320">
        <f t="shared" si="134"/>
        <v>2316</v>
      </c>
      <c r="F2320" t="e">
        <f t="shared" si="132"/>
        <v>#NUM!</v>
      </c>
    </row>
    <row r="2321" spans="2:6" x14ac:dyDescent="0.25">
      <c r="B2321">
        <f t="shared" si="133"/>
        <v>30000000</v>
      </c>
      <c r="C2321">
        <v>1.5</v>
      </c>
      <c r="D2321">
        <v>4.5</v>
      </c>
      <c r="E2321">
        <f t="shared" si="134"/>
        <v>2317</v>
      </c>
      <c r="F2321" t="e">
        <f t="shared" si="132"/>
        <v>#NUM!</v>
      </c>
    </row>
    <row r="2322" spans="2:6" x14ac:dyDescent="0.25">
      <c r="B2322">
        <f t="shared" si="133"/>
        <v>30000000</v>
      </c>
      <c r="C2322">
        <v>1.5</v>
      </c>
      <c r="D2322">
        <v>4.5</v>
      </c>
      <c r="E2322">
        <f t="shared" si="134"/>
        <v>2318</v>
      </c>
      <c r="F2322" t="e">
        <f t="shared" si="132"/>
        <v>#NUM!</v>
      </c>
    </row>
    <row r="2323" spans="2:6" x14ac:dyDescent="0.25">
      <c r="B2323">
        <f t="shared" si="133"/>
        <v>30000000</v>
      </c>
      <c r="C2323">
        <v>1.5</v>
      </c>
      <c r="D2323">
        <v>4.5</v>
      </c>
      <c r="E2323">
        <f t="shared" si="134"/>
        <v>2319</v>
      </c>
      <c r="F2323" t="e">
        <f t="shared" si="132"/>
        <v>#NUM!</v>
      </c>
    </row>
    <row r="2324" spans="2:6" x14ac:dyDescent="0.25">
      <c r="B2324">
        <f t="shared" si="133"/>
        <v>30000000</v>
      </c>
      <c r="C2324">
        <v>1.5</v>
      </c>
      <c r="D2324">
        <v>4.5</v>
      </c>
      <c r="E2324">
        <f t="shared" si="134"/>
        <v>2320</v>
      </c>
      <c r="F2324" t="e">
        <f t="shared" si="132"/>
        <v>#NUM!</v>
      </c>
    </row>
    <row r="2325" spans="2:6" x14ac:dyDescent="0.25">
      <c r="B2325">
        <f t="shared" si="133"/>
        <v>30000000</v>
      </c>
      <c r="C2325">
        <v>1.5</v>
      </c>
      <c r="D2325">
        <v>4.5</v>
      </c>
      <c r="E2325">
        <f t="shared" si="134"/>
        <v>2321</v>
      </c>
      <c r="F2325" t="e">
        <f t="shared" si="132"/>
        <v>#NUM!</v>
      </c>
    </row>
    <row r="2326" spans="2:6" x14ac:dyDescent="0.25">
      <c r="B2326">
        <f t="shared" si="133"/>
        <v>30000000</v>
      </c>
      <c r="C2326">
        <v>1.5</v>
      </c>
      <c r="D2326">
        <v>4.5</v>
      </c>
      <c r="E2326">
        <f t="shared" si="134"/>
        <v>2322</v>
      </c>
      <c r="F2326" t="e">
        <f t="shared" si="132"/>
        <v>#NUM!</v>
      </c>
    </row>
    <row r="2327" spans="2:6" x14ac:dyDescent="0.25">
      <c r="B2327">
        <f t="shared" si="133"/>
        <v>30000000</v>
      </c>
      <c r="C2327">
        <v>1.5</v>
      </c>
      <c r="D2327">
        <v>4.5</v>
      </c>
      <c r="E2327">
        <f t="shared" si="134"/>
        <v>2323</v>
      </c>
      <c r="F2327" t="e">
        <f t="shared" si="132"/>
        <v>#NUM!</v>
      </c>
    </row>
    <row r="2328" spans="2:6" x14ac:dyDescent="0.25">
      <c r="B2328">
        <f t="shared" si="133"/>
        <v>30000000</v>
      </c>
      <c r="C2328">
        <v>1.5</v>
      </c>
      <c r="D2328">
        <v>4.5</v>
      </c>
      <c r="E2328">
        <f t="shared" si="134"/>
        <v>2324</v>
      </c>
      <c r="F2328" t="e">
        <f t="shared" si="132"/>
        <v>#NUM!</v>
      </c>
    </row>
    <row r="2329" spans="2:6" x14ac:dyDescent="0.25">
      <c r="B2329">
        <f t="shared" si="133"/>
        <v>30000000</v>
      </c>
      <c r="C2329">
        <v>1.5</v>
      </c>
      <c r="D2329">
        <v>4.5</v>
      </c>
      <c r="E2329">
        <f t="shared" si="134"/>
        <v>2325</v>
      </c>
      <c r="F2329" t="e">
        <f t="shared" si="132"/>
        <v>#NUM!</v>
      </c>
    </row>
    <row r="2330" spans="2:6" x14ac:dyDescent="0.25">
      <c r="B2330">
        <f t="shared" si="133"/>
        <v>30000000</v>
      </c>
      <c r="C2330">
        <v>1.5</v>
      </c>
      <c r="D2330">
        <v>4.5</v>
      </c>
      <c r="E2330">
        <f t="shared" si="134"/>
        <v>2326</v>
      </c>
      <c r="F2330" t="e">
        <f t="shared" si="132"/>
        <v>#NUM!</v>
      </c>
    </row>
    <row r="2331" spans="2:6" x14ac:dyDescent="0.25">
      <c r="B2331">
        <f t="shared" si="133"/>
        <v>30000000</v>
      </c>
      <c r="C2331">
        <v>1.5</v>
      </c>
      <c r="D2331">
        <v>4.5</v>
      </c>
      <c r="E2331">
        <f t="shared" si="134"/>
        <v>2327</v>
      </c>
      <c r="F2331" t="e">
        <f t="shared" si="132"/>
        <v>#NUM!</v>
      </c>
    </row>
    <row r="2332" spans="2:6" x14ac:dyDescent="0.25">
      <c r="B2332">
        <f t="shared" si="133"/>
        <v>30000000</v>
      </c>
      <c r="C2332">
        <v>1.5</v>
      </c>
      <c r="D2332">
        <v>4.5</v>
      </c>
      <c r="E2332">
        <f t="shared" si="134"/>
        <v>2328</v>
      </c>
      <c r="F2332" t="e">
        <f t="shared" si="132"/>
        <v>#NUM!</v>
      </c>
    </row>
    <row r="2333" spans="2:6" x14ac:dyDescent="0.25">
      <c r="B2333">
        <f t="shared" si="133"/>
        <v>30000000</v>
      </c>
      <c r="C2333">
        <v>1.5</v>
      </c>
      <c r="D2333">
        <v>4.5</v>
      </c>
      <c r="E2333">
        <f t="shared" si="134"/>
        <v>2329</v>
      </c>
      <c r="F2333" t="e">
        <f t="shared" si="132"/>
        <v>#NUM!</v>
      </c>
    </row>
    <row r="2334" spans="2:6" x14ac:dyDescent="0.25">
      <c r="B2334">
        <f t="shared" si="133"/>
        <v>30000000</v>
      </c>
      <c r="C2334">
        <v>1.5</v>
      </c>
      <c r="D2334">
        <v>4.5</v>
      </c>
      <c r="E2334">
        <f t="shared" si="134"/>
        <v>2330</v>
      </c>
      <c r="F2334" t="e">
        <f t="shared" si="132"/>
        <v>#NUM!</v>
      </c>
    </row>
    <row r="2335" spans="2:6" x14ac:dyDescent="0.25">
      <c r="B2335">
        <f t="shared" si="133"/>
        <v>30000000</v>
      </c>
      <c r="C2335">
        <v>1.5</v>
      </c>
      <c r="D2335">
        <v>4.5</v>
      </c>
      <c r="E2335">
        <f t="shared" si="134"/>
        <v>2331</v>
      </c>
      <c r="F2335" t="e">
        <f t="shared" ref="F2335:F2398" si="135">D2335+C2335*SIN(E2335*2*PI()/360*B2335)</f>
        <v>#NUM!</v>
      </c>
    </row>
    <row r="2336" spans="2:6" x14ac:dyDescent="0.25">
      <c r="B2336">
        <f t="shared" si="133"/>
        <v>30000000</v>
      </c>
      <c r="C2336">
        <v>1.5</v>
      </c>
      <c r="D2336">
        <v>4.5</v>
      </c>
      <c r="E2336">
        <f t="shared" si="134"/>
        <v>2332</v>
      </c>
      <c r="F2336" t="e">
        <f t="shared" si="135"/>
        <v>#NUM!</v>
      </c>
    </row>
    <row r="2337" spans="2:6" x14ac:dyDescent="0.25">
      <c r="B2337">
        <f t="shared" si="133"/>
        <v>30000000</v>
      </c>
      <c r="C2337">
        <v>1.5</v>
      </c>
      <c r="D2337">
        <v>4.5</v>
      </c>
      <c r="E2337">
        <f t="shared" si="134"/>
        <v>2333</v>
      </c>
      <c r="F2337" t="e">
        <f t="shared" si="135"/>
        <v>#NUM!</v>
      </c>
    </row>
    <row r="2338" spans="2:6" x14ac:dyDescent="0.25">
      <c r="B2338">
        <f t="shared" si="133"/>
        <v>30000000</v>
      </c>
      <c r="C2338">
        <v>1.5</v>
      </c>
      <c r="D2338">
        <v>4.5</v>
      </c>
      <c r="E2338">
        <f t="shared" si="134"/>
        <v>2334</v>
      </c>
      <c r="F2338" t="e">
        <f t="shared" si="135"/>
        <v>#NUM!</v>
      </c>
    </row>
    <row r="2339" spans="2:6" x14ac:dyDescent="0.25">
      <c r="B2339">
        <f t="shared" si="133"/>
        <v>30000000</v>
      </c>
      <c r="C2339">
        <v>1.5</v>
      </c>
      <c r="D2339">
        <v>4.5</v>
      </c>
      <c r="E2339">
        <f t="shared" si="134"/>
        <v>2335</v>
      </c>
      <c r="F2339" t="e">
        <f t="shared" si="135"/>
        <v>#NUM!</v>
      </c>
    </row>
    <row r="2340" spans="2:6" x14ac:dyDescent="0.25">
      <c r="B2340">
        <f t="shared" si="133"/>
        <v>30000000</v>
      </c>
      <c r="C2340">
        <v>1.5</v>
      </c>
      <c r="D2340">
        <v>4.5</v>
      </c>
      <c r="E2340">
        <f t="shared" si="134"/>
        <v>2336</v>
      </c>
      <c r="F2340" t="e">
        <f t="shared" si="135"/>
        <v>#NUM!</v>
      </c>
    </row>
    <row r="2341" spans="2:6" x14ac:dyDescent="0.25">
      <c r="B2341">
        <f t="shared" si="133"/>
        <v>30000000</v>
      </c>
      <c r="C2341">
        <v>1.5</v>
      </c>
      <c r="D2341">
        <v>4.5</v>
      </c>
      <c r="E2341">
        <f t="shared" si="134"/>
        <v>2337</v>
      </c>
      <c r="F2341" t="e">
        <f t="shared" si="135"/>
        <v>#NUM!</v>
      </c>
    </row>
    <row r="2342" spans="2:6" x14ac:dyDescent="0.25">
      <c r="B2342">
        <f t="shared" si="133"/>
        <v>30000000</v>
      </c>
      <c r="C2342">
        <v>1.5</v>
      </c>
      <c r="D2342">
        <v>4.5</v>
      </c>
      <c r="E2342">
        <f t="shared" si="134"/>
        <v>2338</v>
      </c>
      <c r="F2342" t="e">
        <f t="shared" si="135"/>
        <v>#NUM!</v>
      </c>
    </row>
    <row r="2343" spans="2:6" x14ac:dyDescent="0.25">
      <c r="B2343">
        <f t="shared" si="133"/>
        <v>30000000</v>
      </c>
      <c r="C2343">
        <v>1.5</v>
      </c>
      <c r="D2343">
        <v>4.5</v>
      </c>
      <c r="E2343">
        <f t="shared" si="134"/>
        <v>2339</v>
      </c>
      <c r="F2343" t="e">
        <f t="shared" si="135"/>
        <v>#NUM!</v>
      </c>
    </row>
    <row r="2344" spans="2:6" x14ac:dyDescent="0.25">
      <c r="B2344">
        <f t="shared" si="133"/>
        <v>30000000</v>
      </c>
      <c r="C2344">
        <v>1.5</v>
      </c>
      <c r="D2344">
        <v>4.5</v>
      </c>
      <c r="E2344">
        <f t="shared" si="134"/>
        <v>2340</v>
      </c>
      <c r="F2344" t="e">
        <f t="shared" si="135"/>
        <v>#NUM!</v>
      </c>
    </row>
    <row r="2345" spans="2:6" x14ac:dyDescent="0.25">
      <c r="B2345">
        <f t="shared" si="133"/>
        <v>30000000</v>
      </c>
      <c r="C2345">
        <v>1.5</v>
      </c>
      <c r="D2345">
        <v>4.5</v>
      </c>
      <c r="E2345">
        <f t="shared" si="134"/>
        <v>2341</v>
      </c>
      <c r="F2345" t="e">
        <f t="shared" si="135"/>
        <v>#NUM!</v>
      </c>
    </row>
    <row r="2346" spans="2:6" x14ac:dyDescent="0.25">
      <c r="B2346">
        <f t="shared" si="133"/>
        <v>30000000</v>
      </c>
      <c r="C2346">
        <v>1.5</v>
      </c>
      <c r="D2346">
        <v>4.5</v>
      </c>
      <c r="E2346">
        <f t="shared" si="134"/>
        <v>2342</v>
      </c>
      <c r="F2346" t="e">
        <f t="shared" si="135"/>
        <v>#NUM!</v>
      </c>
    </row>
    <row r="2347" spans="2:6" x14ac:dyDescent="0.25">
      <c r="B2347">
        <f t="shared" si="133"/>
        <v>30000000</v>
      </c>
      <c r="C2347">
        <v>1.5</v>
      </c>
      <c r="D2347">
        <v>4.5</v>
      </c>
      <c r="E2347">
        <f t="shared" si="134"/>
        <v>2343</v>
      </c>
      <c r="F2347" t="e">
        <f t="shared" si="135"/>
        <v>#NUM!</v>
      </c>
    </row>
    <row r="2348" spans="2:6" x14ac:dyDescent="0.25">
      <c r="B2348">
        <f t="shared" si="133"/>
        <v>30000000</v>
      </c>
      <c r="C2348">
        <v>1.5</v>
      </c>
      <c r="D2348">
        <v>4.5</v>
      </c>
      <c r="E2348">
        <f t="shared" si="134"/>
        <v>2344</v>
      </c>
      <c r="F2348" t="e">
        <f t="shared" si="135"/>
        <v>#NUM!</v>
      </c>
    </row>
    <row r="2349" spans="2:6" x14ac:dyDescent="0.25">
      <c r="B2349">
        <f t="shared" si="133"/>
        <v>30000000</v>
      </c>
      <c r="C2349">
        <v>1.5</v>
      </c>
      <c r="D2349">
        <v>4.5</v>
      </c>
      <c r="E2349">
        <f t="shared" si="134"/>
        <v>2345</v>
      </c>
      <c r="F2349" t="e">
        <f t="shared" si="135"/>
        <v>#NUM!</v>
      </c>
    </row>
    <row r="2350" spans="2:6" x14ac:dyDescent="0.25">
      <c r="B2350">
        <f t="shared" si="133"/>
        <v>30000000</v>
      </c>
      <c r="C2350">
        <v>1.5</v>
      </c>
      <c r="D2350">
        <v>4.5</v>
      </c>
      <c r="E2350">
        <f t="shared" si="134"/>
        <v>2346</v>
      </c>
      <c r="F2350" t="e">
        <f t="shared" si="135"/>
        <v>#NUM!</v>
      </c>
    </row>
    <row r="2351" spans="2:6" x14ac:dyDescent="0.25">
      <c r="B2351">
        <f t="shared" si="133"/>
        <v>30000000</v>
      </c>
      <c r="C2351">
        <v>1.5</v>
      </c>
      <c r="D2351">
        <v>4.5</v>
      </c>
      <c r="E2351">
        <f t="shared" si="134"/>
        <v>2347</v>
      </c>
      <c r="F2351" t="e">
        <f t="shared" si="135"/>
        <v>#NUM!</v>
      </c>
    </row>
    <row r="2352" spans="2:6" x14ac:dyDescent="0.25">
      <c r="B2352">
        <f t="shared" si="133"/>
        <v>30000000</v>
      </c>
      <c r="C2352">
        <v>1.5</v>
      </c>
      <c r="D2352">
        <v>4.5</v>
      </c>
      <c r="E2352">
        <f t="shared" si="134"/>
        <v>2348</v>
      </c>
      <c r="F2352" t="e">
        <f t="shared" si="135"/>
        <v>#NUM!</v>
      </c>
    </row>
    <row r="2353" spans="2:6" x14ac:dyDescent="0.25">
      <c r="B2353">
        <f t="shared" si="133"/>
        <v>30000000</v>
      </c>
      <c r="C2353">
        <v>1.5</v>
      </c>
      <c r="D2353">
        <v>4.5</v>
      </c>
      <c r="E2353">
        <f t="shared" si="134"/>
        <v>2349</v>
      </c>
      <c r="F2353" t="e">
        <f t="shared" si="135"/>
        <v>#NUM!</v>
      </c>
    </row>
    <row r="2354" spans="2:6" x14ac:dyDescent="0.25">
      <c r="B2354">
        <f t="shared" si="133"/>
        <v>30000000</v>
      </c>
      <c r="C2354">
        <v>1.5</v>
      </c>
      <c r="D2354">
        <v>4.5</v>
      </c>
      <c r="E2354">
        <f t="shared" si="134"/>
        <v>2350</v>
      </c>
      <c r="F2354" t="e">
        <f t="shared" si="135"/>
        <v>#NUM!</v>
      </c>
    </row>
    <row r="2355" spans="2:6" x14ac:dyDescent="0.25">
      <c r="B2355">
        <f t="shared" si="133"/>
        <v>30000000</v>
      </c>
      <c r="C2355">
        <v>1.5</v>
      </c>
      <c r="D2355">
        <v>4.5</v>
      </c>
      <c r="E2355">
        <f t="shared" si="134"/>
        <v>2351</v>
      </c>
      <c r="F2355" t="e">
        <f t="shared" si="135"/>
        <v>#NUM!</v>
      </c>
    </row>
    <row r="2356" spans="2:6" x14ac:dyDescent="0.25">
      <c r="B2356">
        <f t="shared" si="133"/>
        <v>30000000</v>
      </c>
      <c r="C2356">
        <v>1.5</v>
      </c>
      <c r="D2356">
        <v>4.5</v>
      </c>
      <c r="E2356">
        <f t="shared" si="134"/>
        <v>2352</v>
      </c>
      <c r="F2356" t="e">
        <f t="shared" si="135"/>
        <v>#NUM!</v>
      </c>
    </row>
    <row r="2357" spans="2:6" x14ac:dyDescent="0.25">
      <c r="B2357">
        <f t="shared" si="133"/>
        <v>30000000</v>
      </c>
      <c r="C2357">
        <v>1.5</v>
      </c>
      <c r="D2357">
        <v>4.5</v>
      </c>
      <c r="E2357">
        <f t="shared" si="134"/>
        <v>2353</v>
      </c>
      <c r="F2357" t="e">
        <f t="shared" si="135"/>
        <v>#NUM!</v>
      </c>
    </row>
    <row r="2358" spans="2:6" x14ac:dyDescent="0.25">
      <c r="B2358">
        <f t="shared" si="133"/>
        <v>30000000</v>
      </c>
      <c r="C2358">
        <v>1.5</v>
      </c>
      <c r="D2358">
        <v>4.5</v>
      </c>
      <c r="E2358">
        <f t="shared" si="134"/>
        <v>2354</v>
      </c>
      <c r="F2358" t="e">
        <f t="shared" si="135"/>
        <v>#NUM!</v>
      </c>
    </row>
    <row r="2359" spans="2:6" x14ac:dyDescent="0.25">
      <c r="B2359">
        <f t="shared" si="133"/>
        <v>30000000</v>
      </c>
      <c r="C2359">
        <v>1.5</v>
      </c>
      <c r="D2359">
        <v>4.5</v>
      </c>
      <c r="E2359">
        <f t="shared" si="134"/>
        <v>2355</v>
      </c>
      <c r="F2359" t="e">
        <f t="shared" si="135"/>
        <v>#NUM!</v>
      </c>
    </row>
    <row r="2360" spans="2:6" x14ac:dyDescent="0.25">
      <c r="B2360">
        <f t="shared" si="133"/>
        <v>30000000</v>
      </c>
      <c r="C2360">
        <v>1.5</v>
      </c>
      <c r="D2360">
        <v>4.5</v>
      </c>
      <c r="E2360">
        <f t="shared" si="134"/>
        <v>2356</v>
      </c>
      <c r="F2360" t="e">
        <f t="shared" si="135"/>
        <v>#NUM!</v>
      </c>
    </row>
    <row r="2361" spans="2:6" x14ac:dyDescent="0.25">
      <c r="B2361">
        <f t="shared" si="133"/>
        <v>30000000</v>
      </c>
      <c r="C2361">
        <v>1.5</v>
      </c>
      <c r="D2361">
        <v>4.5</v>
      </c>
      <c r="E2361">
        <f t="shared" si="134"/>
        <v>2357</v>
      </c>
      <c r="F2361" t="e">
        <f t="shared" si="135"/>
        <v>#NUM!</v>
      </c>
    </row>
    <row r="2362" spans="2:6" x14ac:dyDescent="0.25">
      <c r="B2362">
        <f t="shared" si="133"/>
        <v>30000000</v>
      </c>
      <c r="C2362">
        <v>1.5</v>
      </c>
      <c r="D2362">
        <v>4.5</v>
      </c>
      <c r="E2362">
        <f t="shared" si="134"/>
        <v>2358</v>
      </c>
      <c r="F2362" t="e">
        <f t="shared" si="135"/>
        <v>#NUM!</v>
      </c>
    </row>
    <row r="2363" spans="2:6" x14ac:dyDescent="0.25">
      <c r="B2363">
        <f t="shared" si="133"/>
        <v>30000000</v>
      </c>
      <c r="C2363">
        <v>1.5</v>
      </c>
      <c r="D2363">
        <v>4.5</v>
      </c>
      <c r="E2363">
        <f t="shared" si="134"/>
        <v>2359</v>
      </c>
      <c r="F2363" t="e">
        <f t="shared" si="135"/>
        <v>#NUM!</v>
      </c>
    </row>
    <row r="2364" spans="2:6" x14ac:dyDescent="0.25">
      <c r="B2364">
        <f t="shared" si="133"/>
        <v>30000000</v>
      </c>
      <c r="C2364">
        <v>1.5</v>
      </c>
      <c r="D2364">
        <v>4.5</v>
      </c>
      <c r="E2364">
        <f t="shared" si="134"/>
        <v>2360</v>
      </c>
      <c r="F2364" t="e">
        <f t="shared" si="135"/>
        <v>#NUM!</v>
      </c>
    </row>
    <row r="2365" spans="2:6" x14ac:dyDescent="0.25">
      <c r="B2365">
        <f t="shared" si="133"/>
        <v>30000000</v>
      </c>
      <c r="C2365">
        <v>1.5</v>
      </c>
      <c r="D2365">
        <v>4.5</v>
      </c>
      <c r="E2365">
        <f t="shared" si="134"/>
        <v>2361</v>
      </c>
      <c r="F2365" t="e">
        <f t="shared" si="135"/>
        <v>#NUM!</v>
      </c>
    </row>
    <row r="2366" spans="2:6" x14ac:dyDescent="0.25">
      <c r="B2366">
        <f t="shared" si="133"/>
        <v>30000000</v>
      </c>
      <c r="C2366">
        <v>1.5</v>
      </c>
      <c r="D2366">
        <v>4.5</v>
      </c>
      <c r="E2366">
        <f t="shared" si="134"/>
        <v>2362</v>
      </c>
      <c r="F2366" t="e">
        <f t="shared" si="135"/>
        <v>#NUM!</v>
      </c>
    </row>
    <row r="2367" spans="2:6" x14ac:dyDescent="0.25">
      <c r="B2367">
        <f t="shared" si="133"/>
        <v>30000000</v>
      </c>
      <c r="C2367">
        <v>1.5</v>
      </c>
      <c r="D2367">
        <v>4.5</v>
      </c>
      <c r="E2367">
        <f t="shared" si="134"/>
        <v>2363</v>
      </c>
      <c r="F2367" t="e">
        <f t="shared" si="135"/>
        <v>#NUM!</v>
      </c>
    </row>
    <row r="2368" spans="2:6" x14ac:dyDescent="0.25">
      <c r="B2368">
        <f t="shared" si="133"/>
        <v>30000000</v>
      </c>
      <c r="C2368">
        <v>1.5</v>
      </c>
      <c r="D2368">
        <v>4.5</v>
      </c>
      <c r="E2368">
        <f t="shared" si="134"/>
        <v>2364</v>
      </c>
      <c r="F2368" t="e">
        <f t="shared" si="135"/>
        <v>#NUM!</v>
      </c>
    </row>
    <row r="2369" spans="2:6" x14ac:dyDescent="0.25">
      <c r="B2369">
        <f t="shared" si="133"/>
        <v>30000000</v>
      </c>
      <c r="C2369">
        <v>1.5</v>
      </c>
      <c r="D2369">
        <v>4.5</v>
      </c>
      <c r="E2369">
        <f t="shared" si="134"/>
        <v>2365</v>
      </c>
      <c r="F2369" t="e">
        <f t="shared" si="135"/>
        <v>#NUM!</v>
      </c>
    </row>
    <row r="2370" spans="2:6" x14ac:dyDescent="0.25">
      <c r="B2370">
        <f t="shared" si="133"/>
        <v>30000000</v>
      </c>
      <c r="C2370">
        <v>1.5</v>
      </c>
      <c r="D2370">
        <v>4.5</v>
      </c>
      <c r="E2370">
        <f t="shared" si="134"/>
        <v>2366</v>
      </c>
      <c r="F2370" t="e">
        <f t="shared" si="135"/>
        <v>#NUM!</v>
      </c>
    </row>
    <row r="2371" spans="2:6" x14ac:dyDescent="0.25">
      <c r="B2371">
        <f t="shared" si="133"/>
        <v>30000000</v>
      </c>
      <c r="C2371">
        <v>1.5</v>
      </c>
      <c r="D2371">
        <v>4.5</v>
      </c>
      <c r="E2371">
        <f t="shared" si="134"/>
        <v>2367</v>
      </c>
      <c r="F2371" t="e">
        <f t="shared" si="135"/>
        <v>#NUM!</v>
      </c>
    </row>
    <row r="2372" spans="2:6" x14ac:dyDescent="0.25">
      <c r="B2372">
        <f t="shared" si="133"/>
        <v>30000000</v>
      </c>
      <c r="C2372">
        <v>1.5</v>
      </c>
      <c r="D2372">
        <v>4.5</v>
      </c>
      <c r="E2372">
        <f t="shared" si="134"/>
        <v>2368</v>
      </c>
      <c r="F2372" t="e">
        <f t="shared" si="135"/>
        <v>#NUM!</v>
      </c>
    </row>
    <row r="2373" spans="2:6" x14ac:dyDescent="0.25">
      <c r="B2373">
        <f t="shared" si="133"/>
        <v>30000000</v>
      </c>
      <c r="C2373">
        <v>1.5</v>
      </c>
      <c r="D2373">
        <v>4.5</v>
      </c>
      <c r="E2373">
        <f t="shared" si="134"/>
        <v>2369</v>
      </c>
      <c r="F2373" t="e">
        <f t="shared" si="135"/>
        <v>#NUM!</v>
      </c>
    </row>
    <row r="2374" spans="2:6" x14ac:dyDescent="0.25">
      <c r="B2374">
        <f t="shared" ref="B2374:B2437" si="136">$C$1</f>
        <v>30000000</v>
      </c>
      <c r="C2374">
        <v>1.5</v>
      </c>
      <c r="D2374">
        <v>4.5</v>
      </c>
      <c r="E2374">
        <f t="shared" ref="E2374:E2437" si="137">E2373+1</f>
        <v>2370</v>
      </c>
      <c r="F2374" t="e">
        <f t="shared" si="135"/>
        <v>#NUM!</v>
      </c>
    </row>
    <row r="2375" spans="2:6" x14ac:dyDescent="0.25">
      <c r="B2375">
        <f t="shared" si="136"/>
        <v>30000000</v>
      </c>
      <c r="C2375">
        <v>1.5</v>
      </c>
      <c r="D2375">
        <v>4.5</v>
      </c>
      <c r="E2375">
        <f t="shared" si="137"/>
        <v>2371</v>
      </c>
      <c r="F2375" t="e">
        <f t="shared" si="135"/>
        <v>#NUM!</v>
      </c>
    </row>
    <row r="2376" spans="2:6" x14ac:dyDescent="0.25">
      <c r="B2376">
        <f t="shared" si="136"/>
        <v>30000000</v>
      </c>
      <c r="C2376">
        <v>1.5</v>
      </c>
      <c r="D2376">
        <v>4.5</v>
      </c>
      <c r="E2376">
        <f t="shared" si="137"/>
        <v>2372</v>
      </c>
      <c r="F2376" t="e">
        <f t="shared" si="135"/>
        <v>#NUM!</v>
      </c>
    </row>
    <row r="2377" spans="2:6" x14ac:dyDescent="0.25">
      <c r="B2377">
        <f t="shared" si="136"/>
        <v>30000000</v>
      </c>
      <c r="C2377">
        <v>1.5</v>
      </c>
      <c r="D2377">
        <v>4.5</v>
      </c>
      <c r="E2377">
        <f t="shared" si="137"/>
        <v>2373</v>
      </c>
      <c r="F2377" t="e">
        <f t="shared" si="135"/>
        <v>#NUM!</v>
      </c>
    </row>
    <row r="2378" spans="2:6" x14ac:dyDescent="0.25">
      <c r="B2378">
        <f t="shared" si="136"/>
        <v>30000000</v>
      </c>
      <c r="C2378">
        <v>1.5</v>
      </c>
      <c r="D2378">
        <v>4.5</v>
      </c>
      <c r="E2378">
        <f t="shared" si="137"/>
        <v>2374</v>
      </c>
      <c r="F2378" t="e">
        <f t="shared" si="135"/>
        <v>#NUM!</v>
      </c>
    </row>
    <row r="2379" spans="2:6" x14ac:dyDescent="0.25">
      <c r="B2379">
        <f t="shared" si="136"/>
        <v>30000000</v>
      </c>
      <c r="C2379">
        <v>1.5</v>
      </c>
      <c r="D2379">
        <v>4.5</v>
      </c>
      <c r="E2379">
        <f t="shared" si="137"/>
        <v>2375</v>
      </c>
      <c r="F2379" t="e">
        <f t="shared" si="135"/>
        <v>#NUM!</v>
      </c>
    </row>
    <row r="2380" spans="2:6" x14ac:dyDescent="0.25">
      <c r="B2380">
        <f t="shared" si="136"/>
        <v>30000000</v>
      </c>
      <c r="C2380">
        <v>1.5</v>
      </c>
      <c r="D2380">
        <v>4.5</v>
      </c>
      <c r="E2380">
        <f t="shared" si="137"/>
        <v>2376</v>
      </c>
      <c r="F2380" t="e">
        <f t="shared" si="135"/>
        <v>#NUM!</v>
      </c>
    </row>
    <row r="2381" spans="2:6" x14ac:dyDescent="0.25">
      <c r="B2381">
        <f t="shared" si="136"/>
        <v>30000000</v>
      </c>
      <c r="C2381">
        <v>1.5</v>
      </c>
      <c r="D2381">
        <v>4.5</v>
      </c>
      <c r="E2381">
        <f t="shared" si="137"/>
        <v>2377</v>
      </c>
      <c r="F2381" t="e">
        <f t="shared" si="135"/>
        <v>#NUM!</v>
      </c>
    </row>
    <row r="2382" spans="2:6" x14ac:dyDescent="0.25">
      <c r="B2382">
        <f t="shared" si="136"/>
        <v>30000000</v>
      </c>
      <c r="C2382">
        <v>1.5</v>
      </c>
      <c r="D2382">
        <v>4.5</v>
      </c>
      <c r="E2382">
        <f t="shared" si="137"/>
        <v>2378</v>
      </c>
      <c r="F2382" t="e">
        <f t="shared" si="135"/>
        <v>#NUM!</v>
      </c>
    </row>
    <row r="2383" spans="2:6" x14ac:dyDescent="0.25">
      <c r="B2383">
        <f t="shared" si="136"/>
        <v>30000000</v>
      </c>
      <c r="C2383">
        <v>1.5</v>
      </c>
      <c r="D2383">
        <v>4.5</v>
      </c>
      <c r="E2383">
        <f t="shared" si="137"/>
        <v>2379</v>
      </c>
      <c r="F2383" t="e">
        <f t="shared" si="135"/>
        <v>#NUM!</v>
      </c>
    </row>
    <row r="2384" spans="2:6" x14ac:dyDescent="0.25">
      <c r="B2384">
        <f t="shared" si="136"/>
        <v>30000000</v>
      </c>
      <c r="C2384">
        <v>1.5</v>
      </c>
      <c r="D2384">
        <v>4.5</v>
      </c>
      <c r="E2384">
        <f t="shared" si="137"/>
        <v>2380</v>
      </c>
      <c r="F2384" t="e">
        <f t="shared" si="135"/>
        <v>#NUM!</v>
      </c>
    </row>
    <row r="2385" spans="2:6" x14ac:dyDescent="0.25">
      <c r="B2385">
        <f t="shared" si="136"/>
        <v>30000000</v>
      </c>
      <c r="C2385">
        <v>1.5</v>
      </c>
      <c r="D2385">
        <v>4.5</v>
      </c>
      <c r="E2385">
        <f t="shared" si="137"/>
        <v>2381</v>
      </c>
      <c r="F2385" t="e">
        <f t="shared" si="135"/>
        <v>#NUM!</v>
      </c>
    </row>
    <row r="2386" spans="2:6" x14ac:dyDescent="0.25">
      <c r="B2386">
        <f t="shared" si="136"/>
        <v>30000000</v>
      </c>
      <c r="C2386">
        <v>1.5</v>
      </c>
      <c r="D2386">
        <v>4.5</v>
      </c>
      <c r="E2386">
        <f t="shared" si="137"/>
        <v>2382</v>
      </c>
      <c r="F2386" t="e">
        <f t="shared" si="135"/>
        <v>#NUM!</v>
      </c>
    </row>
    <row r="2387" spans="2:6" x14ac:dyDescent="0.25">
      <c r="B2387">
        <f t="shared" si="136"/>
        <v>30000000</v>
      </c>
      <c r="C2387">
        <v>1.5</v>
      </c>
      <c r="D2387">
        <v>4.5</v>
      </c>
      <c r="E2387">
        <f t="shared" si="137"/>
        <v>2383</v>
      </c>
      <c r="F2387" t="e">
        <f t="shared" si="135"/>
        <v>#NUM!</v>
      </c>
    </row>
    <row r="2388" spans="2:6" x14ac:dyDescent="0.25">
      <c r="B2388">
        <f t="shared" si="136"/>
        <v>30000000</v>
      </c>
      <c r="C2388">
        <v>1.5</v>
      </c>
      <c r="D2388">
        <v>4.5</v>
      </c>
      <c r="E2388">
        <f t="shared" si="137"/>
        <v>2384</v>
      </c>
      <c r="F2388" t="e">
        <f t="shared" si="135"/>
        <v>#NUM!</v>
      </c>
    </row>
    <row r="2389" spans="2:6" x14ac:dyDescent="0.25">
      <c r="B2389">
        <f t="shared" si="136"/>
        <v>30000000</v>
      </c>
      <c r="C2389">
        <v>1.5</v>
      </c>
      <c r="D2389">
        <v>4.5</v>
      </c>
      <c r="E2389">
        <f t="shared" si="137"/>
        <v>2385</v>
      </c>
      <c r="F2389" t="e">
        <f t="shared" si="135"/>
        <v>#NUM!</v>
      </c>
    </row>
    <row r="2390" spans="2:6" x14ac:dyDescent="0.25">
      <c r="B2390">
        <f t="shared" si="136"/>
        <v>30000000</v>
      </c>
      <c r="C2390">
        <v>1.5</v>
      </c>
      <c r="D2390">
        <v>4.5</v>
      </c>
      <c r="E2390">
        <f t="shared" si="137"/>
        <v>2386</v>
      </c>
      <c r="F2390" t="e">
        <f t="shared" si="135"/>
        <v>#NUM!</v>
      </c>
    </row>
    <row r="2391" spans="2:6" x14ac:dyDescent="0.25">
      <c r="B2391">
        <f t="shared" si="136"/>
        <v>30000000</v>
      </c>
      <c r="C2391">
        <v>1.5</v>
      </c>
      <c r="D2391">
        <v>4.5</v>
      </c>
      <c r="E2391">
        <f t="shared" si="137"/>
        <v>2387</v>
      </c>
      <c r="F2391" t="e">
        <f t="shared" si="135"/>
        <v>#NUM!</v>
      </c>
    </row>
    <row r="2392" spans="2:6" x14ac:dyDescent="0.25">
      <c r="B2392">
        <f t="shared" si="136"/>
        <v>30000000</v>
      </c>
      <c r="C2392">
        <v>1.5</v>
      </c>
      <c r="D2392">
        <v>4.5</v>
      </c>
      <c r="E2392">
        <f t="shared" si="137"/>
        <v>2388</v>
      </c>
      <c r="F2392" t="e">
        <f t="shared" si="135"/>
        <v>#NUM!</v>
      </c>
    </row>
    <row r="2393" spans="2:6" x14ac:dyDescent="0.25">
      <c r="B2393">
        <f t="shared" si="136"/>
        <v>30000000</v>
      </c>
      <c r="C2393">
        <v>1.5</v>
      </c>
      <c r="D2393">
        <v>4.5</v>
      </c>
      <c r="E2393">
        <f t="shared" si="137"/>
        <v>2389</v>
      </c>
      <c r="F2393" t="e">
        <f t="shared" si="135"/>
        <v>#NUM!</v>
      </c>
    </row>
    <row r="2394" spans="2:6" x14ac:dyDescent="0.25">
      <c r="B2394">
        <f t="shared" si="136"/>
        <v>30000000</v>
      </c>
      <c r="C2394">
        <v>1.5</v>
      </c>
      <c r="D2394">
        <v>4.5</v>
      </c>
      <c r="E2394">
        <f t="shared" si="137"/>
        <v>2390</v>
      </c>
      <c r="F2394" t="e">
        <f t="shared" si="135"/>
        <v>#NUM!</v>
      </c>
    </row>
    <row r="2395" spans="2:6" x14ac:dyDescent="0.25">
      <c r="B2395">
        <f t="shared" si="136"/>
        <v>30000000</v>
      </c>
      <c r="C2395">
        <v>1.5</v>
      </c>
      <c r="D2395">
        <v>4.5</v>
      </c>
      <c r="E2395">
        <f t="shared" si="137"/>
        <v>2391</v>
      </c>
      <c r="F2395" t="e">
        <f t="shared" si="135"/>
        <v>#NUM!</v>
      </c>
    </row>
    <row r="2396" spans="2:6" x14ac:dyDescent="0.25">
      <c r="B2396">
        <f t="shared" si="136"/>
        <v>30000000</v>
      </c>
      <c r="C2396">
        <v>1.5</v>
      </c>
      <c r="D2396">
        <v>4.5</v>
      </c>
      <c r="E2396">
        <f t="shared" si="137"/>
        <v>2392</v>
      </c>
      <c r="F2396" t="e">
        <f t="shared" si="135"/>
        <v>#NUM!</v>
      </c>
    </row>
    <row r="2397" spans="2:6" x14ac:dyDescent="0.25">
      <c r="B2397">
        <f t="shared" si="136"/>
        <v>30000000</v>
      </c>
      <c r="C2397">
        <v>1.5</v>
      </c>
      <c r="D2397">
        <v>4.5</v>
      </c>
      <c r="E2397">
        <f t="shared" si="137"/>
        <v>2393</v>
      </c>
      <c r="F2397" t="e">
        <f t="shared" si="135"/>
        <v>#NUM!</v>
      </c>
    </row>
    <row r="2398" spans="2:6" x14ac:dyDescent="0.25">
      <c r="B2398">
        <f t="shared" si="136"/>
        <v>30000000</v>
      </c>
      <c r="C2398">
        <v>1.5</v>
      </c>
      <c r="D2398">
        <v>4.5</v>
      </c>
      <c r="E2398">
        <f t="shared" si="137"/>
        <v>2394</v>
      </c>
      <c r="F2398" t="e">
        <f t="shared" si="135"/>
        <v>#NUM!</v>
      </c>
    </row>
    <row r="2399" spans="2:6" x14ac:dyDescent="0.25">
      <c r="B2399">
        <f t="shared" si="136"/>
        <v>30000000</v>
      </c>
      <c r="C2399">
        <v>1.5</v>
      </c>
      <c r="D2399">
        <v>4.5</v>
      </c>
      <c r="E2399">
        <f t="shared" si="137"/>
        <v>2395</v>
      </c>
      <c r="F2399" t="e">
        <f t="shared" ref="F2399:F2462" si="138">D2399+C2399*SIN(E2399*2*PI()/360*B2399)</f>
        <v>#NUM!</v>
      </c>
    </row>
    <row r="2400" spans="2:6" x14ac:dyDescent="0.25">
      <c r="B2400">
        <f t="shared" si="136"/>
        <v>30000000</v>
      </c>
      <c r="C2400">
        <v>1.5</v>
      </c>
      <c r="D2400">
        <v>4.5</v>
      </c>
      <c r="E2400">
        <f t="shared" si="137"/>
        <v>2396</v>
      </c>
      <c r="F2400" t="e">
        <f t="shared" si="138"/>
        <v>#NUM!</v>
      </c>
    </row>
    <row r="2401" spans="2:6" x14ac:dyDescent="0.25">
      <c r="B2401">
        <f t="shared" si="136"/>
        <v>30000000</v>
      </c>
      <c r="C2401">
        <v>1.5</v>
      </c>
      <c r="D2401">
        <v>4.5</v>
      </c>
      <c r="E2401">
        <f t="shared" si="137"/>
        <v>2397</v>
      </c>
      <c r="F2401" t="e">
        <f t="shared" si="138"/>
        <v>#NUM!</v>
      </c>
    </row>
    <row r="2402" spans="2:6" x14ac:dyDescent="0.25">
      <c r="B2402">
        <f t="shared" si="136"/>
        <v>30000000</v>
      </c>
      <c r="C2402">
        <v>1.5</v>
      </c>
      <c r="D2402">
        <v>4.5</v>
      </c>
      <c r="E2402">
        <f t="shared" si="137"/>
        <v>2398</v>
      </c>
      <c r="F2402" t="e">
        <f t="shared" si="138"/>
        <v>#NUM!</v>
      </c>
    </row>
    <row r="2403" spans="2:6" x14ac:dyDescent="0.25">
      <c r="B2403">
        <f t="shared" si="136"/>
        <v>30000000</v>
      </c>
      <c r="C2403">
        <v>1.5</v>
      </c>
      <c r="D2403">
        <v>4.5</v>
      </c>
      <c r="E2403">
        <f t="shared" si="137"/>
        <v>2399</v>
      </c>
      <c r="F2403" t="e">
        <f t="shared" si="138"/>
        <v>#NUM!</v>
      </c>
    </row>
    <row r="2404" spans="2:6" x14ac:dyDescent="0.25">
      <c r="B2404">
        <f t="shared" si="136"/>
        <v>30000000</v>
      </c>
      <c r="C2404">
        <v>1.5</v>
      </c>
      <c r="D2404">
        <v>4.5</v>
      </c>
      <c r="E2404">
        <f t="shared" si="137"/>
        <v>2400</v>
      </c>
      <c r="F2404" t="e">
        <f t="shared" si="138"/>
        <v>#NUM!</v>
      </c>
    </row>
    <row r="2405" spans="2:6" x14ac:dyDescent="0.25">
      <c r="B2405">
        <f t="shared" si="136"/>
        <v>30000000</v>
      </c>
      <c r="C2405">
        <v>1.5</v>
      </c>
      <c r="D2405">
        <v>4.5</v>
      </c>
      <c r="E2405">
        <f t="shared" si="137"/>
        <v>2401</v>
      </c>
      <c r="F2405" t="e">
        <f t="shared" si="138"/>
        <v>#NUM!</v>
      </c>
    </row>
    <row r="2406" spans="2:6" x14ac:dyDescent="0.25">
      <c r="B2406">
        <f t="shared" si="136"/>
        <v>30000000</v>
      </c>
      <c r="C2406">
        <v>1.5</v>
      </c>
      <c r="D2406">
        <v>4.5</v>
      </c>
      <c r="E2406">
        <f t="shared" si="137"/>
        <v>2402</v>
      </c>
      <c r="F2406" t="e">
        <f t="shared" si="138"/>
        <v>#NUM!</v>
      </c>
    </row>
    <row r="2407" spans="2:6" x14ac:dyDescent="0.25">
      <c r="B2407">
        <f t="shared" si="136"/>
        <v>30000000</v>
      </c>
      <c r="C2407">
        <v>1.5</v>
      </c>
      <c r="D2407">
        <v>4.5</v>
      </c>
      <c r="E2407">
        <f t="shared" si="137"/>
        <v>2403</v>
      </c>
      <c r="F2407" t="e">
        <f t="shared" si="138"/>
        <v>#NUM!</v>
      </c>
    </row>
    <row r="2408" spans="2:6" x14ac:dyDescent="0.25">
      <c r="B2408">
        <f t="shared" si="136"/>
        <v>30000000</v>
      </c>
      <c r="C2408">
        <v>1.5</v>
      </c>
      <c r="D2408">
        <v>4.5</v>
      </c>
      <c r="E2408">
        <f t="shared" si="137"/>
        <v>2404</v>
      </c>
      <c r="F2408" t="e">
        <f t="shared" si="138"/>
        <v>#NUM!</v>
      </c>
    </row>
    <row r="2409" spans="2:6" x14ac:dyDescent="0.25">
      <c r="B2409">
        <f t="shared" si="136"/>
        <v>30000000</v>
      </c>
      <c r="C2409">
        <v>1.5</v>
      </c>
      <c r="D2409">
        <v>4.5</v>
      </c>
      <c r="E2409">
        <f t="shared" si="137"/>
        <v>2405</v>
      </c>
      <c r="F2409" t="e">
        <f t="shared" si="138"/>
        <v>#NUM!</v>
      </c>
    </row>
    <row r="2410" spans="2:6" x14ac:dyDescent="0.25">
      <c r="B2410">
        <f t="shared" si="136"/>
        <v>30000000</v>
      </c>
      <c r="C2410">
        <v>1.5</v>
      </c>
      <c r="D2410">
        <v>4.5</v>
      </c>
      <c r="E2410">
        <f t="shared" si="137"/>
        <v>2406</v>
      </c>
      <c r="F2410" t="e">
        <f t="shared" si="138"/>
        <v>#NUM!</v>
      </c>
    </row>
    <row r="2411" spans="2:6" x14ac:dyDescent="0.25">
      <c r="B2411">
        <f t="shared" si="136"/>
        <v>30000000</v>
      </c>
      <c r="C2411">
        <v>1.5</v>
      </c>
      <c r="D2411">
        <v>4.5</v>
      </c>
      <c r="E2411">
        <f t="shared" si="137"/>
        <v>2407</v>
      </c>
      <c r="F2411" t="e">
        <f t="shared" si="138"/>
        <v>#NUM!</v>
      </c>
    </row>
    <row r="2412" spans="2:6" x14ac:dyDescent="0.25">
      <c r="B2412">
        <f t="shared" si="136"/>
        <v>30000000</v>
      </c>
      <c r="C2412">
        <v>1.5</v>
      </c>
      <c r="D2412">
        <v>4.5</v>
      </c>
      <c r="E2412">
        <f t="shared" si="137"/>
        <v>2408</v>
      </c>
      <c r="F2412" t="e">
        <f t="shared" si="138"/>
        <v>#NUM!</v>
      </c>
    </row>
    <row r="2413" spans="2:6" x14ac:dyDescent="0.25">
      <c r="B2413">
        <f t="shared" si="136"/>
        <v>30000000</v>
      </c>
      <c r="C2413">
        <v>1.5</v>
      </c>
      <c r="D2413">
        <v>4.5</v>
      </c>
      <c r="E2413">
        <f t="shared" si="137"/>
        <v>2409</v>
      </c>
      <c r="F2413" t="e">
        <f t="shared" si="138"/>
        <v>#NUM!</v>
      </c>
    </row>
    <row r="2414" spans="2:6" x14ac:dyDescent="0.25">
      <c r="B2414">
        <f t="shared" si="136"/>
        <v>30000000</v>
      </c>
      <c r="C2414">
        <v>1.5</v>
      </c>
      <c r="D2414">
        <v>4.5</v>
      </c>
      <c r="E2414">
        <f t="shared" si="137"/>
        <v>2410</v>
      </c>
      <c r="F2414" t="e">
        <f t="shared" si="138"/>
        <v>#NUM!</v>
      </c>
    </row>
    <row r="2415" spans="2:6" x14ac:dyDescent="0.25">
      <c r="B2415">
        <f t="shared" si="136"/>
        <v>30000000</v>
      </c>
      <c r="C2415">
        <v>1.5</v>
      </c>
      <c r="D2415">
        <v>4.5</v>
      </c>
      <c r="E2415">
        <f t="shared" si="137"/>
        <v>2411</v>
      </c>
      <c r="F2415" t="e">
        <f t="shared" si="138"/>
        <v>#NUM!</v>
      </c>
    </row>
    <row r="2416" spans="2:6" x14ac:dyDescent="0.25">
      <c r="B2416">
        <f t="shared" si="136"/>
        <v>30000000</v>
      </c>
      <c r="C2416">
        <v>1.5</v>
      </c>
      <c r="D2416">
        <v>4.5</v>
      </c>
      <c r="E2416">
        <f t="shared" si="137"/>
        <v>2412</v>
      </c>
      <c r="F2416" t="e">
        <f t="shared" si="138"/>
        <v>#NUM!</v>
      </c>
    </row>
    <row r="2417" spans="2:6" x14ac:dyDescent="0.25">
      <c r="B2417">
        <f t="shared" si="136"/>
        <v>30000000</v>
      </c>
      <c r="C2417">
        <v>1.5</v>
      </c>
      <c r="D2417">
        <v>4.5</v>
      </c>
      <c r="E2417">
        <f t="shared" si="137"/>
        <v>2413</v>
      </c>
      <c r="F2417" t="e">
        <f t="shared" si="138"/>
        <v>#NUM!</v>
      </c>
    </row>
    <row r="2418" spans="2:6" x14ac:dyDescent="0.25">
      <c r="B2418">
        <f t="shared" si="136"/>
        <v>30000000</v>
      </c>
      <c r="C2418">
        <v>1.5</v>
      </c>
      <c r="D2418">
        <v>4.5</v>
      </c>
      <c r="E2418">
        <f t="shared" si="137"/>
        <v>2414</v>
      </c>
      <c r="F2418" t="e">
        <f t="shared" si="138"/>
        <v>#NUM!</v>
      </c>
    </row>
    <row r="2419" spans="2:6" x14ac:dyDescent="0.25">
      <c r="B2419">
        <f t="shared" si="136"/>
        <v>30000000</v>
      </c>
      <c r="C2419">
        <v>1.5</v>
      </c>
      <c r="D2419">
        <v>4.5</v>
      </c>
      <c r="E2419">
        <f t="shared" si="137"/>
        <v>2415</v>
      </c>
      <c r="F2419" t="e">
        <f t="shared" si="138"/>
        <v>#NUM!</v>
      </c>
    </row>
    <row r="2420" spans="2:6" x14ac:dyDescent="0.25">
      <c r="B2420">
        <f t="shared" si="136"/>
        <v>30000000</v>
      </c>
      <c r="C2420">
        <v>1.5</v>
      </c>
      <c r="D2420">
        <v>4.5</v>
      </c>
      <c r="E2420">
        <f t="shared" si="137"/>
        <v>2416</v>
      </c>
      <c r="F2420" t="e">
        <f t="shared" si="138"/>
        <v>#NUM!</v>
      </c>
    </row>
    <row r="2421" spans="2:6" x14ac:dyDescent="0.25">
      <c r="B2421">
        <f t="shared" si="136"/>
        <v>30000000</v>
      </c>
      <c r="C2421">
        <v>1.5</v>
      </c>
      <c r="D2421">
        <v>4.5</v>
      </c>
      <c r="E2421">
        <f t="shared" si="137"/>
        <v>2417</v>
      </c>
      <c r="F2421" t="e">
        <f t="shared" si="138"/>
        <v>#NUM!</v>
      </c>
    </row>
    <row r="2422" spans="2:6" x14ac:dyDescent="0.25">
      <c r="B2422">
        <f t="shared" si="136"/>
        <v>30000000</v>
      </c>
      <c r="C2422">
        <v>1.5</v>
      </c>
      <c r="D2422">
        <v>4.5</v>
      </c>
      <c r="E2422">
        <f t="shared" si="137"/>
        <v>2418</v>
      </c>
      <c r="F2422" t="e">
        <f t="shared" si="138"/>
        <v>#NUM!</v>
      </c>
    </row>
    <row r="2423" spans="2:6" x14ac:dyDescent="0.25">
      <c r="B2423">
        <f t="shared" si="136"/>
        <v>30000000</v>
      </c>
      <c r="C2423">
        <v>1.5</v>
      </c>
      <c r="D2423">
        <v>4.5</v>
      </c>
      <c r="E2423">
        <f t="shared" si="137"/>
        <v>2419</v>
      </c>
      <c r="F2423" t="e">
        <f t="shared" si="138"/>
        <v>#NUM!</v>
      </c>
    </row>
    <row r="2424" spans="2:6" x14ac:dyDescent="0.25">
      <c r="B2424">
        <f t="shared" si="136"/>
        <v>30000000</v>
      </c>
      <c r="C2424">
        <v>1.5</v>
      </c>
      <c r="D2424">
        <v>4.5</v>
      </c>
      <c r="E2424">
        <f t="shared" si="137"/>
        <v>2420</v>
      </c>
      <c r="F2424" t="e">
        <f t="shared" si="138"/>
        <v>#NUM!</v>
      </c>
    </row>
    <row r="2425" spans="2:6" x14ac:dyDescent="0.25">
      <c r="B2425">
        <f t="shared" si="136"/>
        <v>30000000</v>
      </c>
      <c r="C2425">
        <v>1.5</v>
      </c>
      <c r="D2425">
        <v>4.5</v>
      </c>
      <c r="E2425">
        <f t="shared" si="137"/>
        <v>2421</v>
      </c>
      <c r="F2425" t="e">
        <f t="shared" si="138"/>
        <v>#NUM!</v>
      </c>
    </row>
    <row r="2426" spans="2:6" x14ac:dyDescent="0.25">
      <c r="B2426">
        <f t="shared" si="136"/>
        <v>30000000</v>
      </c>
      <c r="C2426">
        <v>1.5</v>
      </c>
      <c r="D2426">
        <v>4.5</v>
      </c>
      <c r="E2426">
        <f t="shared" si="137"/>
        <v>2422</v>
      </c>
      <c r="F2426" t="e">
        <f t="shared" si="138"/>
        <v>#NUM!</v>
      </c>
    </row>
    <row r="2427" spans="2:6" x14ac:dyDescent="0.25">
      <c r="B2427">
        <f t="shared" si="136"/>
        <v>30000000</v>
      </c>
      <c r="C2427">
        <v>1.5</v>
      </c>
      <c r="D2427">
        <v>4.5</v>
      </c>
      <c r="E2427">
        <f t="shared" si="137"/>
        <v>2423</v>
      </c>
      <c r="F2427" t="e">
        <f t="shared" si="138"/>
        <v>#NUM!</v>
      </c>
    </row>
    <row r="2428" spans="2:6" x14ac:dyDescent="0.25">
      <c r="B2428">
        <f t="shared" si="136"/>
        <v>30000000</v>
      </c>
      <c r="C2428">
        <v>1.5</v>
      </c>
      <c r="D2428">
        <v>4.5</v>
      </c>
      <c r="E2428">
        <f t="shared" si="137"/>
        <v>2424</v>
      </c>
      <c r="F2428" t="e">
        <f t="shared" si="138"/>
        <v>#NUM!</v>
      </c>
    </row>
    <row r="2429" spans="2:6" x14ac:dyDescent="0.25">
      <c r="B2429">
        <f t="shared" si="136"/>
        <v>30000000</v>
      </c>
      <c r="C2429">
        <v>1.5</v>
      </c>
      <c r="D2429">
        <v>4.5</v>
      </c>
      <c r="E2429">
        <f t="shared" si="137"/>
        <v>2425</v>
      </c>
      <c r="F2429" t="e">
        <f t="shared" si="138"/>
        <v>#NUM!</v>
      </c>
    </row>
    <row r="2430" spans="2:6" x14ac:dyDescent="0.25">
      <c r="B2430">
        <f t="shared" si="136"/>
        <v>30000000</v>
      </c>
      <c r="C2430">
        <v>1.5</v>
      </c>
      <c r="D2430">
        <v>4.5</v>
      </c>
      <c r="E2430">
        <f t="shared" si="137"/>
        <v>2426</v>
      </c>
      <c r="F2430" t="e">
        <f t="shared" si="138"/>
        <v>#NUM!</v>
      </c>
    </row>
    <row r="2431" spans="2:6" x14ac:dyDescent="0.25">
      <c r="B2431">
        <f t="shared" si="136"/>
        <v>30000000</v>
      </c>
      <c r="C2431">
        <v>1.5</v>
      </c>
      <c r="D2431">
        <v>4.5</v>
      </c>
      <c r="E2431">
        <f t="shared" si="137"/>
        <v>2427</v>
      </c>
      <c r="F2431" t="e">
        <f t="shared" si="138"/>
        <v>#NUM!</v>
      </c>
    </row>
    <row r="2432" spans="2:6" x14ac:dyDescent="0.25">
      <c r="B2432">
        <f t="shared" si="136"/>
        <v>30000000</v>
      </c>
      <c r="C2432">
        <v>1.5</v>
      </c>
      <c r="D2432">
        <v>4.5</v>
      </c>
      <c r="E2432">
        <f t="shared" si="137"/>
        <v>2428</v>
      </c>
      <c r="F2432" t="e">
        <f t="shared" si="138"/>
        <v>#NUM!</v>
      </c>
    </row>
    <row r="2433" spans="2:6" x14ac:dyDescent="0.25">
      <c r="B2433">
        <f t="shared" si="136"/>
        <v>30000000</v>
      </c>
      <c r="C2433">
        <v>1.5</v>
      </c>
      <c r="D2433">
        <v>4.5</v>
      </c>
      <c r="E2433">
        <f t="shared" si="137"/>
        <v>2429</v>
      </c>
      <c r="F2433" t="e">
        <f t="shared" si="138"/>
        <v>#NUM!</v>
      </c>
    </row>
    <row r="2434" spans="2:6" x14ac:dyDescent="0.25">
      <c r="B2434">
        <f t="shared" si="136"/>
        <v>30000000</v>
      </c>
      <c r="C2434">
        <v>1.5</v>
      </c>
      <c r="D2434">
        <v>4.5</v>
      </c>
      <c r="E2434">
        <f t="shared" si="137"/>
        <v>2430</v>
      </c>
      <c r="F2434" t="e">
        <f t="shared" si="138"/>
        <v>#NUM!</v>
      </c>
    </row>
    <row r="2435" spans="2:6" x14ac:dyDescent="0.25">
      <c r="B2435">
        <f t="shared" si="136"/>
        <v>30000000</v>
      </c>
      <c r="C2435">
        <v>1.5</v>
      </c>
      <c r="D2435">
        <v>4.5</v>
      </c>
      <c r="E2435">
        <f t="shared" si="137"/>
        <v>2431</v>
      </c>
      <c r="F2435" t="e">
        <f t="shared" si="138"/>
        <v>#NUM!</v>
      </c>
    </row>
    <row r="2436" spans="2:6" x14ac:dyDescent="0.25">
      <c r="B2436">
        <f t="shared" si="136"/>
        <v>30000000</v>
      </c>
      <c r="C2436">
        <v>1.5</v>
      </c>
      <c r="D2436">
        <v>4.5</v>
      </c>
      <c r="E2436">
        <f t="shared" si="137"/>
        <v>2432</v>
      </c>
      <c r="F2436" t="e">
        <f t="shared" si="138"/>
        <v>#NUM!</v>
      </c>
    </row>
    <row r="2437" spans="2:6" x14ac:dyDescent="0.25">
      <c r="B2437">
        <f t="shared" si="136"/>
        <v>30000000</v>
      </c>
      <c r="C2437">
        <v>1.5</v>
      </c>
      <c r="D2437">
        <v>4.5</v>
      </c>
      <c r="E2437">
        <f t="shared" si="137"/>
        <v>2433</v>
      </c>
      <c r="F2437" t="e">
        <f t="shared" si="138"/>
        <v>#NUM!</v>
      </c>
    </row>
    <row r="2438" spans="2:6" x14ac:dyDescent="0.25">
      <c r="B2438">
        <f t="shared" ref="B2438:B2501" si="139">$C$1</f>
        <v>30000000</v>
      </c>
      <c r="C2438">
        <v>1.5</v>
      </c>
      <c r="D2438">
        <v>4.5</v>
      </c>
      <c r="E2438">
        <f t="shared" ref="E2438:E2501" si="140">E2437+1</f>
        <v>2434</v>
      </c>
      <c r="F2438" t="e">
        <f t="shared" si="138"/>
        <v>#NUM!</v>
      </c>
    </row>
    <row r="2439" spans="2:6" x14ac:dyDescent="0.25">
      <c r="B2439">
        <f t="shared" si="139"/>
        <v>30000000</v>
      </c>
      <c r="C2439">
        <v>1.5</v>
      </c>
      <c r="D2439">
        <v>4.5</v>
      </c>
      <c r="E2439">
        <f t="shared" si="140"/>
        <v>2435</v>
      </c>
      <c r="F2439" t="e">
        <f t="shared" si="138"/>
        <v>#NUM!</v>
      </c>
    </row>
    <row r="2440" spans="2:6" x14ac:dyDescent="0.25">
      <c r="B2440">
        <f t="shared" si="139"/>
        <v>30000000</v>
      </c>
      <c r="C2440">
        <v>1.5</v>
      </c>
      <c r="D2440">
        <v>4.5</v>
      </c>
      <c r="E2440">
        <f t="shared" si="140"/>
        <v>2436</v>
      </c>
      <c r="F2440" t="e">
        <f t="shared" si="138"/>
        <v>#NUM!</v>
      </c>
    </row>
    <row r="2441" spans="2:6" x14ac:dyDescent="0.25">
      <c r="B2441">
        <f t="shared" si="139"/>
        <v>30000000</v>
      </c>
      <c r="C2441">
        <v>1.5</v>
      </c>
      <c r="D2441">
        <v>4.5</v>
      </c>
      <c r="E2441">
        <f t="shared" si="140"/>
        <v>2437</v>
      </c>
      <c r="F2441" t="e">
        <f t="shared" si="138"/>
        <v>#NUM!</v>
      </c>
    </row>
    <row r="2442" spans="2:6" x14ac:dyDescent="0.25">
      <c r="B2442">
        <f t="shared" si="139"/>
        <v>30000000</v>
      </c>
      <c r="C2442">
        <v>1.5</v>
      </c>
      <c r="D2442">
        <v>4.5</v>
      </c>
      <c r="E2442">
        <f t="shared" si="140"/>
        <v>2438</v>
      </c>
      <c r="F2442" t="e">
        <f t="shared" si="138"/>
        <v>#NUM!</v>
      </c>
    </row>
    <row r="2443" spans="2:6" x14ac:dyDescent="0.25">
      <c r="B2443">
        <f t="shared" si="139"/>
        <v>30000000</v>
      </c>
      <c r="C2443">
        <v>1.5</v>
      </c>
      <c r="D2443">
        <v>4.5</v>
      </c>
      <c r="E2443">
        <f t="shared" si="140"/>
        <v>2439</v>
      </c>
      <c r="F2443" t="e">
        <f t="shared" si="138"/>
        <v>#NUM!</v>
      </c>
    </row>
    <row r="2444" spans="2:6" x14ac:dyDescent="0.25">
      <c r="B2444">
        <f t="shared" si="139"/>
        <v>30000000</v>
      </c>
      <c r="C2444">
        <v>1.5</v>
      </c>
      <c r="D2444">
        <v>4.5</v>
      </c>
      <c r="E2444">
        <f t="shared" si="140"/>
        <v>2440</v>
      </c>
      <c r="F2444" t="e">
        <f t="shared" si="138"/>
        <v>#NUM!</v>
      </c>
    </row>
    <row r="2445" spans="2:6" x14ac:dyDescent="0.25">
      <c r="B2445">
        <f t="shared" si="139"/>
        <v>30000000</v>
      </c>
      <c r="C2445">
        <v>1.5</v>
      </c>
      <c r="D2445">
        <v>4.5</v>
      </c>
      <c r="E2445">
        <f t="shared" si="140"/>
        <v>2441</v>
      </c>
      <c r="F2445" t="e">
        <f t="shared" si="138"/>
        <v>#NUM!</v>
      </c>
    </row>
    <row r="2446" spans="2:6" x14ac:dyDescent="0.25">
      <c r="B2446">
        <f t="shared" si="139"/>
        <v>30000000</v>
      </c>
      <c r="C2446">
        <v>1.5</v>
      </c>
      <c r="D2446">
        <v>4.5</v>
      </c>
      <c r="E2446">
        <f t="shared" si="140"/>
        <v>2442</v>
      </c>
      <c r="F2446" t="e">
        <f t="shared" si="138"/>
        <v>#NUM!</v>
      </c>
    </row>
    <row r="2447" spans="2:6" x14ac:dyDescent="0.25">
      <c r="B2447">
        <f t="shared" si="139"/>
        <v>30000000</v>
      </c>
      <c r="C2447">
        <v>1.5</v>
      </c>
      <c r="D2447">
        <v>4.5</v>
      </c>
      <c r="E2447">
        <f t="shared" si="140"/>
        <v>2443</v>
      </c>
      <c r="F2447" t="e">
        <f t="shared" si="138"/>
        <v>#NUM!</v>
      </c>
    </row>
    <row r="2448" spans="2:6" x14ac:dyDescent="0.25">
      <c r="B2448">
        <f t="shared" si="139"/>
        <v>30000000</v>
      </c>
      <c r="C2448">
        <v>1.5</v>
      </c>
      <c r="D2448">
        <v>4.5</v>
      </c>
      <c r="E2448">
        <f t="shared" si="140"/>
        <v>2444</v>
      </c>
      <c r="F2448" t="e">
        <f t="shared" si="138"/>
        <v>#NUM!</v>
      </c>
    </row>
    <row r="2449" spans="2:6" x14ac:dyDescent="0.25">
      <c r="B2449">
        <f t="shared" si="139"/>
        <v>30000000</v>
      </c>
      <c r="C2449">
        <v>1.5</v>
      </c>
      <c r="D2449">
        <v>4.5</v>
      </c>
      <c r="E2449">
        <f t="shared" si="140"/>
        <v>2445</v>
      </c>
      <c r="F2449" t="e">
        <f t="shared" si="138"/>
        <v>#NUM!</v>
      </c>
    </row>
    <row r="2450" spans="2:6" x14ac:dyDescent="0.25">
      <c r="B2450">
        <f t="shared" si="139"/>
        <v>30000000</v>
      </c>
      <c r="C2450">
        <v>1.5</v>
      </c>
      <c r="D2450">
        <v>4.5</v>
      </c>
      <c r="E2450">
        <f t="shared" si="140"/>
        <v>2446</v>
      </c>
      <c r="F2450" t="e">
        <f t="shared" si="138"/>
        <v>#NUM!</v>
      </c>
    </row>
    <row r="2451" spans="2:6" x14ac:dyDescent="0.25">
      <c r="B2451">
        <f t="shared" si="139"/>
        <v>30000000</v>
      </c>
      <c r="C2451">
        <v>1.5</v>
      </c>
      <c r="D2451">
        <v>4.5</v>
      </c>
      <c r="E2451">
        <f t="shared" si="140"/>
        <v>2447</v>
      </c>
      <c r="F2451" t="e">
        <f t="shared" si="138"/>
        <v>#NUM!</v>
      </c>
    </row>
    <row r="2452" spans="2:6" x14ac:dyDescent="0.25">
      <c r="B2452">
        <f t="shared" si="139"/>
        <v>30000000</v>
      </c>
      <c r="C2452">
        <v>1.5</v>
      </c>
      <c r="D2452">
        <v>4.5</v>
      </c>
      <c r="E2452">
        <f t="shared" si="140"/>
        <v>2448</v>
      </c>
      <c r="F2452" t="e">
        <f t="shared" si="138"/>
        <v>#NUM!</v>
      </c>
    </row>
    <row r="2453" spans="2:6" x14ac:dyDescent="0.25">
      <c r="B2453">
        <f t="shared" si="139"/>
        <v>30000000</v>
      </c>
      <c r="C2453">
        <v>1.5</v>
      </c>
      <c r="D2453">
        <v>4.5</v>
      </c>
      <c r="E2453">
        <f t="shared" si="140"/>
        <v>2449</v>
      </c>
      <c r="F2453" t="e">
        <f t="shared" si="138"/>
        <v>#NUM!</v>
      </c>
    </row>
    <row r="2454" spans="2:6" x14ac:dyDescent="0.25">
      <c r="B2454">
        <f t="shared" si="139"/>
        <v>30000000</v>
      </c>
      <c r="C2454">
        <v>1.5</v>
      </c>
      <c r="D2454">
        <v>4.5</v>
      </c>
      <c r="E2454">
        <f t="shared" si="140"/>
        <v>2450</v>
      </c>
      <c r="F2454" t="e">
        <f t="shared" si="138"/>
        <v>#NUM!</v>
      </c>
    </row>
    <row r="2455" spans="2:6" x14ac:dyDescent="0.25">
      <c r="B2455">
        <f t="shared" si="139"/>
        <v>30000000</v>
      </c>
      <c r="C2455">
        <v>1.5</v>
      </c>
      <c r="D2455">
        <v>4.5</v>
      </c>
      <c r="E2455">
        <f t="shared" si="140"/>
        <v>2451</v>
      </c>
      <c r="F2455" t="e">
        <f t="shared" si="138"/>
        <v>#NUM!</v>
      </c>
    </row>
    <row r="2456" spans="2:6" x14ac:dyDescent="0.25">
      <c r="B2456">
        <f t="shared" si="139"/>
        <v>30000000</v>
      </c>
      <c r="C2456">
        <v>1.5</v>
      </c>
      <c r="D2456">
        <v>4.5</v>
      </c>
      <c r="E2456">
        <f t="shared" si="140"/>
        <v>2452</v>
      </c>
      <c r="F2456" t="e">
        <f t="shared" si="138"/>
        <v>#NUM!</v>
      </c>
    </row>
    <row r="2457" spans="2:6" x14ac:dyDescent="0.25">
      <c r="B2457">
        <f t="shared" si="139"/>
        <v>30000000</v>
      </c>
      <c r="C2457">
        <v>1.5</v>
      </c>
      <c r="D2457">
        <v>4.5</v>
      </c>
      <c r="E2457">
        <f t="shared" si="140"/>
        <v>2453</v>
      </c>
      <c r="F2457" t="e">
        <f t="shared" si="138"/>
        <v>#NUM!</v>
      </c>
    </row>
    <row r="2458" spans="2:6" x14ac:dyDescent="0.25">
      <c r="B2458">
        <f t="shared" si="139"/>
        <v>30000000</v>
      </c>
      <c r="C2458">
        <v>1.5</v>
      </c>
      <c r="D2458">
        <v>4.5</v>
      </c>
      <c r="E2458">
        <f t="shared" si="140"/>
        <v>2454</v>
      </c>
      <c r="F2458" t="e">
        <f t="shared" si="138"/>
        <v>#NUM!</v>
      </c>
    </row>
    <row r="2459" spans="2:6" x14ac:dyDescent="0.25">
      <c r="B2459">
        <f t="shared" si="139"/>
        <v>30000000</v>
      </c>
      <c r="C2459">
        <v>1.5</v>
      </c>
      <c r="D2459">
        <v>4.5</v>
      </c>
      <c r="E2459">
        <f t="shared" si="140"/>
        <v>2455</v>
      </c>
      <c r="F2459" t="e">
        <f t="shared" si="138"/>
        <v>#NUM!</v>
      </c>
    </row>
    <row r="2460" spans="2:6" x14ac:dyDescent="0.25">
      <c r="B2460">
        <f t="shared" si="139"/>
        <v>30000000</v>
      </c>
      <c r="C2460">
        <v>1.5</v>
      </c>
      <c r="D2460">
        <v>4.5</v>
      </c>
      <c r="E2460">
        <f t="shared" si="140"/>
        <v>2456</v>
      </c>
      <c r="F2460" t="e">
        <f t="shared" si="138"/>
        <v>#NUM!</v>
      </c>
    </row>
    <row r="2461" spans="2:6" x14ac:dyDescent="0.25">
      <c r="B2461">
        <f t="shared" si="139"/>
        <v>30000000</v>
      </c>
      <c r="C2461">
        <v>1.5</v>
      </c>
      <c r="D2461">
        <v>4.5</v>
      </c>
      <c r="E2461">
        <f t="shared" si="140"/>
        <v>2457</v>
      </c>
      <c r="F2461" t="e">
        <f t="shared" si="138"/>
        <v>#NUM!</v>
      </c>
    </row>
    <row r="2462" spans="2:6" x14ac:dyDescent="0.25">
      <c r="B2462">
        <f t="shared" si="139"/>
        <v>30000000</v>
      </c>
      <c r="C2462">
        <v>1.5</v>
      </c>
      <c r="D2462">
        <v>4.5</v>
      </c>
      <c r="E2462">
        <f t="shared" si="140"/>
        <v>2458</v>
      </c>
      <c r="F2462" t="e">
        <f t="shared" si="138"/>
        <v>#NUM!</v>
      </c>
    </row>
    <row r="2463" spans="2:6" x14ac:dyDescent="0.25">
      <c r="B2463">
        <f t="shared" si="139"/>
        <v>30000000</v>
      </c>
      <c r="C2463">
        <v>1.5</v>
      </c>
      <c r="D2463">
        <v>4.5</v>
      </c>
      <c r="E2463">
        <f t="shared" si="140"/>
        <v>2459</v>
      </c>
      <c r="F2463" t="e">
        <f t="shared" ref="F2463:F2526" si="141">D2463+C2463*SIN(E2463*2*PI()/360*B2463)</f>
        <v>#NUM!</v>
      </c>
    </row>
    <row r="2464" spans="2:6" x14ac:dyDescent="0.25">
      <c r="B2464">
        <f t="shared" si="139"/>
        <v>30000000</v>
      </c>
      <c r="C2464">
        <v>1.5</v>
      </c>
      <c r="D2464">
        <v>4.5</v>
      </c>
      <c r="E2464">
        <f t="shared" si="140"/>
        <v>2460</v>
      </c>
      <c r="F2464" t="e">
        <f t="shared" si="141"/>
        <v>#NUM!</v>
      </c>
    </row>
    <row r="2465" spans="2:6" x14ac:dyDescent="0.25">
      <c r="B2465">
        <f t="shared" si="139"/>
        <v>30000000</v>
      </c>
      <c r="C2465">
        <v>1.5</v>
      </c>
      <c r="D2465">
        <v>4.5</v>
      </c>
      <c r="E2465">
        <f t="shared" si="140"/>
        <v>2461</v>
      </c>
      <c r="F2465" t="e">
        <f t="shared" si="141"/>
        <v>#NUM!</v>
      </c>
    </row>
    <row r="2466" spans="2:6" x14ac:dyDescent="0.25">
      <c r="B2466">
        <f t="shared" si="139"/>
        <v>30000000</v>
      </c>
      <c r="C2466">
        <v>1.5</v>
      </c>
      <c r="D2466">
        <v>4.5</v>
      </c>
      <c r="E2466">
        <f t="shared" si="140"/>
        <v>2462</v>
      </c>
      <c r="F2466" t="e">
        <f t="shared" si="141"/>
        <v>#NUM!</v>
      </c>
    </row>
    <row r="2467" spans="2:6" x14ac:dyDescent="0.25">
      <c r="B2467">
        <f t="shared" si="139"/>
        <v>30000000</v>
      </c>
      <c r="C2467">
        <v>1.5</v>
      </c>
      <c r="D2467">
        <v>4.5</v>
      </c>
      <c r="E2467">
        <f t="shared" si="140"/>
        <v>2463</v>
      </c>
      <c r="F2467" t="e">
        <f t="shared" si="141"/>
        <v>#NUM!</v>
      </c>
    </row>
    <row r="2468" spans="2:6" x14ac:dyDescent="0.25">
      <c r="B2468">
        <f t="shared" si="139"/>
        <v>30000000</v>
      </c>
      <c r="C2468">
        <v>1.5</v>
      </c>
      <c r="D2468">
        <v>4.5</v>
      </c>
      <c r="E2468">
        <f t="shared" si="140"/>
        <v>2464</v>
      </c>
      <c r="F2468" t="e">
        <f t="shared" si="141"/>
        <v>#NUM!</v>
      </c>
    </row>
    <row r="2469" spans="2:6" x14ac:dyDescent="0.25">
      <c r="B2469">
        <f t="shared" si="139"/>
        <v>30000000</v>
      </c>
      <c r="C2469">
        <v>1.5</v>
      </c>
      <c r="D2469">
        <v>4.5</v>
      </c>
      <c r="E2469">
        <f t="shared" si="140"/>
        <v>2465</v>
      </c>
      <c r="F2469" t="e">
        <f t="shared" si="141"/>
        <v>#NUM!</v>
      </c>
    </row>
    <row r="2470" spans="2:6" x14ac:dyDescent="0.25">
      <c r="B2470">
        <f t="shared" si="139"/>
        <v>30000000</v>
      </c>
      <c r="C2470">
        <v>1.5</v>
      </c>
      <c r="D2470">
        <v>4.5</v>
      </c>
      <c r="E2470">
        <f t="shared" si="140"/>
        <v>2466</v>
      </c>
      <c r="F2470" t="e">
        <f t="shared" si="141"/>
        <v>#NUM!</v>
      </c>
    </row>
    <row r="2471" spans="2:6" x14ac:dyDescent="0.25">
      <c r="B2471">
        <f t="shared" si="139"/>
        <v>30000000</v>
      </c>
      <c r="C2471">
        <v>1.5</v>
      </c>
      <c r="D2471">
        <v>4.5</v>
      </c>
      <c r="E2471">
        <f t="shared" si="140"/>
        <v>2467</v>
      </c>
      <c r="F2471" t="e">
        <f t="shared" si="141"/>
        <v>#NUM!</v>
      </c>
    </row>
    <row r="2472" spans="2:6" x14ac:dyDescent="0.25">
      <c r="B2472">
        <f t="shared" si="139"/>
        <v>30000000</v>
      </c>
      <c r="C2472">
        <v>1.5</v>
      </c>
      <c r="D2472">
        <v>4.5</v>
      </c>
      <c r="E2472">
        <f t="shared" si="140"/>
        <v>2468</v>
      </c>
      <c r="F2472" t="e">
        <f t="shared" si="141"/>
        <v>#NUM!</v>
      </c>
    </row>
    <row r="2473" spans="2:6" x14ac:dyDescent="0.25">
      <c r="B2473">
        <f t="shared" si="139"/>
        <v>30000000</v>
      </c>
      <c r="C2473">
        <v>1.5</v>
      </c>
      <c r="D2473">
        <v>4.5</v>
      </c>
      <c r="E2473">
        <f t="shared" si="140"/>
        <v>2469</v>
      </c>
      <c r="F2473" t="e">
        <f t="shared" si="141"/>
        <v>#NUM!</v>
      </c>
    </row>
    <row r="2474" spans="2:6" x14ac:dyDescent="0.25">
      <c r="B2474">
        <f t="shared" si="139"/>
        <v>30000000</v>
      </c>
      <c r="C2474">
        <v>1.5</v>
      </c>
      <c r="D2474">
        <v>4.5</v>
      </c>
      <c r="E2474">
        <f t="shared" si="140"/>
        <v>2470</v>
      </c>
      <c r="F2474" t="e">
        <f t="shared" si="141"/>
        <v>#NUM!</v>
      </c>
    </row>
    <row r="2475" spans="2:6" x14ac:dyDescent="0.25">
      <c r="B2475">
        <f t="shared" si="139"/>
        <v>30000000</v>
      </c>
      <c r="C2475">
        <v>1.5</v>
      </c>
      <c r="D2475">
        <v>4.5</v>
      </c>
      <c r="E2475">
        <f t="shared" si="140"/>
        <v>2471</v>
      </c>
      <c r="F2475" t="e">
        <f t="shared" si="141"/>
        <v>#NUM!</v>
      </c>
    </row>
    <row r="2476" spans="2:6" x14ac:dyDescent="0.25">
      <c r="B2476">
        <f t="shared" si="139"/>
        <v>30000000</v>
      </c>
      <c r="C2476">
        <v>1.5</v>
      </c>
      <c r="D2476">
        <v>4.5</v>
      </c>
      <c r="E2476">
        <f t="shared" si="140"/>
        <v>2472</v>
      </c>
      <c r="F2476" t="e">
        <f t="shared" si="141"/>
        <v>#NUM!</v>
      </c>
    </row>
    <row r="2477" spans="2:6" x14ac:dyDescent="0.25">
      <c r="B2477">
        <f t="shared" si="139"/>
        <v>30000000</v>
      </c>
      <c r="C2477">
        <v>1.5</v>
      </c>
      <c r="D2477">
        <v>4.5</v>
      </c>
      <c r="E2477">
        <f t="shared" si="140"/>
        <v>2473</v>
      </c>
      <c r="F2477" t="e">
        <f t="shared" si="141"/>
        <v>#NUM!</v>
      </c>
    </row>
    <row r="2478" spans="2:6" x14ac:dyDescent="0.25">
      <c r="B2478">
        <f t="shared" si="139"/>
        <v>30000000</v>
      </c>
      <c r="C2478">
        <v>1.5</v>
      </c>
      <c r="D2478">
        <v>4.5</v>
      </c>
      <c r="E2478">
        <f t="shared" si="140"/>
        <v>2474</v>
      </c>
      <c r="F2478" t="e">
        <f t="shared" si="141"/>
        <v>#NUM!</v>
      </c>
    </row>
    <row r="2479" spans="2:6" x14ac:dyDescent="0.25">
      <c r="B2479">
        <f t="shared" si="139"/>
        <v>30000000</v>
      </c>
      <c r="C2479">
        <v>1.5</v>
      </c>
      <c r="D2479">
        <v>4.5</v>
      </c>
      <c r="E2479">
        <f t="shared" si="140"/>
        <v>2475</v>
      </c>
      <c r="F2479" t="e">
        <f t="shared" si="141"/>
        <v>#NUM!</v>
      </c>
    </row>
    <row r="2480" spans="2:6" x14ac:dyDescent="0.25">
      <c r="B2480">
        <f t="shared" si="139"/>
        <v>30000000</v>
      </c>
      <c r="C2480">
        <v>1.5</v>
      </c>
      <c r="D2480">
        <v>4.5</v>
      </c>
      <c r="E2480">
        <f t="shared" si="140"/>
        <v>2476</v>
      </c>
      <c r="F2480" t="e">
        <f t="shared" si="141"/>
        <v>#NUM!</v>
      </c>
    </row>
    <row r="2481" spans="2:6" x14ac:dyDescent="0.25">
      <c r="B2481">
        <f t="shared" si="139"/>
        <v>30000000</v>
      </c>
      <c r="C2481">
        <v>1.5</v>
      </c>
      <c r="D2481">
        <v>4.5</v>
      </c>
      <c r="E2481">
        <f t="shared" si="140"/>
        <v>2477</v>
      </c>
      <c r="F2481" t="e">
        <f t="shared" si="141"/>
        <v>#NUM!</v>
      </c>
    </row>
    <row r="2482" spans="2:6" x14ac:dyDescent="0.25">
      <c r="B2482">
        <f t="shared" si="139"/>
        <v>30000000</v>
      </c>
      <c r="C2482">
        <v>1.5</v>
      </c>
      <c r="D2482">
        <v>4.5</v>
      </c>
      <c r="E2482">
        <f t="shared" si="140"/>
        <v>2478</v>
      </c>
      <c r="F2482" t="e">
        <f t="shared" si="141"/>
        <v>#NUM!</v>
      </c>
    </row>
    <row r="2483" spans="2:6" x14ac:dyDescent="0.25">
      <c r="B2483">
        <f t="shared" si="139"/>
        <v>30000000</v>
      </c>
      <c r="C2483">
        <v>1.5</v>
      </c>
      <c r="D2483">
        <v>4.5</v>
      </c>
      <c r="E2483">
        <f t="shared" si="140"/>
        <v>2479</v>
      </c>
      <c r="F2483" t="e">
        <f t="shared" si="141"/>
        <v>#NUM!</v>
      </c>
    </row>
    <row r="2484" spans="2:6" x14ac:dyDescent="0.25">
      <c r="B2484">
        <f t="shared" si="139"/>
        <v>30000000</v>
      </c>
      <c r="C2484">
        <v>1.5</v>
      </c>
      <c r="D2484">
        <v>4.5</v>
      </c>
      <c r="E2484">
        <f t="shared" si="140"/>
        <v>2480</v>
      </c>
      <c r="F2484" t="e">
        <f t="shared" si="141"/>
        <v>#NUM!</v>
      </c>
    </row>
    <row r="2485" spans="2:6" x14ac:dyDescent="0.25">
      <c r="B2485">
        <f t="shared" si="139"/>
        <v>30000000</v>
      </c>
      <c r="C2485">
        <v>1.5</v>
      </c>
      <c r="D2485">
        <v>4.5</v>
      </c>
      <c r="E2485">
        <f t="shared" si="140"/>
        <v>2481</v>
      </c>
      <c r="F2485" t="e">
        <f t="shared" si="141"/>
        <v>#NUM!</v>
      </c>
    </row>
    <row r="2486" spans="2:6" x14ac:dyDescent="0.25">
      <c r="B2486">
        <f t="shared" si="139"/>
        <v>30000000</v>
      </c>
      <c r="C2486">
        <v>1.5</v>
      </c>
      <c r="D2486">
        <v>4.5</v>
      </c>
      <c r="E2486">
        <f t="shared" si="140"/>
        <v>2482</v>
      </c>
      <c r="F2486" t="e">
        <f t="shared" si="141"/>
        <v>#NUM!</v>
      </c>
    </row>
    <row r="2487" spans="2:6" x14ac:dyDescent="0.25">
      <c r="B2487">
        <f t="shared" si="139"/>
        <v>30000000</v>
      </c>
      <c r="C2487">
        <v>1.5</v>
      </c>
      <c r="D2487">
        <v>4.5</v>
      </c>
      <c r="E2487">
        <f t="shared" si="140"/>
        <v>2483</v>
      </c>
      <c r="F2487" t="e">
        <f t="shared" si="141"/>
        <v>#NUM!</v>
      </c>
    </row>
    <row r="2488" spans="2:6" x14ac:dyDescent="0.25">
      <c r="B2488">
        <f t="shared" si="139"/>
        <v>30000000</v>
      </c>
      <c r="C2488">
        <v>1.5</v>
      </c>
      <c r="D2488">
        <v>4.5</v>
      </c>
      <c r="E2488">
        <f t="shared" si="140"/>
        <v>2484</v>
      </c>
      <c r="F2488" t="e">
        <f t="shared" si="141"/>
        <v>#NUM!</v>
      </c>
    </row>
    <row r="2489" spans="2:6" x14ac:dyDescent="0.25">
      <c r="B2489">
        <f t="shared" si="139"/>
        <v>30000000</v>
      </c>
      <c r="C2489">
        <v>1.5</v>
      </c>
      <c r="D2489">
        <v>4.5</v>
      </c>
      <c r="E2489">
        <f t="shared" si="140"/>
        <v>2485</v>
      </c>
      <c r="F2489" t="e">
        <f t="shared" si="141"/>
        <v>#NUM!</v>
      </c>
    </row>
    <row r="2490" spans="2:6" x14ac:dyDescent="0.25">
      <c r="B2490">
        <f t="shared" si="139"/>
        <v>30000000</v>
      </c>
      <c r="C2490">
        <v>1.5</v>
      </c>
      <c r="D2490">
        <v>4.5</v>
      </c>
      <c r="E2490">
        <f t="shared" si="140"/>
        <v>2486</v>
      </c>
      <c r="F2490" t="e">
        <f t="shared" si="141"/>
        <v>#NUM!</v>
      </c>
    </row>
    <row r="2491" spans="2:6" x14ac:dyDescent="0.25">
      <c r="B2491">
        <f t="shared" si="139"/>
        <v>30000000</v>
      </c>
      <c r="C2491">
        <v>1.5</v>
      </c>
      <c r="D2491">
        <v>4.5</v>
      </c>
      <c r="E2491">
        <f t="shared" si="140"/>
        <v>2487</v>
      </c>
      <c r="F2491" t="e">
        <f t="shared" si="141"/>
        <v>#NUM!</v>
      </c>
    </row>
    <row r="2492" spans="2:6" x14ac:dyDescent="0.25">
      <c r="B2492">
        <f t="shared" si="139"/>
        <v>30000000</v>
      </c>
      <c r="C2492">
        <v>1.5</v>
      </c>
      <c r="D2492">
        <v>4.5</v>
      </c>
      <c r="E2492">
        <f t="shared" si="140"/>
        <v>2488</v>
      </c>
      <c r="F2492" t="e">
        <f t="shared" si="141"/>
        <v>#NUM!</v>
      </c>
    </row>
    <row r="2493" spans="2:6" x14ac:dyDescent="0.25">
      <c r="B2493">
        <f t="shared" si="139"/>
        <v>30000000</v>
      </c>
      <c r="C2493">
        <v>1.5</v>
      </c>
      <c r="D2493">
        <v>4.5</v>
      </c>
      <c r="E2493">
        <f t="shared" si="140"/>
        <v>2489</v>
      </c>
      <c r="F2493" t="e">
        <f t="shared" si="141"/>
        <v>#NUM!</v>
      </c>
    </row>
    <row r="2494" spans="2:6" x14ac:dyDescent="0.25">
      <c r="B2494">
        <f t="shared" si="139"/>
        <v>30000000</v>
      </c>
      <c r="C2494">
        <v>1.5</v>
      </c>
      <c r="D2494">
        <v>4.5</v>
      </c>
      <c r="E2494">
        <f t="shared" si="140"/>
        <v>2490</v>
      </c>
      <c r="F2494" t="e">
        <f t="shared" si="141"/>
        <v>#NUM!</v>
      </c>
    </row>
    <row r="2495" spans="2:6" x14ac:dyDescent="0.25">
      <c r="B2495">
        <f t="shared" si="139"/>
        <v>30000000</v>
      </c>
      <c r="C2495">
        <v>1.5</v>
      </c>
      <c r="D2495">
        <v>4.5</v>
      </c>
      <c r="E2495">
        <f t="shared" si="140"/>
        <v>2491</v>
      </c>
      <c r="F2495" t="e">
        <f t="shared" si="141"/>
        <v>#NUM!</v>
      </c>
    </row>
    <row r="2496" spans="2:6" x14ac:dyDescent="0.25">
      <c r="B2496">
        <f t="shared" si="139"/>
        <v>30000000</v>
      </c>
      <c r="C2496">
        <v>1.5</v>
      </c>
      <c r="D2496">
        <v>4.5</v>
      </c>
      <c r="E2496">
        <f t="shared" si="140"/>
        <v>2492</v>
      </c>
      <c r="F2496" t="e">
        <f t="shared" si="141"/>
        <v>#NUM!</v>
      </c>
    </row>
    <row r="2497" spans="2:6" x14ac:dyDescent="0.25">
      <c r="B2497">
        <f t="shared" si="139"/>
        <v>30000000</v>
      </c>
      <c r="C2497">
        <v>1.5</v>
      </c>
      <c r="D2497">
        <v>4.5</v>
      </c>
      <c r="E2497">
        <f t="shared" si="140"/>
        <v>2493</v>
      </c>
      <c r="F2497" t="e">
        <f t="shared" si="141"/>
        <v>#NUM!</v>
      </c>
    </row>
    <row r="2498" spans="2:6" x14ac:dyDescent="0.25">
      <c r="B2498">
        <f t="shared" si="139"/>
        <v>30000000</v>
      </c>
      <c r="C2498">
        <v>1.5</v>
      </c>
      <c r="D2498">
        <v>4.5</v>
      </c>
      <c r="E2498">
        <f t="shared" si="140"/>
        <v>2494</v>
      </c>
      <c r="F2498" t="e">
        <f t="shared" si="141"/>
        <v>#NUM!</v>
      </c>
    </row>
    <row r="2499" spans="2:6" x14ac:dyDescent="0.25">
      <c r="B2499">
        <f t="shared" si="139"/>
        <v>30000000</v>
      </c>
      <c r="C2499">
        <v>1.5</v>
      </c>
      <c r="D2499">
        <v>4.5</v>
      </c>
      <c r="E2499">
        <f t="shared" si="140"/>
        <v>2495</v>
      </c>
      <c r="F2499" t="e">
        <f t="shared" si="141"/>
        <v>#NUM!</v>
      </c>
    </row>
    <row r="2500" spans="2:6" x14ac:dyDescent="0.25">
      <c r="B2500">
        <f t="shared" si="139"/>
        <v>30000000</v>
      </c>
      <c r="C2500">
        <v>1.5</v>
      </c>
      <c r="D2500">
        <v>4.5</v>
      </c>
      <c r="E2500">
        <f t="shared" si="140"/>
        <v>2496</v>
      </c>
      <c r="F2500" t="e">
        <f t="shared" si="141"/>
        <v>#NUM!</v>
      </c>
    </row>
    <row r="2501" spans="2:6" x14ac:dyDescent="0.25">
      <c r="B2501">
        <f t="shared" si="139"/>
        <v>30000000</v>
      </c>
      <c r="C2501">
        <v>1.5</v>
      </c>
      <c r="D2501">
        <v>4.5</v>
      </c>
      <c r="E2501">
        <f t="shared" si="140"/>
        <v>2497</v>
      </c>
      <c r="F2501" t="e">
        <f t="shared" si="141"/>
        <v>#NUM!</v>
      </c>
    </row>
    <row r="2502" spans="2:6" x14ac:dyDescent="0.25">
      <c r="B2502">
        <f t="shared" ref="B2502:B2565" si="142">$C$1</f>
        <v>30000000</v>
      </c>
      <c r="C2502">
        <v>1.5</v>
      </c>
      <c r="D2502">
        <v>4.5</v>
      </c>
      <c r="E2502">
        <f t="shared" ref="E2502:E2565" si="143">E2501+1</f>
        <v>2498</v>
      </c>
      <c r="F2502" t="e">
        <f t="shared" si="141"/>
        <v>#NUM!</v>
      </c>
    </row>
    <row r="2503" spans="2:6" x14ac:dyDescent="0.25">
      <c r="B2503">
        <f t="shared" si="142"/>
        <v>30000000</v>
      </c>
      <c r="C2503">
        <v>1.5</v>
      </c>
      <c r="D2503">
        <v>4.5</v>
      </c>
      <c r="E2503">
        <f t="shared" si="143"/>
        <v>2499</v>
      </c>
      <c r="F2503" t="e">
        <f t="shared" si="141"/>
        <v>#NUM!</v>
      </c>
    </row>
    <row r="2504" spans="2:6" x14ac:dyDescent="0.25">
      <c r="B2504">
        <f t="shared" si="142"/>
        <v>30000000</v>
      </c>
      <c r="C2504">
        <v>1.5</v>
      </c>
      <c r="D2504">
        <v>4.5</v>
      </c>
      <c r="E2504">
        <f t="shared" si="143"/>
        <v>2500</v>
      </c>
      <c r="F2504" t="e">
        <f t="shared" si="141"/>
        <v>#NUM!</v>
      </c>
    </row>
    <row r="2505" spans="2:6" x14ac:dyDescent="0.25">
      <c r="B2505">
        <f t="shared" si="142"/>
        <v>30000000</v>
      </c>
      <c r="C2505">
        <v>1.5</v>
      </c>
      <c r="D2505">
        <v>4.5</v>
      </c>
      <c r="E2505">
        <f t="shared" si="143"/>
        <v>2501</v>
      </c>
      <c r="F2505" t="e">
        <f t="shared" si="141"/>
        <v>#NUM!</v>
      </c>
    </row>
    <row r="2506" spans="2:6" x14ac:dyDescent="0.25">
      <c r="B2506">
        <f t="shared" si="142"/>
        <v>30000000</v>
      </c>
      <c r="C2506">
        <v>1.5</v>
      </c>
      <c r="D2506">
        <v>4.5</v>
      </c>
      <c r="E2506">
        <f t="shared" si="143"/>
        <v>2502</v>
      </c>
      <c r="F2506" t="e">
        <f t="shared" si="141"/>
        <v>#NUM!</v>
      </c>
    </row>
    <row r="2507" spans="2:6" x14ac:dyDescent="0.25">
      <c r="B2507">
        <f t="shared" si="142"/>
        <v>30000000</v>
      </c>
      <c r="C2507">
        <v>1.5</v>
      </c>
      <c r="D2507">
        <v>4.5</v>
      </c>
      <c r="E2507">
        <f t="shared" si="143"/>
        <v>2503</v>
      </c>
      <c r="F2507" t="e">
        <f t="shared" si="141"/>
        <v>#NUM!</v>
      </c>
    </row>
    <row r="2508" spans="2:6" x14ac:dyDescent="0.25">
      <c r="B2508">
        <f t="shared" si="142"/>
        <v>30000000</v>
      </c>
      <c r="C2508">
        <v>1.5</v>
      </c>
      <c r="D2508">
        <v>4.5</v>
      </c>
      <c r="E2508">
        <f t="shared" si="143"/>
        <v>2504</v>
      </c>
      <c r="F2508" t="e">
        <f t="shared" si="141"/>
        <v>#NUM!</v>
      </c>
    </row>
    <row r="2509" spans="2:6" x14ac:dyDescent="0.25">
      <c r="B2509">
        <f t="shared" si="142"/>
        <v>30000000</v>
      </c>
      <c r="C2509">
        <v>1.5</v>
      </c>
      <c r="D2509">
        <v>4.5</v>
      </c>
      <c r="E2509">
        <f t="shared" si="143"/>
        <v>2505</v>
      </c>
      <c r="F2509" t="e">
        <f t="shared" si="141"/>
        <v>#NUM!</v>
      </c>
    </row>
    <row r="2510" spans="2:6" x14ac:dyDescent="0.25">
      <c r="B2510">
        <f t="shared" si="142"/>
        <v>30000000</v>
      </c>
      <c r="C2510">
        <v>1.5</v>
      </c>
      <c r="D2510">
        <v>4.5</v>
      </c>
      <c r="E2510">
        <f t="shared" si="143"/>
        <v>2506</v>
      </c>
      <c r="F2510" t="e">
        <f t="shared" si="141"/>
        <v>#NUM!</v>
      </c>
    </row>
    <row r="2511" spans="2:6" x14ac:dyDescent="0.25">
      <c r="B2511">
        <f t="shared" si="142"/>
        <v>30000000</v>
      </c>
      <c r="C2511">
        <v>1.5</v>
      </c>
      <c r="D2511">
        <v>4.5</v>
      </c>
      <c r="E2511">
        <f t="shared" si="143"/>
        <v>2507</v>
      </c>
      <c r="F2511" t="e">
        <f t="shared" si="141"/>
        <v>#NUM!</v>
      </c>
    </row>
    <row r="2512" spans="2:6" x14ac:dyDescent="0.25">
      <c r="B2512">
        <f t="shared" si="142"/>
        <v>30000000</v>
      </c>
      <c r="C2512">
        <v>1.5</v>
      </c>
      <c r="D2512">
        <v>4.5</v>
      </c>
      <c r="E2512">
        <f t="shared" si="143"/>
        <v>2508</v>
      </c>
      <c r="F2512" t="e">
        <f t="shared" si="141"/>
        <v>#NUM!</v>
      </c>
    </row>
    <row r="2513" spans="2:6" x14ac:dyDescent="0.25">
      <c r="B2513">
        <f t="shared" si="142"/>
        <v>30000000</v>
      </c>
      <c r="C2513">
        <v>1.5</v>
      </c>
      <c r="D2513">
        <v>4.5</v>
      </c>
      <c r="E2513">
        <f t="shared" si="143"/>
        <v>2509</v>
      </c>
      <c r="F2513" t="e">
        <f t="shared" si="141"/>
        <v>#NUM!</v>
      </c>
    </row>
    <row r="2514" spans="2:6" x14ac:dyDescent="0.25">
      <c r="B2514">
        <f t="shared" si="142"/>
        <v>30000000</v>
      </c>
      <c r="C2514">
        <v>1.5</v>
      </c>
      <c r="D2514">
        <v>4.5</v>
      </c>
      <c r="E2514">
        <f t="shared" si="143"/>
        <v>2510</v>
      </c>
      <c r="F2514" t="e">
        <f t="shared" si="141"/>
        <v>#NUM!</v>
      </c>
    </row>
    <row r="2515" spans="2:6" x14ac:dyDescent="0.25">
      <c r="B2515">
        <f t="shared" si="142"/>
        <v>30000000</v>
      </c>
      <c r="C2515">
        <v>1.5</v>
      </c>
      <c r="D2515">
        <v>4.5</v>
      </c>
      <c r="E2515">
        <f t="shared" si="143"/>
        <v>2511</v>
      </c>
      <c r="F2515" t="e">
        <f t="shared" si="141"/>
        <v>#NUM!</v>
      </c>
    </row>
    <row r="2516" spans="2:6" x14ac:dyDescent="0.25">
      <c r="B2516">
        <f t="shared" si="142"/>
        <v>30000000</v>
      </c>
      <c r="C2516">
        <v>1.5</v>
      </c>
      <c r="D2516">
        <v>4.5</v>
      </c>
      <c r="E2516">
        <f t="shared" si="143"/>
        <v>2512</v>
      </c>
      <c r="F2516" t="e">
        <f t="shared" si="141"/>
        <v>#NUM!</v>
      </c>
    </row>
    <row r="2517" spans="2:6" x14ac:dyDescent="0.25">
      <c r="B2517">
        <f t="shared" si="142"/>
        <v>30000000</v>
      </c>
      <c r="C2517">
        <v>1.5</v>
      </c>
      <c r="D2517">
        <v>4.5</v>
      </c>
      <c r="E2517">
        <f t="shared" si="143"/>
        <v>2513</v>
      </c>
      <c r="F2517" t="e">
        <f t="shared" si="141"/>
        <v>#NUM!</v>
      </c>
    </row>
    <row r="2518" spans="2:6" x14ac:dyDescent="0.25">
      <c r="B2518">
        <f t="shared" si="142"/>
        <v>30000000</v>
      </c>
      <c r="C2518">
        <v>1.5</v>
      </c>
      <c r="D2518">
        <v>4.5</v>
      </c>
      <c r="E2518">
        <f t="shared" si="143"/>
        <v>2514</v>
      </c>
      <c r="F2518" t="e">
        <f t="shared" si="141"/>
        <v>#NUM!</v>
      </c>
    </row>
    <row r="2519" spans="2:6" x14ac:dyDescent="0.25">
      <c r="B2519">
        <f t="shared" si="142"/>
        <v>30000000</v>
      </c>
      <c r="C2519">
        <v>1.5</v>
      </c>
      <c r="D2519">
        <v>4.5</v>
      </c>
      <c r="E2519">
        <f t="shared" si="143"/>
        <v>2515</v>
      </c>
      <c r="F2519" t="e">
        <f t="shared" si="141"/>
        <v>#NUM!</v>
      </c>
    </row>
    <row r="2520" spans="2:6" x14ac:dyDescent="0.25">
      <c r="B2520">
        <f t="shared" si="142"/>
        <v>30000000</v>
      </c>
      <c r="C2520">
        <v>1.5</v>
      </c>
      <c r="D2520">
        <v>4.5</v>
      </c>
      <c r="E2520">
        <f t="shared" si="143"/>
        <v>2516</v>
      </c>
      <c r="F2520" t="e">
        <f t="shared" si="141"/>
        <v>#NUM!</v>
      </c>
    </row>
    <row r="2521" spans="2:6" x14ac:dyDescent="0.25">
      <c r="B2521">
        <f t="shared" si="142"/>
        <v>30000000</v>
      </c>
      <c r="C2521">
        <v>1.5</v>
      </c>
      <c r="D2521">
        <v>4.5</v>
      </c>
      <c r="E2521">
        <f t="shared" si="143"/>
        <v>2517</v>
      </c>
      <c r="F2521" t="e">
        <f t="shared" si="141"/>
        <v>#NUM!</v>
      </c>
    </row>
    <row r="2522" spans="2:6" x14ac:dyDescent="0.25">
      <c r="B2522">
        <f t="shared" si="142"/>
        <v>30000000</v>
      </c>
      <c r="C2522">
        <v>1.5</v>
      </c>
      <c r="D2522">
        <v>4.5</v>
      </c>
      <c r="E2522">
        <f t="shared" si="143"/>
        <v>2518</v>
      </c>
      <c r="F2522" t="e">
        <f t="shared" si="141"/>
        <v>#NUM!</v>
      </c>
    </row>
    <row r="2523" spans="2:6" x14ac:dyDescent="0.25">
      <c r="B2523">
        <f t="shared" si="142"/>
        <v>30000000</v>
      </c>
      <c r="C2523">
        <v>1.5</v>
      </c>
      <c r="D2523">
        <v>4.5</v>
      </c>
      <c r="E2523">
        <f t="shared" si="143"/>
        <v>2519</v>
      </c>
      <c r="F2523" t="e">
        <f t="shared" si="141"/>
        <v>#NUM!</v>
      </c>
    </row>
    <row r="2524" spans="2:6" x14ac:dyDescent="0.25">
      <c r="B2524">
        <f t="shared" si="142"/>
        <v>30000000</v>
      </c>
      <c r="C2524">
        <v>1.5</v>
      </c>
      <c r="D2524">
        <v>4.5</v>
      </c>
      <c r="E2524">
        <f t="shared" si="143"/>
        <v>2520</v>
      </c>
      <c r="F2524" t="e">
        <f t="shared" si="141"/>
        <v>#NUM!</v>
      </c>
    </row>
    <row r="2525" spans="2:6" x14ac:dyDescent="0.25">
      <c r="B2525">
        <f t="shared" si="142"/>
        <v>30000000</v>
      </c>
      <c r="C2525">
        <v>1.5</v>
      </c>
      <c r="D2525">
        <v>4.5</v>
      </c>
      <c r="E2525">
        <f t="shared" si="143"/>
        <v>2521</v>
      </c>
      <c r="F2525" t="e">
        <f t="shared" si="141"/>
        <v>#NUM!</v>
      </c>
    </row>
    <row r="2526" spans="2:6" x14ac:dyDescent="0.25">
      <c r="B2526">
        <f t="shared" si="142"/>
        <v>30000000</v>
      </c>
      <c r="C2526">
        <v>1.5</v>
      </c>
      <c r="D2526">
        <v>4.5</v>
      </c>
      <c r="E2526">
        <f t="shared" si="143"/>
        <v>2522</v>
      </c>
      <c r="F2526" t="e">
        <f t="shared" si="141"/>
        <v>#NUM!</v>
      </c>
    </row>
    <row r="2527" spans="2:6" x14ac:dyDescent="0.25">
      <c r="B2527">
        <f t="shared" si="142"/>
        <v>30000000</v>
      </c>
      <c r="C2527">
        <v>1.5</v>
      </c>
      <c r="D2527">
        <v>4.5</v>
      </c>
      <c r="E2527">
        <f t="shared" si="143"/>
        <v>2523</v>
      </c>
      <c r="F2527" t="e">
        <f t="shared" ref="F2527:F2590" si="144">D2527+C2527*SIN(E2527*2*PI()/360*B2527)</f>
        <v>#NUM!</v>
      </c>
    </row>
    <row r="2528" spans="2:6" x14ac:dyDescent="0.25">
      <c r="B2528">
        <f t="shared" si="142"/>
        <v>30000000</v>
      </c>
      <c r="C2528">
        <v>1.5</v>
      </c>
      <c r="D2528">
        <v>4.5</v>
      </c>
      <c r="E2528">
        <f t="shared" si="143"/>
        <v>2524</v>
      </c>
      <c r="F2528" t="e">
        <f t="shared" si="144"/>
        <v>#NUM!</v>
      </c>
    </row>
    <row r="2529" spans="2:6" x14ac:dyDescent="0.25">
      <c r="B2529">
        <f t="shared" si="142"/>
        <v>30000000</v>
      </c>
      <c r="C2529">
        <v>1.5</v>
      </c>
      <c r="D2529">
        <v>4.5</v>
      </c>
      <c r="E2529">
        <f t="shared" si="143"/>
        <v>2525</v>
      </c>
      <c r="F2529" t="e">
        <f t="shared" si="144"/>
        <v>#NUM!</v>
      </c>
    </row>
    <row r="2530" spans="2:6" x14ac:dyDescent="0.25">
      <c r="B2530">
        <f t="shared" si="142"/>
        <v>30000000</v>
      </c>
      <c r="C2530">
        <v>1.5</v>
      </c>
      <c r="D2530">
        <v>4.5</v>
      </c>
      <c r="E2530">
        <f t="shared" si="143"/>
        <v>2526</v>
      </c>
      <c r="F2530" t="e">
        <f t="shared" si="144"/>
        <v>#NUM!</v>
      </c>
    </row>
    <row r="2531" spans="2:6" x14ac:dyDescent="0.25">
      <c r="B2531">
        <f t="shared" si="142"/>
        <v>30000000</v>
      </c>
      <c r="C2531">
        <v>1.5</v>
      </c>
      <c r="D2531">
        <v>4.5</v>
      </c>
      <c r="E2531">
        <f t="shared" si="143"/>
        <v>2527</v>
      </c>
      <c r="F2531" t="e">
        <f t="shared" si="144"/>
        <v>#NUM!</v>
      </c>
    </row>
    <row r="2532" spans="2:6" x14ac:dyDescent="0.25">
      <c r="B2532">
        <f t="shared" si="142"/>
        <v>30000000</v>
      </c>
      <c r="C2532">
        <v>1.5</v>
      </c>
      <c r="D2532">
        <v>4.5</v>
      </c>
      <c r="E2532">
        <f t="shared" si="143"/>
        <v>2528</v>
      </c>
      <c r="F2532" t="e">
        <f t="shared" si="144"/>
        <v>#NUM!</v>
      </c>
    </row>
    <row r="2533" spans="2:6" x14ac:dyDescent="0.25">
      <c r="B2533">
        <f t="shared" si="142"/>
        <v>30000000</v>
      </c>
      <c r="C2533">
        <v>1.5</v>
      </c>
      <c r="D2533">
        <v>4.5</v>
      </c>
      <c r="E2533">
        <f t="shared" si="143"/>
        <v>2529</v>
      </c>
      <c r="F2533" t="e">
        <f t="shared" si="144"/>
        <v>#NUM!</v>
      </c>
    </row>
    <row r="2534" spans="2:6" x14ac:dyDescent="0.25">
      <c r="B2534">
        <f t="shared" si="142"/>
        <v>30000000</v>
      </c>
      <c r="C2534">
        <v>1.5</v>
      </c>
      <c r="D2534">
        <v>4.5</v>
      </c>
      <c r="E2534">
        <f t="shared" si="143"/>
        <v>2530</v>
      </c>
      <c r="F2534" t="e">
        <f t="shared" si="144"/>
        <v>#NUM!</v>
      </c>
    </row>
    <row r="2535" spans="2:6" x14ac:dyDescent="0.25">
      <c r="B2535">
        <f t="shared" si="142"/>
        <v>30000000</v>
      </c>
      <c r="C2535">
        <v>1.5</v>
      </c>
      <c r="D2535">
        <v>4.5</v>
      </c>
      <c r="E2535">
        <f t="shared" si="143"/>
        <v>2531</v>
      </c>
      <c r="F2535" t="e">
        <f t="shared" si="144"/>
        <v>#NUM!</v>
      </c>
    </row>
    <row r="2536" spans="2:6" x14ac:dyDescent="0.25">
      <c r="B2536">
        <f t="shared" si="142"/>
        <v>30000000</v>
      </c>
      <c r="C2536">
        <v>1.5</v>
      </c>
      <c r="D2536">
        <v>4.5</v>
      </c>
      <c r="E2536">
        <f t="shared" si="143"/>
        <v>2532</v>
      </c>
      <c r="F2536" t="e">
        <f t="shared" si="144"/>
        <v>#NUM!</v>
      </c>
    </row>
    <row r="2537" spans="2:6" x14ac:dyDescent="0.25">
      <c r="B2537">
        <f t="shared" si="142"/>
        <v>30000000</v>
      </c>
      <c r="C2537">
        <v>1.5</v>
      </c>
      <c r="D2537">
        <v>4.5</v>
      </c>
      <c r="E2537">
        <f t="shared" si="143"/>
        <v>2533</v>
      </c>
      <c r="F2537" t="e">
        <f t="shared" si="144"/>
        <v>#NUM!</v>
      </c>
    </row>
    <row r="2538" spans="2:6" x14ac:dyDescent="0.25">
      <c r="B2538">
        <f t="shared" si="142"/>
        <v>30000000</v>
      </c>
      <c r="C2538">
        <v>1.5</v>
      </c>
      <c r="D2538">
        <v>4.5</v>
      </c>
      <c r="E2538">
        <f t="shared" si="143"/>
        <v>2534</v>
      </c>
      <c r="F2538" t="e">
        <f t="shared" si="144"/>
        <v>#NUM!</v>
      </c>
    </row>
    <row r="2539" spans="2:6" x14ac:dyDescent="0.25">
      <c r="B2539">
        <f t="shared" si="142"/>
        <v>30000000</v>
      </c>
      <c r="C2539">
        <v>1.5</v>
      </c>
      <c r="D2539">
        <v>4.5</v>
      </c>
      <c r="E2539">
        <f t="shared" si="143"/>
        <v>2535</v>
      </c>
      <c r="F2539" t="e">
        <f t="shared" si="144"/>
        <v>#NUM!</v>
      </c>
    </row>
    <row r="2540" spans="2:6" x14ac:dyDescent="0.25">
      <c r="B2540">
        <f t="shared" si="142"/>
        <v>30000000</v>
      </c>
      <c r="C2540">
        <v>1.5</v>
      </c>
      <c r="D2540">
        <v>4.5</v>
      </c>
      <c r="E2540">
        <f t="shared" si="143"/>
        <v>2536</v>
      </c>
      <c r="F2540" t="e">
        <f t="shared" si="144"/>
        <v>#NUM!</v>
      </c>
    </row>
    <row r="2541" spans="2:6" x14ac:dyDescent="0.25">
      <c r="B2541">
        <f t="shared" si="142"/>
        <v>30000000</v>
      </c>
      <c r="C2541">
        <v>1.5</v>
      </c>
      <c r="D2541">
        <v>4.5</v>
      </c>
      <c r="E2541">
        <f t="shared" si="143"/>
        <v>2537</v>
      </c>
      <c r="F2541" t="e">
        <f t="shared" si="144"/>
        <v>#NUM!</v>
      </c>
    </row>
    <row r="2542" spans="2:6" x14ac:dyDescent="0.25">
      <c r="B2542">
        <f t="shared" si="142"/>
        <v>30000000</v>
      </c>
      <c r="C2542">
        <v>1.5</v>
      </c>
      <c r="D2542">
        <v>4.5</v>
      </c>
      <c r="E2542">
        <f t="shared" si="143"/>
        <v>2538</v>
      </c>
      <c r="F2542" t="e">
        <f t="shared" si="144"/>
        <v>#NUM!</v>
      </c>
    </row>
    <row r="2543" spans="2:6" x14ac:dyDescent="0.25">
      <c r="B2543">
        <f t="shared" si="142"/>
        <v>30000000</v>
      </c>
      <c r="C2543">
        <v>1.5</v>
      </c>
      <c r="D2543">
        <v>4.5</v>
      </c>
      <c r="E2543">
        <f t="shared" si="143"/>
        <v>2539</v>
      </c>
      <c r="F2543" t="e">
        <f t="shared" si="144"/>
        <v>#NUM!</v>
      </c>
    </row>
    <row r="2544" spans="2:6" x14ac:dyDescent="0.25">
      <c r="B2544">
        <f t="shared" si="142"/>
        <v>30000000</v>
      </c>
      <c r="C2544">
        <v>1.5</v>
      </c>
      <c r="D2544">
        <v>4.5</v>
      </c>
      <c r="E2544">
        <f t="shared" si="143"/>
        <v>2540</v>
      </c>
      <c r="F2544" t="e">
        <f t="shared" si="144"/>
        <v>#NUM!</v>
      </c>
    </row>
    <row r="2545" spans="2:6" x14ac:dyDescent="0.25">
      <c r="B2545">
        <f t="shared" si="142"/>
        <v>30000000</v>
      </c>
      <c r="C2545">
        <v>1.5</v>
      </c>
      <c r="D2545">
        <v>4.5</v>
      </c>
      <c r="E2545">
        <f t="shared" si="143"/>
        <v>2541</v>
      </c>
      <c r="F2545" t="e">
        <f t="shared" si="144"/>
        <v>#NUM!</v>
      </c>
    </row>
    <row r="2546" spans="2:6" x14ac:dyDescent="0.25">
      <c r="B2546">
        <f t="shared" si="142"/>
        <v>30000000</v>
      </c>
      <c r="C2546">
        <v>1.5</v>
      </c>
      <c r="D2546">
        <v>4.5</v>
      </c>
      <c r="E2546">
        <f t="shared" si="143"/>
        <v>2542</v>
      </c>
      <c r="F2546" t="e">
        <f t="shared" si="144"/>
        <v>#NUM!</v>
      </c>
    </row>
    <row r="2547" spans="2:6" x14ac:dyDescent="0.25">
      <c r="B2547">
        <f t="shared" si="142"/>
        <v>30000000</v>
      </c>
      <c r="C2547">
        <v>1.5</v>
      </c>
      <c r="D2547">
        <v>4.5</v>
      </c>
      <c r="E2547">
        <f t="shared" si="143"/>
        <v>2543</v>
      </c>
      <c r="F2547" t="e">
        <f t="shared" si="144"/>
        <v>#NUM!</v>
      </c>
    </row>
    <row r="2548" spans="2:6" x14ac:dyDescent="0.25">
      <c r="B2548">
        <f t="shared" si="142"/>
        <v>30000000</v>
      </c>
      <c r="C2548">
        <v>1.5</v>
      </c>
      <c r="D2548">
        <v>4.5</v>
      </c>
      <c r="E2548">
        <f t="shared" si="143"/>
        <v>2544</v>
      </c>
      <c r="F2548" t="e">
        <f t="shared" si="144"/>
        <v>#NUM!</v>
      </c>
    </row>
    <row r="2549" spans="2:6" x14ac:dyDescent="0.25">
      <c r="B2549">
        <f t="shared" si="142"/>
        <v>30000000</v>
      </c>
      <c r="C2549">
        <v>1.5</v>
      </c>
      <c r="D2549">
        <v>4.5</v>
      </c>
      <c r="E2549">
        <f t="shared" si="143"/>
        <v>2545</v>
      </c>
      <c r="F2549" t="e">
        <f t="shared" si="144"/>
        <v>#NUM!</v>
      </c>
    </row>
    <row r="2550" spans="2:6" x14ac:dyDescent="0.25">
      <c r="B2550">
        <f t="shared" si="142"/>
        <v>30000000</v>
      </c>
      <c r="C2550">
        <v>1.5</v>
      </c>
      <c r="D2550">
        <v>4.5</v>
      </c>
      <c r="E2550">
        <f t="shared" si="143"/>
        <v>2546</v>
      </c>
      <c r="F2550" t="e">
        <f t="shared" si="144"/>
        <v>#NUM!</v>
      </c>
    </row>
    <row r="2551" spans="2:6" x14ac:dyDescent="0.25">
      <c r="B2551">
        <f t="shared" si="142"/>
        <v>30000000</v>
      </c>
      <c r="C2551">
        <v>1.5</v>
      </c>
      <c r="D2551">
        <v>4.5</v>
      </c>
      <c r="E2551">
        <f t="shared" si="143"/>
        <v>2547</v>
      </c>
      <c r="F2551" t="e">
        <f t="shared" si="144"/>
        <v>#NUM!</v>
      </c>
    </row>
    <row r="2552" spans="2:6" x14ac:dyDescent="0.25">
      <c r="B2552">
        <f t="shared" si="142"/>
        <v>30000000</v>
      </c>
      <c r="C2552">
        <v>1.5</v>
      </c>
      <c r="D2552">
        <v>4.5</v>
      </c>
      <c r="E2552">
        <f t="shared" si="143"/>
        <v>2548</v>
      </c>
      <c r="F2552" t="e">
        <f t="shared" si="144"/>
        <v>#NUM!</v>
      </c>
    </row>
    <row r="2553" spans="2:6" x14ac:dyDescent="0.25">
      <c r="B2553">
        <f t="shared" si="142"/>
        <v>30000000</v>
      </c>
      <c r="C2553">
        <v>1.5</v>
      </c>
      <c r="D2553">
        <v>4.5</v>
      </c>
      <c r="E2553">
        <f t="shared" si="143"/>
        <v>2549</v>
      </c>
      <c r="F2553" t="e">
        <f t="shared" si="144"/>
        <v>#NUM!</v>
      </c>
    </row>
    <row r="2554" spans="2:6" x14ac:dyDescent="0.25">
      <c r="B2554">
        <f t="shared" si="142"/>
        <v>30000000</v>
      </c>
      <c r="C2554">
        <v>1.5</v>
      </c>
      <c r="D2554">
        <v>4.5</v>
      </c>
      <c r="E2554">
        <f t="shared" si="143"/>
        <v>2550</v>
      </c>
      <c r="F2554" t="e">
        <f t="shared" si="144"/>
        <v>#NUM!</v>
      </c>
    </row>
    <row r="2555" spans="2:6" x14ac:dyDescent="0.25">
      <c r="B2555">
        <f t="shared" si="142"/>
        <v>30000000</v>
      </c>
      <c r="C2555">
        <v>1.5</v>
      </c>
      <c r="D2555">
        <v>4.5</v>
      </c>
      <c r="E2555">
        <f t="shared" si="143"/>
        <v>2551</v>
      </c>
      <c r="F2555" t="e">
        <f t="shared" si="144"/>
        <v>#NUM!</v>
      </c>
    </row>
    <row r="2556" spans="2:6" x14ac:dyDescent="0.25">
      <c r="B2556">
        <f t="shared" si="142"/>
        <v>30000000</v>
      </c>
      <c r="C2556">
        <v>1.5</v>
      </c>
      <c r="D2556">
        <v>4.5</v>
      </c>
      <c r="E2556">
        <f t="shared" si="143"/>
        <v>2552</v>
      </c>
      <c r="F2556" t="e">
        <f t="shared" si="144"/>
        <v>#NUM!</v>
      </c>
    </row>
    <row r="2557" spans="2:6" x14ac:dyDescent="0.25">
      <c r="B2557">
        <f t="shared" si="142"/>
        <v>30000000</v>
      </c>
      <c r="C2557">
        <v>1.5</v>
      </c>
      <c r="D2557">
        <v>4.5</v>
      </c>
      <c r="E2557">
        <f t="shared" si="143"/>
        <v>2553</v>
      </c>
      <c r="F2557" t="e">
        <f t="shared" si="144"/>
        <v>#NUM!</v>
      </c>
    </row>
    <row r="2558" spans="2:6" x14ac:dyDescent="0.25">
      <c r="B2558">
        <f t="shared" si="142"/>
        <v>30000000</v>
      </c>
      <c r="C2558">
        <v>1.5</v>
      </c>
      <c r="D2558">
        <v>4.5</v>
      </c>
      <c r="E2558">
        <f t="shared" si="143"/>
        <v>2554</v>
      </c>
      <c r="F2558" t="e">
        <f t="shared" si="144"/>
        <v>#NUM!</v>
      </c>
    </row>
    <row r="2559" spans="2:6" x14ac:dyDescent="0.25">
      <c r="B2559">
        <f t="shared" si="142"/>
        <v>30000000</v>
      </c>
      <c r="C2559">
        <v>1.5</v>
      </c>
      <c r="D2559">
        <v>4.5</v>
      </c>
      <c r="E2559">
        <f t="shared" si="143"/>
        <v>2555</v>
      </c>
      <c r="F2559" t="e">
        <f t="shared" si="144"/>
        <v>#NUM!</v>
      </c>
    </row>
    <row r="2560" spans="2:6" x14ac:dyDescent="0.25">
      <c r="B2560">
        <f t="shared" si="142"/>
        <v>30000000</v>
      </c>
      <c r="C2560">
        <v>1.5</v>
      </c>
      <c r="D2560">
        <v>4.5</v>
      </c>
      <c r="E2560">
        <f t="shared" si="143"/>
        <v>2556</v>
      </c>
      <c r="F2560" t="e">
        <f t="shared" si="144"/>
        <v>#NUM!</v>
      </c>
    </row>
    <row r="2561" spans="2:6" x14ac:dyDescent="0.25">
      <c r="B2561">
        <f t="shared" si="142"/>
        <v>30000000</v>
      </c>
      <c r="C2561">
        <v>1.5</v>
      </c>
      <c r="D2561">
        <v>4.5</v>
      </c>
      <c r="E2561">
        <f t="shared" si="143"/>
        <v>2557</v>
      </c>
      <c r="F2561" t="e">
        <f t="shared" si="144"/>
        <v>#NUM!</v>
      </c>
    </row>
    <row r="2562" spans="2:6" x14ac:dyDescent="0.25">
      <c r="B2562">
        <f t="shared" si="142"/>
        <v>30000000</v>
      </c>
      <c r="C2562">
        <v>1.5</v>
      </c>
      <c r="D2562">
        <v>4.5</v>
      </c>
      <c r="E2562">
        <f t="shared" si="143"/>
        <v>2558</v>
      </c>
      <c r="F2562" t="e">
        <f t="shared" si="144"/>
        <v>#NUM!</v>
      </c>
    </row>
    <row r="2563" spans="2:6" x14ac:dyDescent="0.25">
      <c r="B2563">
        <f t="shared" si="142"/>
        <v>30000000</v>
      </c>
      <c r="C2563">
        <v>1.5</v>
      </c>
      <c r="D2563">
        <v>4.5</v>
      </c>
      <c r="E2563">
        <f t="shared" si="143"/>
        <v>2559</v>
      </c>
      <c r="F2563" t="e">
        <f t="shared" si="144"/>
        <v>#NUM!</v>
      </c>
    </row>
    <row r="2564" spans="2:6" x14ac:dyDescent="0.25">
      <c r="B2564">
        <f t="shared" si="142"/>
        <v>30000000</v>
      </c>
      <c r="C2564">
        <v>1.5</v>
      </c>
      <c r="D2564">
        <v>4.5</v>
      </c>
      <c r="E2564">
        <f t="shared" si="143"/>
        <v>2560</v>
      </c>
      <c r="F2564" t="e">
        <f t="shared" si="144"/>
        <v>#NUM!</v>
      </c>
    </row>
    <row r="2565" spans="2:6" x14ac:dyDescent="0.25">
      <c r="B2565">
        <f t="shared" si="142"/>
        <v>30000000</v>
      </c>
      <c r="C2565">
        <v>1.5</v>
      </c>
      <c r="D2565">
        <v>4.5</v>
      </c>
      <c r="E2565">
        <f t="shared" si="143"/>
        <v>2561</v>
      </c>
      <c r="F2565" t="e">
        <f t="shared" si="144"/>
        <v>#NUM!</v>
      </c>
    </row>
    <row r="2566" spans="2:6" x14ac:dyDescent="0.25">
      <c r="B2566">
        <f t="shared" ref="B2566:B2629" si="145">$C$1</f>
        <v>30000000</v>
      </c>
      <c r="C2566">
        <v>1.5</v>
      </c>
      <c r="D2566">
        <v>4.5</v>
      </c>
      <c r="E2566">
        <f t="shared" ref="E2566:E2629" si="146">E2565+1</f>
        <v>2562</v>
      </c>
      <c r="F2566" t="e">
        <f t="shared" si="144"/>
        <v>#NUM!</v>
      </c>
    </row>
    <row r="2567" spans="2:6" x14ac:dyDescent="0.25">
      <c r="B2567">
        <f t="shared" si="145"/>
        <v>30000000</v>
      </c>
      <c r="C2567">
        <v>1.5</v>
      </c>
      <c r="D2567">
        <v>4.5</v>
      </c>
      <c r="E2567">
        <f t="shared" si="146"/>
        <v>2563</v>
      </c>
      <c r="F2567" t="e">
        <f t="shared" si="144"/>
        <v>#NUM!</v>
      </c>
    </row>
    <row r="2568" spans="2:6" x14ac:dyDescent="0.25">
      <c r="B2568">
        <f t="shared" si="145"/>
        <v>30000000</v>
      </c>
      <c r="C2568">
        <v>1.5</v>
      </c>
      <c r="D2568">
        <v>4.5</v>
      </c>
      <c r="E2568">
        <f t="shared" si="146"/>
        <v>2564</v>
      </c>
      <c r="F2568" t="e">
        <f t="shared" si="144"/>
        <v>#NUM!</v>
      </c>
    </row>
    <row r="2569" spans="2:6" x14ac:dyDescent="0.25">
      <c r="B2569">
        <f t="shared" si="145"/>
        <v>30000000</v>
      </c>
      <c r="C2569">
        <v>1.5</v>
      </c>
      <c r="D2569">
        <v>4.5</v>
      </c>
      <c r="E2569">
        <f t="shared" si="146"/>
        <v>2565</v>
      </c>
      <c r="F2569" t="e">
        <f t="shared" si="144"/>
        <v>#NUM!</v>
      </c>
    </row>
    <row r="2570" spans="2:6" x14ac:dyDescent="0.25">
      <c r="B2570">
        <f t="shared" si="145"/>
        <v>30000000</v>
      </c>
      <c r="C2570">
        <v>1.5</v>
      </c>
      <c r="D2570">
        <v>4.5</v>
      </c>
      <c r="E2570">
        <f t="shared" si="146"/>
        <v>2566</v>
      </c>
      <c r="F2570" t="e">
        <f t="shared" si="144"/>
        <v>#NUM!</v>
      </c>
    </row>
    <row r="2571" spans="2:6" x14ac:dyDescent="0.25">
      <c r="B2571">
        <f t="shared" si="145"/>
        <v>30000000</v>
      </c>
      <c r="C2571">
        <v>1.5</v>
      </c>
      <c r="D2571">
        <v>4.5</v>
      </c>
      <c r="E2571">
        <f t="shared" si="146"/>
        <v>2567</v>
      </c>
      <c r="F2571" t="e">
        <f t="shared" si="144"/>
        <v>#NUM!</v>
      </c>
    </row>
    <row r="2572" spans="2:6" x14ac:dyDescent="0.25">
      <c r="B2572">
        <f t="shared" si="145"/>
        <v>30000000</v>
      </c>
      <c r="C2572">
        <v>1.5</v>
      </c>
      <c r="D2572">
        <v>4.5</v>
      </c>
      <c r="E2572">
        <f t="shared" si="146"/>
        <v>2568</v>
      </c>
      <c r="F2572" t="e">
        <f t="shared" si="144"/>
        <v>#NUM!</v>
      </c>
    </row>
    <row r="2573" spans="2:6" x14ac:dyDescent="0.25">
      <c r="B2573">
        <f t="shared" si="145"/>
        <v>30000000</v>
      </c>
      <c r="C2573">
        <v>1.5</v>
      </c>
      <c r="D2573">
        <v>4.5</v>
      </c>
      <c r="E2573">
        <f t="shared" si="146"/>
        <v>2569</v>
      </c>
      <c r="F2573" t="e">
        <f t="shared" si="144"/>
        <v>#NUM!</v>
      </c>
    </row>
    <row r="2574" spans="2:6" x14ac:dyDescent="0.25">
      <c r="B2574">
        <f t="shared" si="145"/>
        <v>30000000</v>
      </c>
      <c r="C2574">
        <v>1.5</v>
      </c>
      <c r="D2574">
        <v>4.5</v>
      </c>
      <c r="E2574">
        <f t="shared" si="146"/>
        <v>2570</v>
      </c>
      <c r="F2574" t="e">
        <f t="shared" si="144"/>
        <v>#NUM!</v>
      </c>
    </row>
    <row r="2575" spans="2:6" x14ac:dyDescent="0.25">
      <c r="B2575">
        <f t="shared" si="145"/>
        <v>30000000</v>
      </c>
      <c r="C2575">
        <v>1.5</v>
      </c>
      <c r="D2575">
        <v>4.5</v>
      </c>
      <c r="E2575">
        <f t="shared" si="146"/>
        <v>2571</v>
      </c>
      <c r="F2575" t="e">
        <f t="shared" si="144"/>
        <v>#NUM!</v>
      </c>
    </row>
    <row r="2576" spans="2:6" x14ac:dyDescent="0.25">
      <c r="B2576">
        <f t="shared" si="145"/>
        <v>30000000</v>
      </c>
      <c r="C2576">
        <v>1.5</v>
      </c>
      <c r="D2576">
        <v>4.5</v>
      </c>
      <c r="E2576">
        <f t="shared" si="146"/>
        <v>2572</v>
      </c>
      <c r="F2576" t="e">
        <f t="shared" si="144"/>
        <v>#NUM!</v>
      </c>
    </row>
    <row r="2577" spans="2:6" x14ac:dyDescent="0.25">
      <c r="B2577">
        <f t="shared" si="145"/>
        <v>30000000</v>
      </c>
      <c r="C2577">
        <v>1.5</v>
      </c>
      <c r="D2577">
        <v>4.5</v>
      </c>
      <c r="E2577">
        <f t="shared" si="146"/>
        <v>2573</v>
      </c>
      <c r="F2577" t="e">
        <f t="shared" si="144"/>
        <v>#NUM!</v>
      </c>
    </row>
    <row r="2578" spans="2:6" x14ac:dyDescent="0.25">
      <c r="B2578">
        <f t="shared" si="145"/>
        <v>30000000</v>
      </c>
      <c r="C2578">
        <v>1.5</v>
      </c>
      <c r="D2578">
        <v>4.5</v>
      </c>
      <c r="E2578">
        <f t="shared" si="146"/>
        <v>2574</v>
      </c>
      <c r="F2578" t="e">
        <f t="shared" si="144"/>
        <v>#NUM!</v>
      </c>
    </row>
    <row r="2579" spans="2:6" x14ac:dyDescent="0.25">
      <c r="B2579">
        <f t="shared" si="145"/>
        <v>30000000</v>
      </c>
      <c r="C2579">
        <v>1.5</v>
      </c>
      <c r="D2579">
        <v>4.5</v>
      </c>
      <c r="E2579">
        <f t="shared" si="146"/>
        <v>2575</v>
      </c>
      <c r="F2579" t="e">
        <f t="shared" si="144"/>
        <v>#NUM!</v>
      </c>
    </row>
    <row r="2580" spans="2:6" x14ac:dyDescent="0.25">
      <c r="B2580">
        <f t="shared" si="145"/>
        <v>30000000</v>
      </c>
      <c r="C2580">
        <v>1.5</v>
      </c>
      <c r="D2580">
        <v>4.5</v>
      </c>
      <c r="E2580">
        <f t="shared" si="146"/>
        <v>2576</v>
      </c>
      <c r="F2580" t="e">
        <f t="shared" si="144"/>
        <v>#NUM!</v>
      </c>
    </row>
    <row r="2581" spans="2:6" x14ac:dyDescent="0.25">
      <c r="B2581">
        <f t="shared" si="145"/>
        <v>30000000</v>
      </c>
      <c r="C2581">
        <v>1.5</v>
      </c>
      <c r="D2581">
        <v>4.5</v>
      </c>
      <c r="E2581">
        <f t="shared" si="146"/>
        <v>2577</v>
      </c>
      <c r="F2581" t="e">
        <f t="shared" si="144"/>
        <v>#NUM!</v>
      </c>
    </row>
    <row r="2582" spans="2:6" x14ac:dyDescent="0.25">
      <c r="B2582">
        <f t="shared" si="145"/>
        <v>30000000</v>
      </c>
      <c r="C2582">
        <v>1.5</v>
      </c>
      <c r="D2582">
        <v>4.5</v>
      </c>
      <c r="E2582">
        <f t="shared" si="146"/>
        <v>2578</v>
      </c>
      <c r="F2582" t="e">
        <f t="shared" si="144"/>
        <v>#NUM!</v>
      </c>
    </row>
    <row r="2583" spans="2:6" x14ac:dyDescent="0.25">
      <c r="B2583">
        <f t="shared" si="145"/>
        <v>30000000</v>
      </c>
      <c r="C2583">
        <v>1.5</v>
      </c>
      <c r="D2583">
        <v>4.5</v>
      </c>
      <c r="E2583">
        <f t="shared" si="146"/>
        <v>2579</v>
      </c>
      <c r="F2583" t="e">
        <f t="shared" si="144"/>
        <v>#NUM!</v>
      </c>
    </row>
    <row r="2584" spans="2:6" x14ac:dyDescent="0.25">
      <c r="B2584">
        <f t="shared" si="145"/>
        <v>30000000</v>
      </c>
      <c r="C2584">
        <v>1.5</v>
      </c>
      <c r="D2584">
        <v>4.5</v>
      </c>
      <c r="E2584">
        <f t="shared" si="146"/>
        <v>2580</v>
      </c>
      <c r="F2584" t="e">
        <f t="shared" si="144"/>
        <v>#NUM!</v>
      </c>
    </row>
    <row r="2585" spans="2:6" x14ac:dyDescent="0.25">
      <c r="B2585">
        <f t="shared" si="145"/>
        <v>30000000</v>
      </c>
      <c r="C2585">
        <v>1.5</v>
      </c>
      <c r="D2585">
        <v>4.5</v>
      </c>
      <c r="E2585">
        <f t="shared" si="146"/>
        <v>2581</v>
      </c>
      <c r="F2585" t="e">
        <f t="shared" si="144"/>
        <v>#NUM!</v>
      </c>
    </row>
    <row r="2586" spans="2:6" x14ac:dyDescent="0.25">
      <c r="B2586">
        <f t="shared" si="145"/>
        <v>30000000</v>
      </c>
      <c r="C2586">
        <v>1.5</v>
      </c>
      <c r="D2586">
        <v>4.5</v>
      </c>
      <c r="E2586">
        <f t="shared" si="146"/>
        <v>2582</v>
      </c>
      <c r="F2586" t="e">
        <f t="shared" si="144"/>
        <v>#NUM!</v>
      </c>
    </row>
    <row r="2587" spans="2:6" x14ac:dyDescent="0.25">
      <c r="B2587">
        <f t="shared" si="145"/>
        <v>30000000</v>
      </c>
      <c r="C2587">
        <v>1.5</v>
      </c>
      <c r="D2587">
        <v>4.5</v>
      </c>
      <c r="E2587">
        <f t="shared" si="146"/>
        <v>2583</v>
      </c>
      <c r="F2587" t="e">
        <f t="shared" si="144"/>
        <v>#NUM!</v>
      </c>
    </row>
    <row r="2588" spans="2:6" x14ac:dyDescent="0.25">
      <c r="B2588">
        <f t="shared" si="145"/>
        <v>30000000</v>
      </c>
      <c r="C2588">
        <v>1.5</v>
      </c>
      <c r="D2588">
        <v>4.5</v>
      </c>
      <c r="E2588">
        <f t="shared" si="146"/>
        <v>2584</v>
      </c>
      <c r="F2588" t="e">
        <f t="shared" si="144"/>
        <v>#NUM!</v>
      </c>
    </row>
    <row r="2589" spans="2:6" x14ac:dyDescent="0.25">
      <c r="B2589">
        <f t="shared" si="145"/>
        <v>30000000</v>
      </c>
      <c r="C2589">
        <v>1.5</v>
      </c>
      <c r="D2589">
        <v>4.5</v>
      </c>
      <c r="E2589">
        <f t="shared" si="146"/>
        <v>2585</v>
      </c>
      <c r="F2589" t="e">
        <f t="shared" si="144"/>
        <v>#NUM!</v>
      </c>
    </row>
    <row r="2590" spans="2:6" x14ac:dyDescent="0.25">
      <c r="B2590">
        <f t="shared" si="145"/>
        <v>30000000</v>
      </c>
      <c r="C2590">
        <v>1.5</v>
      </c>
      <c r="D2590">
        <v>4.5</v>
      </c>
      <c r="E2590">
        <f t="shared" si="146"/>
        <v>2586</v>
      </c>
      <c r="F2590" t="e">
        <f t="shared" si="144"/>
        <v>#NUM!</v>
      </c>
    </row>
    <row r="2591" spans="2:6" x14ac:dyDescent="0.25">
      <c r="B2591">
        <f t="shared" si="145"/>
        <v>30000000</v>
      </c>
      <c r="C2591">
        <v>1.5</v>
      </c>
      <c r="D2591">
        <v>4.5</v>
      </c>
      <c r="E2591">
        <f t="shared" si="146"/>
        <v>2587</v>
      </c>
      <c r="F2591" t="e">
        <f t="shared" ref="F2591:F2654" si="147">D2591+C2591*SIN(E2591*2*PI()/360*B2591)</f>
        <v>#NUM!</v>
      </c>
    </row>
    <row r="2592" spans="2:6" x14ac:dyDescent="0.25">
      <c r="B2592">
        <f t="shared" si="145"/>
        <v>30000000</v>
      </c>
      <c r="C2592">
        <v>1.5</v>
      </c>
      <c r="D2592">
        <v>4.5</v>
      </c>
      <c r="E2592">
        <f t="shared" si="146"/>
        <v>2588</v>
      </c>
      <c r="F2592" t="e">
        <f t="shared" si="147"/>
        <v>#NUM!</v>
      </c>
    </row>
    <row r="2593" spans="2:6" x14ac:dyDescent="0.25">
      <c r="B2593">
        <f t="shared" si="145"/>
        <v>30000000</v>
      </c>
      <c r="C2593">
        <v>1.5</v>
      </c>
      <c r="D2593">
        <v>4.5</v>
      </c>
      <c r="E2593">
        <f t="shared" si="146"/>
        <v>2589</v>
      </c>
      <c r="F2593" t="e">
        <f t="shared" si="147"/>
        <v>#NUM!</v>
      </c>
    </row>
    <row r="2594" spans="2:6" x14ac:dyDescent="0.25">
      <c r="B2594">
        <f t="shared" si="145"/>
        <v>30000000</v>
      </c>
      <c r="C2594">
        <v>1.5</v>
      </c>
      <c r="D2594">
        <v>4.5</v>
      </c>
      <c r="E2594">
        <f t="shared" si="146"/>
        <v>2590</v>
      </c>
      <c r="F2594" t="e">
        <f t="shared" si="147"/>
        <v>#NUM!</v>
      </c>
    </row>
    <row r="2595" spans="2:6" x14ac:dyDescent="0.25">
      <c r="B2595">
        <f t="shared" si="145"/>
        <v>30000000</v>
      </c>
      <c r="C2595">
        <v>1.5</v>
      </c>
      <c r="D2595">
        <v>4.5</v>
      </c>
      <c r="E2595">
        <f t="shared" si="146"/>
        <v>2591</v>
      </c>
      <c r="F2595" t="e">
        <f t="shared" si="147"/>
        <v>#NUM!</v>
      </c>
    </row>
    <row r="2596" spans="2:6" x14ac:dyDescent="0.25">
      <c r="B2596">
        <f t="shared" si="145"/>
        <v>30000000</v>
      </c>
      <c r="C2596">
        <v>1.5</v>
      </c>
      <c r="D2596">
        <v>4.5</v>
      </c>
      <c r="E2596">
        <f t="shared" si="146"/>
        <v>2592</v>
      </c>
      <c r="F2596" t="e">
        <f t="shared" si="147"/>
        <v>#NUM!</v>
      </c>
    </row>
    <row r="2597" spans="2:6" x14ac:dyDescent="0.25">
      <c r="B2597">
        <f t="shared" si="145"/>
        <v>30000000</v>
      </c>
      <c r="C2597">
        <v>1.5</v>
      </c>
      <c r="D2597">
        <v>4.5</v>
      </c>
      <c r="E2597">
        <f t="shared" si="146"/>
        <v>2593</v>
      </c>
      <c r="F2597" t="e">
        <f t="shared" si="147"/>
        <v>#NUM!</v>
      </c>
    </row>
    <row r="2598" spans="2:6" x14ac:dyDescent="0.25">
      <c r="B2598">
        <f t="shared" si="145"/>
        <v>30000000</v>
      </c>
      <c r="C2598">
        <v>1.5</v>
      </c>
      <c r="D2598">
        <v>4.5</v>
      </c>
      <c r="E2598">
        <f t="shared" si="146"/>
        <v>2594</v>
      </c>
      <c r="F2598" t="e">
        <f t="shared" si="147"/>
        <v>#NUM!</v>
      </c>
    </row>
    <row r="2599" spans="2:6" x14ac:dyDescent="0.25">
      <c r="B2599">
        <f t="shared" si="145"/>
        <v>30000000</v>
      </c>
      <c r="C2599">
        <v>1.5</v>
      </c>
      <c r="D2599">
        <v>4.5</v>
      </c>
      <c r="E2599">
        <f t="shared" si="146"/>
        <v>2595</v>
      </c>
      <c r="F2599" t="e">
        <f t="shared" si="147"/>
        <v>#NUM!</v>
      </c>
    </row>
    <row r="2600" spans="2:6" x14ac:dyDescent="0.25">
      <c r="B2600">
        <f t="shared" si="145"/>
        <v>30000000</v>
      </c>
      <c r="C2600">
        <v>1.5</v>
      </c>
      <c r="D2600">
        <v>4.5</v>
      </c>
      <c r="E2600">
        <f t="shared" si="146"/>
        <v>2596</v>
      </c>
      <c r="F2600" t="e">
        <f t="shared" si="147"/>
        <v>#NUM!</v>
      </c>
    </row>
    <row r="2601" spans="2:6" x14ac:dyDescent="0.25">
      <c r="B2601">
        <f t="shared" si="145"/>
        <v>30000000</v>
      </c>
      <c r="C2601">
        <v>1.5</v>
      </c>
      <c r="D2601">
        <v>4.5</v>
      </c>
      <c r="E2601">
        <f t="shared" si="146"/>
        <v>2597</v>
      </c>
      <c r="F2601" t="e">
        <f t="shared" si="147"/>
        <v>#NUM!</v>
      </c>
    </row>
    <row r="2602" spans="2:6" x14ac:dyDescent="0.25">
      <c r="B2602">
        <f t="shared" si="145"/>
        <v>30000000</v>
      </c>
      <c r="C2602">
        <v>1.5</v>
      </c>
      <c r="D2602">
        <v>4.5</v>
      </c>
      <c r="E2602">
        <f t="shared" si="146"/>
        <v>2598</v>
      </c>
      <c r="F2602" t="e">
        <f t="shared" si="147"/>
        <v>#NUM!</v>
      </c>
    </row>
    <row r="2603" spans="2:6" x14ac:dyDescent="0.25">
      <c r="B2603">
        <f t="shared" si="145"/>
        <v>30000000</v>
      </c>
      <c r="C2603">
        <v>1.5</v>
      </c>
      <c r="D2603">
        <v>4.5</v>
      </c>
      <c r="E2603">
        <f t="shared" si="146"/>
        <v>2599</v>
      </c>
      <c r="F2603" t="e">
        <f t="shared" si="147"/>
        <v>#NUM!</v>
      </c>
    </row>
    <row r="2604" spans="2:6" x14ac:dyDescent="0.25">
      <c r="B2604">
        <f t="shared" si="145"/>
        <v>30000000</v>
      </c>
      <c r="C2604">
        <v>1.5</v>
      </c>
      <c r="D2604">
        <v>4.5</v>
      </c>
      <c r="E2604">
        <f t="shared" si="146"/>
        <v>2600</v>
      </c>
      <c r="F2604" t="e">
        <f t="shared" si="147"/>
        <v>#NUM!</v>
      </c>
    </row>
    <row r="2605" spans="2:6" x14ac:dyDescent="0.25">
      <c r="B2605">
        <f t="shared" si="145"/>
        <v>30000000</v>
      </c>
      <c r="C2605">
        <v>1.5</v>
      </c>
      <c r="D2605">
        <v>4.5</v>
      </c>
      <c r="E2605">
        <f t="shared" si="146"/>
        <v>2601</v>
      </c>
      <c r="F2605" t="e">
        <f t="shared" si="147"/>
        <v>#NUM!</v>
      </c>
    </row>
    <row r="2606" spans="2:6" x14ac:dyDescent="0.25">
      <c r="B2606">
        <f t="shared" si="145"/>
        <v>30000000</v>
      </c>
      <c r="C2606">
        <v>1.5</v>
      </c>
      <c r="D2606">
        <v>4.5</v>
      </c>
      <c r="E2606">
        <f t="shared" si="146"/>
        <v>2602</v>
      </c>
      <c r="F2606" t="e">
        <f t="shared" si="147"/>
        <v>#NUM!</v>
      </c>
    </row>
    <row r="2607" spans="2:6" x14ac:dyDescent="0.25">
      <c r="B2607">
        <f t="shared" si="145"/>
        <v>30000000</v>
      </c>
      <c r="C2607">
        <v>1.5</v>
      </c>
      <c r="D2607">
        <v>4.5</v>
      </c>
      <c r="E2607">
        <f t="shared" si="146"/>
        <v>2603</v>
      </c>
      <c r="F2607" t="e">
        <f t="shared" si="147"/>
        <v>#NUM!</v>
      </c>
    </row>
    <row r="2608" spans="2:6" x14ac:dyDescent="0.25">
      <c r="B2608">
        <f t="shared" si="145"/>
        <v>30000000</v>
      </c>
      <c r="C2608">
        <v>1.5</v>
      </c>
      <c r="D2608">
        <v>4.5</v>
      </c>
      <c r="E2608">
        <f t="shared" si="146"/>
        <v>2604</v>
      </c>
      <c r="F2608" t="e">
        <f t="shared" si="147"/>
        <v>#NUM!</v>
      </c>
    </row>
    <row r="2609" spans="2:6" x14ac:dyDescent="0.25">
      <c r="B2609">
        <f t="shared" si="145"/>
        <v>30000000</v>
      </c>
      <c r="C2609">
        <v>1.5</v>
      </c>
      <c r="D2609">
        <v>4.5</v>
      </c>
      <c r="E2609">
        <f t="shared" si="146"/>
        <v>2605</v>
      </c>
      <c r="F2609" t="e">
        <f t="shared" si="147"/>
        <v>#NUM!</v>
      </c>
    </row>
    <row r="2610" spans="2:6" x14ac:dyDescent="0.25">
      <c r="B2610">
        <f t="shared" si="145"/>
        <v>30000000</v>
      </c>
      <c r="C2610">
        <v>1.5</v>
      </c>
      <c r="D2610">
        <v>4.5</v>
      </c>
      <c r="E2610">
        <f t="shared" si="146"/>
        <v>2606</v>
      </c>
      <c r="F2610" t="e">
        <f t="shared" si="147"/>
        <v>#NUM!</v>
      </c>
    </row>
    <row r="2611" spans="2:6" x14ac:dyDescent="0.25">
      <c r="B2611">
        <f t="shared" si="145"/>
        <v>30000000</v>
      </c>
      <c r="C2611">
        <v>1.5</v>
      </c>
      <c r="D2611">
        <v>4.5</v>
      </c>
      <c r="E2611">
        <f t="shared" si="146"/>
        <v>2607</v>
      </c>
      <c r="F2611" t="e">
        <f t="shared" si="147"/>
        <v>#NUM!</v>
      </c>
    </row>
    <row r="2612" spans="2:6" x14ac:dyDescent="0.25">
      <c r="B2612">
        <f t="shared" si="145"/>
        <v>30000000</v>
      </c>
      <c r="C2612">
        <v>1.5</v>
      </c>
      <c r="D2612">
        <v>4.5</v>
      </c>
      <c r="E2612">
        <f t="shared" si="146"/>
        <v>2608</v>
      </c>
      <c r="F2612" t="e">
        <f t="shared" si="147"/>
        <v>#NUM!</v>
      </c>
    </row>
    <row r="2613" spans="2:6" x14ac:dyDescent="0.25">
      <c r="B2613">
        <f t="shared" si="145"/>
        <v>30000000</v>
      </c>
      <c r="C2613">
        <v>1.5</v>
      </c>
      <c r="D2613">
        <v>4.5</v>
      </c>
      <c r="E2613">
        <f t="shared" si="146"/>
        <v>2609</v>
      </c>
      <c r="F2613" t="e">
        <f t="shared" si="147"/>
        <v>#NUM!</v>
      </c>
    </row>
    <row r="2614" spans="2:6" x14ac:dyDescent="0.25">
      <c r="B2614">
        <f t="shared" si="145"/>
        <v>30000000</v>
      </c>
      <c r="C2614">
        <v>1.5</v>
      </c>
      <c r="D2614">
        <v>4.5</v>
      </c>
      <c r="E2614">
        <f t="shared" si="146"/>
        <v>2610</v>
      </c>
      <c r="F2614" t="e">
        <f t="shared" si="147"/>
        <v>#NUM!</v>
      </c>
    </row>
    <row r="2615" spans="2:6" x14ac:dyDescent="0.25">
      <c r="B2615">
        <f t="shared" si="145"/>
        <v>30000000</v>
      </c>
      <c r="C2615">
        <v>1.5</v>
      </c>
      <c r="D2615">
        <v>4.5</v>
      </c>
      <c r="E2615">
        <f t="shared" si="146"/>
        <v>2611</v>
      </c>
      <c r="F2615" t="e">
        <f t="shared" si="147"/>
        <v>#NUM!</v>
      </c>
    </row>
    <row r="2616" spans="2:6" x14ac:dyDescent="0.25">
      <c r="B2616">
        <f t="shared" si="145"/>
        <v>30000000</v>
      </c>
      <c r="C2616">
        <v>1.5</v>
      </c>
      <c r="D2616">
        <v>4.5</v>
      </c>
      <c r="E2616">
        <f t="shared" si="146"/>
        <v>2612</v>
      </c>
      <c r="F2616" t="e">
        <f t="shared" si="147"/>
        <v>#NUM!</v>
      </c>
    </row>
    <row r="2617" spans="2:6" x14ac:dyDescent="0.25">
      <c r="B2617">
        <f t="shared" si="145"/>
        <v>30000000</v>
      </c>
      <c r="C2617">
        <v>1.5</v>
      </c>
      <c r="D2617">
        <v>4.5</v>
      </c>
      <c r="E2617">
        <f t="shared" si="146"/>
        <v>2613</v>
      </c>
      <c r="F2617" t="e">
        <f t="shared" si="147"/>
        <v>#NUM!</v>
      </c>
    </row>
    <row r="2618" spans="2:6" x14ac:dyDescent="0.25">
      <c r="B2618">
        <f t="shared" si="145"/>
        <v>30000000</v>
      </c>
      <c r="C2618">
        <v>1.5</v>
      </c>
      <c r="D2618">
        <v>4.5</v>
      </c>
      <c r="E2618">
        <f t="shared" si="146"/>
        <v>2614</v>
      </c>
      <c r="F2618" t="e">
        <f t="shared" si="147"/>
        <v>#NUM!</v>
      </c>
    </row>
    <row r="2619" spans="2:6" x14ac:dyDescent="0.25">
      <c r="B2619">
        <f t="shared" si="145"/>
        <v>30000000</v>
      </c>
      <c r="C2619">
        <v>1.5</v>
      </c>
      <c r="D2619">
        <v>4.5</v>
      </c>
      <c r="E2619">
        <f t="shared" si="146"/>
        <v>2615</v>
      </c>
      <c r="F2619" t="e">
        <f t="shared" si="147"/>
        <v>#NUM!</v>
      </c>
    </row>
    <row r="2620" spans="2:6" x14ac:dyDescent="0.25">
      <c r="B2620">
        <f t="shared" si="145"/>
        <v>30000000</v>
      </c>
      <c r="C2620">
        <v>1.5</v>
      </c>
      <c r="D2620">
        <v>4.5</v>
      </c>
      <c r="E2620">
        <f t="shared" si="146"/>
        <v>2616</v>
      </c>
      <c r="F2620" t="e">
        <f t="shared" si="147"/>
        <v>#NUM!</v>
      </c>
    </row>
    <row r="2621" spans="2:6" x14ac:dyDescent="0.25">
      <c r="B2621">
        <f t="shared" si="145"/>
        <v>30000000</v>
      </c>
      <c r="C2621">
        <v>1.5</v>
      </c>
      <c r="D2621">
        <v>4.5</v>
      </c>
      <c r="E2621">
        <f t="shared" si="146"/>
        <v>2617</v>
      </c>
      <c r="F2621" t="e">
        <f t="shared" si="147"/>
        <v>#NUM!</v>
      </c>
    </row>
    <row r="2622" spans="2:6" x14ac:dyDescent="0.25">
      <c r="B2622">
        <f t="shared" si="145"/>
        <v>30000000</v>
      </c>
      <c r="C2622">
        <v>1.5</v>
      </c>
      <c r="D2622">
        <v>4.5</v>
      </c>
      <c r="E2622">
        <f t="shared" si="146"/>
        <v>2618</v>
      </c>
      <c r="F2622" t="e">
        <f t="shared" si="147"/>
        <v>#NUM!</v>
      </c>
    </row>
    <row r="2623" spans="2:6" x14ac:dyDescent="0.25">
      <c r="B2623">
        <f t="shared" si="145"/>
        <v>30000000</v>
      </c>
      <c r="C2623">
        <v>1.5</v>
      </c>
      <c r="D2623">
        <v>4.5</v>
      </c>
      <c r="E2623">
        <f t="shared" si="146"/>
        <v>2619</v>
      </c>
      <c r="F2623" t="e">
        <f t="shared" si="147"/>
        <v>#NUM!</v>
      </c>
    </row>
    <row r="2624" spans="2:6" x14ac:dyDescent="0.25">
      <c r="B2624">
        <f t="shared" si="145"/>
        <v>30000000</v>
      </c>
      <c r="C2624">
        <v>1.5</v>
      </c>
      <c r="D2624">
        <v>4.5</v>
      </c>
      <c r="E2624">
        <f t="shared" si="146"/>
        <v>2620</v>
      </c>
      <c r="F2624" t="e">
        <f t="shared" si="147"/>
        <v>#NUM!</v>
      </c>
    </row>
    <row r="2625" spans="2:6" x14ac:dyDescent="0.25">
      <c r="B2625">
        <f t="shared" si="145"/>
        <v>30000000</v>
      </c>
      <c r="C2625">
        <v>1.5</v>
      </c>
      <c r="D2625">
        <v>4.5</v>
      </c>
      <c r="E2625">
        <f t="shared" si="146"/>
        <v>2621</v>
      </c>
      <c r="F2625" t="e">
        <f t="shared" si="147"/>
        <v>#NUM!</v>
      </c>
    </row>
    <row r="2626" spans="2:6" x14ac:dyDescent="0.25">
      <c r="B2626">
        <f t="shared" si="145"/>
        <v>30000000</v>
      </c>
      <c r="C2626">
        <v>1.5</v>
      </c>
      <c r="D2626">
        <v>4.5</v>
      </c>
      <c r="E2626">
        <f t="shared" si="146"/>
        <v>2622</v>
      </c>
      <c r="F2626" t="e">
        <f t="shared" si="147"/>
        <v>#NUM!</v>
      </c>
    </row>
    <row r="2627" spans="2:6" x14ac:dyDescent="0.25">
      <c r="B2627">
        <f t="shared" si="145"/>
        <v>30000000</v>
      </c>
      <c r="C2627">
        <v>1.5</v>
      </c>
      <c r="D2627">
        <v>4.5</v>
      </c>
      <c r="E2627">
        <f t="shared" si="146"/>
        <v>2623</v>
      </c>
      <c r="F2627" t="e">
        <f t="shared" si="147"/>
        <v>#NUM!</v>
      </c>
    </row>
    <row r="2628" spans="2:6" x14ac:dyDescent="0.25">
      <c r="B2628">
        <f t="shared" si="145"/>
        <v>30000000</v>
      </c>
      <c r="C2628">
        <v>1.5</v>
      </c>
      <c r="D2628">
        <v>4.5</v>
      </c>
      <c r="E2628">
        <f t="shared" si="146"/>
        <v>2624</v>
      </c>
      <c r="F2628" t="e">
        <f t="shared" si="147"/>
        <v>#NUM!</v>
      </c>
    </row>
    <row r="2629" spans="2:6" x14ac:dyDescent="0.25">
      <c r="B2629">
        <f t="shared" si="145"/>
        <v>30000000</v>
      </c>
      <c r="C2629">
        <v>1.5</v>
      </c>
      <c r="D2629">
        <v>4.5</v>
      </c>
      <c r="E2629">
        <f t="shared" si="146"/>
        <v>2625</v>
      </c>
      <c r="F2629" t="e">
        <f t="shared" si="147"/>
        <v>#NUM!</v>
      </c>
    </row>
    <row r="2630" spans="2:6" x14ac:dyDescent="0.25">
      <c r="B2630">
        <f t="shared" ref="B2630:B2693" si="148">$C$1</f>
        <v>30000000</v>
      </c>
      <c r="C2630">
        <v>1.5</v>
      </c>
      <c r="D2630">
        <v>4.5</v>
      </c>
      <c r="E2630">
        <f t="shared" ref="E2630:E2693" si="149">E2629+1</f>
        <v>2626</v>
      </c>
      <c r="F2630" t="e">
        <f t="shared" si="147"/>
        <v>#NUM!</v>
      </c>
    </row>
    <row r="2631" spans="2:6" x14ac:dyDescent="0.25">
      <c r="B2631">
        <f t="shared" si="148"/>
        <v>30000000</v>
      </c>
      <c r="C2631">
        <v>1.5</v>
      </c>
      <c r="D2631">
        <v>4.5</v>
      </c>
      <c r="E2631">
        <f t="shared" si="149"/>
        <v>2627</v>
      </c>
      <c r="F2631" t="e">
        <f t="shared" si="147"/>
        <v>#NUM!</v>
      </c>
    </row>
    <row r="2632" spans="2:6" x14ac:dyDescent="0.25">
      <c r="B2632">
        <f t="shared" si="148"/>
        <v>30000000</v>
      </c>
      <c r="C2632">
        <v>1.5</v>
      </c>
      <c r="D2632">
        <v>4.5</v>
      </c>
      <c r="E2632">
        <f t="shared" si="149"/>
        <v>2628</v>
      </c>
      <c r="F2632" t="e">
        <f t="shared" si="147"/>
        <v>#NUM!</v>
      </c>
    </row>
    <row r="2633" spans="2:6" x14ac:dyDescent="0.25">
      <c r="B2633">
        <f t="shared" si="148"/>
        <v>30000000</v>
      </c>
      <c r="C2633">
        <v>1.5</v>
      </c>
      <c r="D2633">
        <v>4.5</v>
      </c>
      <c r="E2633">
        <f t="shared" si="149"/>
        <v>2629</v>
      </c>
      <c r="F2633" t="e">
        <f t="shared" si="147"/>
        <v>#NUM!</v>
      </c>
    </row>
    <row r="2634" spans="2:6" x14ac:dyDescent="0.25">
      <c r="B2634">
        <f t="shared" si="148"/>
        <v>30000000</v>
      </c>
      <c r="C2634">
        <v>1.5</v>
      </c>
      <c r="D2634">
        <v>4.5</v>
      </c>
      <c r="E2634">
        <f t="shared" si="149"/>
        <v>2630</v>
      </c>
      <c r="F2634" t="e">
        <f t="shared" si="147"/>
        <v>#NUM!</v>
      </c>
    </row>
    <row r="2635" spans="2:6" x14ac:dyDescent="0.25">
      <c r="B2635">
        <f t="shared" si="148"/>
        <v>30000000</v>
      </c>
      <c r="C2635">
        <v>1.5</v>
      </c>
      <c r="D2635">
        <v>4.5</v>
      </c>
      <c r="E2635">
        <f t="shared" si="149"/>
        <v>2631</v>
      </c>
      <c r="F2635" t="e">
        <f t="shared" si="147"/>
        <v>#NUM!</v>
      </c>
    </row>
    <row r="2636" spans="2:6" x14ac:dyDescent="0.25">
      <c r="B2636">
        <f t="shared" si="148"/>
        <v>30000000</v>
      </c>
      <c r="C2636">
        <v>1.5</v>
      </c>
      <c r="D2636">
        <v>4.5</v>
      </c>
      <c r="E2636">
        <f t="shared" si="149"/>
        <v>2632</v>
      </c>
      <c r="F2636" t="e">
        <f t="shared" si="147"/>
        <v>#NUM!</v>
      </c>
    </row>
    <row r="2637" spans="2:6" x14ac:dyDescent="0.25">
      <c r="B2637">
        <f t="shared" si="148"/>
        <v>30000000</v>
      </c>
      <c r="C2637">
        <v>1.5</v>
      </c>
      <c r="D2637">
        <v>4.5</v>
      </c>
      <c r="E2637">
        <f t="shared" si="149"/>
        <v>2633</v>
      </c>
      <c r="F2637" t="e">
        <f t="shared" si="147"/>
        <v>#NUM!</v>
      </c>
    </row>
    <row r="2638" spans="2:6" x14ac:dyDescent="0.25">
      <c r="B2638">
        <f t="shared" si="148"/>
        <v>30000000</v>
      </c>
      <c r="C2638">
        <v>1.5</v>
      </c>
      <c r="D2638">
        <v>4.5</v>
      </c>
      <c r="E2638">
        <f t="shared" si="149"/>
        <v>2634</v>
      </c>
      <c r="F2638" t="e">
        <f t="shared" si="147"/>
        <v>#NUM!</v>
      </c>
    </row>
    <row r="2639" spans="2:6" x14ac:dyDescent="0.25">
      <c r="B2639">
        <f t="shared" si="148"/>
        <v>30000000</v>
      </c>
      <c r="C2639">
        <v>1.5</v>
      </c>
      <c r="D2639">
        <v>4.5</v>
      </c>
      <c r="E2639">
        <f t="shared" si="149"/>
        <v>2635</v>
      </c>
      <c r="F2639" t="e">
        <f t="shared" si="147"/>
        <v>#NUM!</v>
      </c>
    </row>
    <row r="2640" spans="2:6" x14ac:dyDescent="0.25">
      <c r="B2640">
        <f t="shared" si="148"/>
        <v>30000000</v>
      </c>
      <c r="C2640">
        <v>1.5</v>
      </c>
      <c r="D2640">
        <v>4.5</v>
      </c>
      <c r="E2640">
        <f t="shared" si="149"/>
        <v>2636</v>
      </c>
      <c r="F2640" t="e">
        <f t="shared" si="147"/>
        <v>#NUM!</v>
      </c>
    </row>
    <row r="2641" spans="2:6" x14ac:dyDescent="0.25">
      <c r="B2641">
        <f t="shared" si="148"/>
        <v>30000000</v>
      </c>
      <c r="C2641">
        <v>1.5</v>
      </c>
      <c r="D2641">
        <v>4.5</v>
      </c>
      <c r="E2641">
        <f t="shared" si="149"/>
        <v>2637</v>
      </c>
      <c r="F2641" t="e">
        <f t="shared" si="147"/>
        <v>#NUM!</v>
      </c>
    </row>
    <row r="2642" spans="2:6" x14ac:dyDescent="0.25">
      <c r="B2642">
        <f t="shared" si="148"/>
        <v>30000000</v>
      </c>
      <c r="C2642">
        <v>1.5</v>
      </c>
      <c r="D2642">
        <v>4.5</v>
      </c>
      <c r="E2642">
        <f t="shared" si="149"/>
        <v>2638</v>
      </c>
      <c r="F2642" t="e">
        <f t="shared" si="147"/>
        <v>#NUM!</v>
      </c>
    </row>
    <row r="2643" spans="2:6" x14ac:dyDescent="0.25">
      <c r="B2643">
        <f t="shared" si="148"/>
        <v>30000000</v>
      </c>
      <c r="C2643">
        <v>1.5</v>
      </c>
      <c r="D2643">
        <v>4.5</v>
      </c>
      <c r="E2643">
        <f t="shared" si="149"/>
        <v>2639</v>
      </c>
      <c r="F2643" t="e">
        <f t="shared" si="147"/>
        <v>#NUM!</v>
      </c>
    </row>
    <row r="2644" spans="2:6" x14ac:dyDescent="0.25">
      <c r="B2644">
        <f t="shared" si="148"/>
        <v>30000000</v>
      </c>
      <c r="C2644">
        <v>1.5</v>
      </c>
      <c r="D2644">
        <v>4.5</v>
      </c>
      <c r="E2644">
        <f t="shared" si="149"/>
        <v>2640</v>
      </c>
      <c r="F2644" t="e">
        <f t="shared" si="147"/>
        <v>#NUM!</v>
      </c>
    </row>
    <row r="2645" spans="2:6" x14ac:dyDescent="0.25">
      <c r="B2645">
        <f t="shared" si="148"/>
        <v>30000000</v>
      </c>
      <c r="C2645">
        <v>1.5</v>
      </c>
      <c r="D2645">
        <v>4.5</v>
      </c>
      <c r="E2645">
        <f t="shared" si="149"/>
        <v>2641</v>
      </c>
      <c r="F2645" t="e">
        <f t="shared" si="147"/>
        <v>#NUM!</v>
      </c>
    </row>
    <row r="2646" spans="2:6" x14ac:dyDescent="0.25">
      <c r="B2646">
        <f t="shared" si="148"/>
        <v>30000000</v>
      </c>
      <c r="C2646">
        <v>1.5</v>
      </c>
      <c r="D2646">
        <v>4.5</v>
      </c>
      <c r="E2646">
        <f t="shared" si="149"/>
        <v>2642</v>
      </c>
      <c r="F2646" t="e">
        <f t="shared" si="147"/>
        <v>#NUM!</v>
      </c>
    </row>
    <row r="2647" spans="2:6" x14ac:dyDescent="0.25">
      <c r="B2647">
        <f t="shared" si="148"/>
        <v>30000000</v>
      </c>
      <c r="C2647">
        <v>1.5</v>
      </c>
      <c r="D2647">
        <v>4.5</v>
      </c>
      <c r="E2647">
        <f t="shared" si="149"/>
        <v>2643</v>
      </c>
      <c r="F2647" t="e">
        <f t="shared" si="147"/>
        <v>#NUM!</v>
      </c>
    </row>
    <row r="2648" spans="2:6" x14ac:dyDescent="0.25">
      <c r="B2648">
        <f t="shared" si="148"/>
        <v>30000000</v>
      </c>
      <c r="C2648">
        <v>1.5</v>
      </c>
      <c r="D2648">
        <v>4.5</v>
      </c>
      <c r="E2648">
        <f t="shared" si="149"/>
        <v>2644</v>
      </c>
      <c r="F2648" t="e">
        <f t="shared" si="147"/>
        <v>#NUM!</v>
      </c>
    </row>
    <row r="2649" spans="2:6" x14ac:dyDescent="0.25">
      <c r="B2649">
        <f t="shared" si="148"/>
        <v>30000000</v>
      </c>
      <c r="C2649">
        <v>1.5</v>
      </c>
      <c r="D2649">
        <v>4.5</v>
      </c>
      <c r="E2649">
        <f t="shared" si="149"/>
        <v>2645</v>
      </c>
      <c r="F2649" t="e">
        <f t="shared" si="147"/>
        <v>#NUM!</v>
      </c>
    </row>
    <row r="2650" spans="2:6" x14ac:dyDescent="0.25">
      <c r="B2650">
        <f t="shared" si="148"/>
        <v>30000000</v>
      </c>
      <c r="C2650">
        <v>1.5</v>
      </c>
      <c r="D2650">
        <v>4.5</v>
      </c>
      <c r="E2650">
        <f t="shared" si="149"/>
        <v>2646</v>
      </c>
      <c r="F2650" t="e">
        <f t="shared" si="147"/>
        <v>#NUM!</v>
      </c>
    </row>
    <row r="2651" spans="2:6" x14ac:dyDescent="0.25">
      <c r="B2651">
        <f t="shared" si="148"/>
        <v>30000000</v>
      </c>
      <c r="C2651">
        <v>1.5</v>
      </c>
      <c r="D2651">
        <v>4.5</v>
      </c>
      <c r="E2651">
        <f t="shared" si="149"/>
        <v>2647</v>
      </c>
      <c r="F2651" t="e">
        <f t="shared" si="147"/>
        <v>#NUM!</v>
      </c>
    </row>
    <row r="2652" spans="2:6" x14ac:dyDescent="0.25">
      <c r="B2652">
        <f t="shared" si="148"/>
        <v>30000000</v>
      </c>
      <c r="C2652">
        <v>1.5</v>
      </c>
      <c r="D2652">
        <v>4.5</v>
      </c>
      <c r="E2652">
        <f t="shared" si="149"/>
        <v>2648</v>
      </c>
      <c r="F2652" t="e">
        <f t="shared" si="147"/>
        <v>#NUM!</v>
      </c>
    </row>
    <row r="2653" spans="2:6" x14ac:dyDescent="0.25">
      <c r="B2653">
        <f t="shared" si="148"/>
        <v>30000000</v>
      </c>
      <c r="C2653">
        <v>1.5</v>
      </c>
      <c r="D2653">
        <v>4.5</v>
      </c>
      <c r="E2653">
        <f t="shared" si="149"/>
        <v>2649</v>
      </c>
      <c r="F2653" t="e">
        <f t="shared" si="147"/>
        <v>#NUM!</v>
      </c>
    </row>
    <row r="2654" spans="2:6" x14ac:dyDescent="0.25">
      <c r="B2654">
        <f t="shared" si="148"/>
        <v>30000000</v>
      </c>
      <c r="C2654">
        <v>1.5</v>
      </c>
      <c r="D2654">
        <v>4.5</v>
      </c>
      <c r="E2654">
        <f t="shared" si="149"/>
        <v>2650</v>
      </c>
      <c r="F2654" t="e">
        <f t="shared" si="147"/>
        <v>#NUM!</v>
      </c>
    </row>
    <row r="2655" spans="2:6" x14ac:dyDescent="0.25">
      <c r="B2655">
        <f t="shared" si="148"/>
        <v>30000000</v>
      </c>
      <c r="C2655">
        <v>1.5</v>
      </c>
      <c r="D2655">
        <v>4.5</v>
      </c>
      <c r="E2655">
        <f t="shared" si="149"/>
        <v>2651</v>
      </c>
      <c r="F2655" t="e">
        <f t="shared" ref="F2655:F2718" si="150">D2655+C2655*SIN(E2655*2*PI()/360*B2655)</f>
        <v>#NUM!</v>
      </c>
    </row>
    <row r="2656" spans="2:6" x14ac:dyDescent="0.25">
      <c r="B2656">
        <f t="shared" si="148"/>
        <v>30000000</v>
      </c>
      <c r="C2656">
        <v>1.5</v>
      </c>
      <c r="D2656">
        <v>4.5</v>
      </c>
      <c r="E2656">
        <f t="shared" si="149"/>
        <v>2652</v>
      </c>
      <c r="F2656" t="e">
        <f t="shared" si="150"/>
        <v>#NUM!</v>
      </c>
    </row>
    <row r="2657" spans="2:6" x14ac:dyDescent="0.25">
      <c r="B2657">
        <f t="shared" si="148"/>
        <v>30000000</v>
      </c>
      <c r="C2657">
        <v>1.5</v>
      </c>
      <c r="D2657">
        <v>4.5</v>
      </c>
      <c r="E2657">
        <f t="shared" si="149"/>
        <v>2653</v>
      </c>
      <c r="F2657" t="e">
        <f t="shared" si="150"/>
        <v>#NUM!</v>
      </c>
    </row>
    <row r="2658" spans="2:6" x14ac:dyDescent="0.25">
      <c r="B2658">
        <f t="shared" si="148"/>
        <v>30000000</v>
      </c>
      <c r="C2658">
        <v>1.5</v>
      </c>
      <c r="D2658">
        <v>4.5</v>
      </c>
      <c r="E2658">
        <f t="shared" si="149"/>
        <v>2654</v>
      </c>
      <c r="F2658" t="e">
        <f t="shared" si="150"/>
        <v>#NUM!</v>
      </c>
    </row>
    <row r="2659" spans="2:6" x14ac:dyDescent="0.25">
      <c r="B2659">
        <f t="shared" si="148"/>
        <v>30000000</v>
      </c>
      <c r="C2659">
        <v>1.5</v>
      </c>
      <c r="D2659">
        <v>4.5</v>
      </c>
      <c r="E2659">
        <f t="shared" si="149"/>
        <v>2655</v>
      </c>
      <c r="F2659" t="e">
        <f t="shared" si="150"/>
        <v>#NUM!</v>
      </c>
    </row>
    <row r="2660" spans="2:6" x14ac:dyDescent="0.25">
      <c r="B2660">
        <f t="shared" si="148"/>
        <v>30000000</v>
      </c>
      <c r="C2660">
        <v>1.5</v>
      </c>
      <c r="D2660">
        <v>4.5</v>
      </c>
      <c r="E2660">
        <f t="shared" si="149"/>
        <v>2656</v>
      </c>
      <c r="F2660" t="e">
        <f t="shared" si="150"/>
        <v>#NUM!</v>
      </c>
    </row>
    <row r="2661" spans="2:6" x14ac:dyDescent="0.25">
      <c r="B2661">
        <f t="shared" si="148"/>
        <v>30000000</v>
      </c>
      <c r="C2661">
        <v>1.5</v>
      </c>
      <c r="D2661">
        <v>4.5</v>
      </c>
      <c r="E2661">
        <f t="shared" si="149"/>
        <v>2657</v>
      </c>
      <c r="F2661" t="e">
        <f t="shared" si="150"/>
        <v>#NUM!</v>
      </c>
    </row>
    <row r="2662" spans="2:6" x14ac:dyDescent="0.25">
      <c r="B2662">
        <f t="shared" si="148"/>
        <v>30000000</v>
      </c>
      <c r="C2662">
        <v>1.5</v>
      </c>
      <c r="D2662">
        <v>4.5</v>
      </c>
      <c r="E2662">
        <f t="shared" si="149"/>
        <v>2658</v>
      </c>
      <c r="F2662" t="e">
        <f t="shared" si="150"/>
        <v>#NUM!</v>
      </c>
    </row>
    <row r="2663" spans="2:6" x14ac:dyDescent="0.25">
      <c r="B2663">
        <f t="shared" si="148"/>
        <v>30000000</v>
      </c>
      <c r="C2663">
        <v>1.5</v>
      </c>
      <c r="D2663">
        <v>4.5</v>
      </c>
      <c r="E2663">
        <f t="shared" si="149"/>
        <v>2659</v>
      </c>
      <c r="F2663" t="e">
        <f t="shared" si="150"/>
        <v>#NUM!</v>
      </c>
    </row>
    <row r="2664" spans="2:6" x14ac:dyDescent="0.25">
      <c r="B2664">
        <f t="shared" si="148"/>
        <v>30000000</v>
      </c>
      <c r="C2664">
        <v>1.5</v>
      </c>
      <c r="D2664">
        <v>4.5</v>
      </c>
      <c r="E2664">
        <f t="shared" si="149"/>
        <v>2660</v>
      </c>
      <c r="F2664" t="e">
        <f t="shared" si="150"/>
        <v>#NUM!</v>
      </c>
    </row>
    <row r="2665" spans="2:6" x14ac:dyDescent="0.25">
      <c r="B2665">
        <f t="shared" si="148"/>
        <v>30000000</v>
      </c>
      <c r="C2665">
        <v>1.5</v>
      </c>
      <c r="D2665">
        <v>4.5</v>
      </c>
      <c r="E2665">
        <f t="shared" si="149"/>
        <v>2661</v>
      </c>
      <c r="F2665" t="e">
        <f t="shared" si="150"/>
        <v>#NUM!</v>
      </c>
    </row>
    <row r="2666" spans="2:6" x14ac:dyDescent="0.25">
      <c r="B2666">
        <f t="shared" si="148"/>
        <v>30000000</v>
      </c>
      <c r="C2666">
        <v>1.5</v>
      </c>
      <c r="D2666">
        <v>4.5</v>
      </c>
      <c r="E2666">
        <f t="shared" si="149"/>
        <v>2662</v>
      </c>
      <c r="F2666" t="e">
        <f t="shared" si="150"/>
        <v>#NUM!</v>
      </c>
    </row>
    <row r="2667" spans="2:6" x14ac:dyDescent="0.25">
      <c r="B2667">
        <f t="shared" si="148"/>
        <v>30000000</v>
      </c>
      <c r="C2667">
        <v>1.5</v>
      </c>
      <c r="D2667">
        <v>4.5</v>
      </c>
      <c r="E2667">
        <f t="shared" si="149"/>
        <v>2663</v>
      </c>
      <c r="F2667" t="e">
        <f t="shared" si="150"/>
        <v>#NUM!</v>
      </c>
    </row>
    <row r="2668" spans="2:6" x14ac:dyDescent="0.25">
      <c r="B2668">
        <f t="shared" si="148"/>
        <v>30000000</v>
      </c>
      <c r="C2668">
        <v>1.5</v>
      </c>
      <c r="D2668">
        <v>4.5</v>
      </c>
      <c r="E2668">
        <f t="shared" si="149"/>
        <v>2664</v>
      </c>
      <c r="F2668" t="e">
        <f t="shared" si="150"/>
        <v>#NUM!</v>
      </c>
    </row>
    <row r="2669" spans="2:6" x14ac:dyDescent="0.25">
      <c r="B2669">
        <f t="shared" si="148"/>
        <v>30000000</v>
      </c>
      <c r="C2669">
        <v>1.5</v>
      </c>
      <c r="D2669">
        <v>4.5</v>
      </c>
      <c r="E2669">
        <f t="shared" si="149"/>
        <v>2665</v>
      </c>
      <c r="F2669" t="e">
        <f t="shared" si="150"/>
        <v>#NUM!</v>
      </c>
    </row>
    <row r="2670" spans="2:6" x14ac:dyDescent="0.25">
      <c r="B2670">
        <f t="shared" si="148"/>
        <v>30000000</v>
      </c>
      <c r="C2670">
        <v>1.5</v>
      </c>
      <c r="D2670">
        <v>4.5</v>
      </c>
      <c r="E2670">
        <f t="shared" si="149"/>
        <v>2666</v>
      </c>
      <c r="F2670" t="e">
        <f t="shared" si="150"/>
        <v>#NUM!</v>
      </c>
    </row>
    <row r="2671" spans="2:6" x14ac:dyDescent="0.25">
      <c r="B2671">
        <f t="shared" si="148"/>
        <v>30000000</v>
      </c>
      <c r="C2671">
        <v>1.5</v>
      </c>
      <c r="D2671">
        <v>4.5</v>
      </c>
      <c r="E2671">
        <f t="shared" si="149"/>
        <v>2667</v>
      </c>
      <c r="F2671" t="e">
        <f t="shared" si="150"/>
        <v>#NUM!</v>
      </c>
    </row>
    <row r="2672" spans="2:6" x14ac:dyDescent="0.25">
      <c r="B2672">
        <f t="shared" si="148"/>
        <v>30000000</v>
      </c>
      <c r="C2672">
        <v>1.5</v>
      </c>
      <c r="D2672">
        <v>4.5</v>
      </c>
      <c r="E2672">
        <f t="shared" si="149"/>
        <v>2668</v>
      </c>
      <c r="F2672" t="e">
        <f t="shared" si="150"/>
        <v>#NUM!</v>
      </c>
    </row>
    <row r="2673" spans="2:6" x14ac:dyDescent="0.25">
      <c r="B2673">
        <f t="shared" si="148"/>
        <v>30000000</v>
      </c>
      <c r="C2673">
        <v>1.5</v>
      </c>
      <c r="D2673">
        <v>4.5</v>
      </c>
      <c r="E2673">
        <f t="shared" si="149"/>
        <v>2669</v>
      </c>
      <c r="F2673" t="e">
        <f t="shared" si="150"/>
        <v>#NUM!</v>
      </c>
    </row>
    <row r="2674" spans="2:6" x14ac:dyDescent="0.25">
      <c r="B2674">
        <f t="shared" si="148"/>
        <v>30000000</v>
      </c>
      <c r="C2674">
        <v>1.5</v>
      </c>
      <c r="D2674">
        <v>4.5</v>
      </c>
      <c r="E2674">
        <f t="shared" si="149"/>
        <v>2670</v>
      </c>
      <c r="F2674" t="e">
        <f t="shared" si="150"/>
        <v>#NUM!</v>
      </c>
    </row>
    <row r="2675" spans="2:6" x14ac:dyDescent="0.25">
      <c r="B2675">
        <f t="shared" si="148"/>
        <v>30000000</v>
      </c>
      <c r="C2675">
        <v>1.5</v>
      </c>
      <c r="D2675">
        <v>4.5</v>
      </c>
      <c r="E2675">
        <f t="shared" si="149"/>
        <v>2671</v>
      </c>
      <c r="F2675" t="e">
        <f t="shared" si="150"/>
        <v>#NUM!</v>
      </c>
    </row>
    <row r="2676" spans="2:6" x14ac:dyDescent="0.25">
      <c r="B2676">
        <f t="shared" si="148"/>
        <v>30000000</v>
      </c>
      <c r="C2676">
        <v>1.5</v>
      </c>
      <c r="D2676">
        <v>4.5</v>
      </c>
      <c r="E2676">
        <f t="shared" si="149"/>
        <v>2672</v>
      </c>
      <c r="F2676" t="e">
        <f t="shared" si="150"/>
        <v>#NUM!</v>
      </c>
    </row>
    <row r="2677" spans="2:6" x14ac:dyDescent="0.25">
      <c r="B2677">
        <f t="shared" si="148"/>
        <v>30000000</v>
      </c>
      <c r="C2677">
        <v>1.5</v>
      </c>
      <c r="D2677">
        <v>4.5</v>
      </c>
      <c r="E2677">
        <f t="shared" si="149"/>
        <v>2673</v>
      </c>
      <c r="F2677" t="e">
        <f t="shared" si="150"/>
        <v>#NUM!</v>
      </c>
    </row>
    <row r="2678" spans="2:6" x14ac:dyDescent="0.25">
      <c r="B2678">
        <f t="shared" si="148"/>
        <v>30000000</v>
      </c>
      <c r="C2678">
        <v>1.5</v>
      </c>
      <c r="D2678">
        <v>4.5</v>
      </c>
      <c r="E2678">
        <f t="shared" si="149"/>
        <v>2674</v>
      </c>
      <c r="F2678" t="e">
        <f t="shared" si="150"/>
        <v>#NUM!</v>
      </c>
    </row>
    <row r="2679" spans="2:6" x14ac:dyDescent="0.25">
      <c r="B2679">
        <f t="shared" si="148"/>
        <v>30000000</v>
      </c>
      <c r="C2679">
        <v>1.5</v>
      </c>
      <c r="D2679">
        <v>4.5</v>
      </c>
      <c r="E2679">
        <f t="shared" si="149"/>
        <v>2675</v>
      </c>
      <c r="F2679" t="e">
        <f t="shared" si="150"/>
        <v>#NUM!</v>
      </c>
    </row>
    <row r="2680" spans="2:6" x14ac:dyDescent="0.25">
      <c r="B2680">
        <f t="shared" si="148"/>
        <v>30000000</v>
      </c>
      <c r="C2680">
        <v>1.5</v>
      </c>
      <c r="D2680">
        <v>4.5</v>
      </c>
      <c r="E2680">
        <f t="shared" si="149"/>
        <v>2676</v>
      </c>
      <c r="F2680" t="e">
        <f t="shared" si="150"/>
        <v>#NUM!</v>
      </c>
    </row>
    <row r="2681" spans="2:6" x14ac:dyDescent="0.25">
      <c r="B2681">
        <f t="shared" si="148"/>
        <v>30000000</v>
      </c>
      <c r="C2681">
        <v>1.5</v>
      </c>
      <c r="D2681">
        <v>4.5</v>
      </c>
      <c r="E2681">
        <f t="shared" si="149"/>
        <v>2677</v>
      </c>
      <c r="F2681" t="e">
        <f t="shared" si="150"/>
        <v>#NUM!</v>
      </c>
    </row>
    <row r="2682" spans="2:6" x14ac:dyDescent="0.25">
      <c r="B2682">
        <f t="shared" si="148"/>
        <v>30000000</v>
      </c>
      <c r="C2682">
        <v>1.5</v>
      </c>
      <c r="D2682">
        <v>4.5</v>
      </c>
      <c r="E2682">
        <f t="shared" si="149"/>
        <v>2678</v>
      </c>
      <c r="F2682" t="e">
        <f t="shared" si="150"/>
        <v>#NUM!</v>
      </c>
    </row>
    <row r="2683" spans="2:6" x14ac:dyDescent="0.25">
      <c r="B2683">
        <f t="shared" si="148"/>
        <v>30000000</v>
      </c>
      <c r="C2683">
        <v>1.5</v>
      </c>
      <c r="D2683">
        <v>4.5</v>
      </c>
      <c r="E2683">
        <f t="shared" si="149"/>
        <v>2679</v>
      </c>
      <c r="F2683" t="e">
        <f t="shared" si="150"/>
        <v>#NUM!</v>
      </c>
    </row>
    <row r="2684" spans="2:6" x14ac:dyDescent="0.25">
      <c r="B2684">
        <f t="shared" si="148"/>
        <v>30000000</v>
      </c>
      <c r="C2684">
        <v>1.5</v>
      </c>
      <c r="D2684">
        <v>4.5</v>
      </c>
      <c r="E2684">
        <f t="shared" si="149"/>
        <v>2680</v>
      </c>
      <c r="F2684" t="e">
        <f t="shared" si="150"/>
        <v>#NUM!</v>
      </c>
    </row>
    <row r="2685" spans="2:6" x14ac:dyDescent="0.25">
      <c r="B2685">
        <f t="shared" si="148"/>
        <v>30000000</v>
      </c>
      <c r="C2685">
        <v>1.5</v>
      </c>
      <c r="D2685">
        <v>4.5</v>
      </c>
      <c r="E2685">
        <f t="shared" si="149"/>
        <v>2681</v>
      </c>
      <c r="F2685" t="e">
        <f t="shared" si="150"/>
        <v>#NUM!</v>
      </c>
    </row>
    <row r="2686" spans="2:6" x14ac:dyDescent="0.25">
      <c r="B2686">
        <f t="shared" si="148"/>
        <v>30000000</v>
      </c>
      <c r="C2686">
        <v>1.5</v>
      </c>
      <c r="D2686">
        <v>4.5</v>
      </c>
      <c r="E2686">
        <f t="shared" si="149"/>
        <v>2682</v>
      </c>
      <c r="F2686" t="e">
        <f t="shared" si="150"/>
        <v>#NUM!</v>
      </c>
    </row>
    <row r="2687" spans="2:6" x14ac:dyDescent="0.25">
      <c r="B2687">
        <f t="shared" si="148"/>
        <v>30000000</v>
      </c>
      <c r="C2687">
        <v>1.5</v>
      </c>
      <c r="D2687">
        <v>4.5</v>
      </c>
      <c r="E2687">
        <f t="shared" si="149"/>
        <v>2683</v>
      </c>
      <c r="F2687" t="e">
        <f t="shared" si="150"/>
        <v>#NUM!</v>
      </c>
    </row>
    <row r="2688" spans="2:6" x14ac:dyDescent="0.25">
      <c r="B2688">
        <f t="shared" si="148"/>
        <v>30000000</v>
      </c>
      <c r="C2688">
        <v>1.5</v>
      </c>
      <c r="D2688">
        <v>4.5</v>
      </c>
      <c r="E2688">
        <f t="shared" si="149"/>
        <v>2684</v>
      </c>
      <c r="F2688" t="e">
        <f t="shared" si="150"/>
        <v>#NUM!</v>
      </c>
    </row>
    <row r="2689" spans="2:6" x14ac:dyDescent="0.25">
      <c r="B2689">
        <f t="shared" si="148"/>
        <v>30000000</v>
      </c>
      <c r="C2689">
        <v>1.5</v>
      </c>
      <c r="D2689">
        <v>4.5</v>
      </c>
      <c r="E2689">
        <f t="shared" si="149"/>
        <v>2685</v>
      </c>
      <c r="F2689" t="e">
        <f t="shared" si="150"/>
        <v>#NUM!</v>
      </c>
    </row>
    <row r="2690" spans="2:6" x14ac:dyDescent="0.25">
      <c r="B2690">
        <f t="shared" si="148"/>
        <v>30000000</v>
      </c>
      <c r="C2690">
        <v>1.5</v>
      </c>
      <c r="D2690">
        <v>4.5</v>
      </c>
      <c r="E2690">
        <f t="shared" si="149"/>
        <v>2686</v>
      </c>
      <c r="F2690" t="e">
        <f t="shared" si="150"/>
        <v>#NUM!</v>
      </c>
    </row>
    <row r="2691" spans="2:6" x14ac:dyDescent="0.25">
      <c r="B2691">
        <f t="shared" si="148"/>
        <v>30000000</v>
      </c>
      <c r="C2691">
        <v>1.5</v>
      </c>
      <c r="D2691">
        <v>4.5</v>
      </c>
      <c r="E2691">
        <f t="shared" si="149"/>
        <v>2687</v>
      </c>
      <c r="F2691" t="e">
        <f t="shared" si="150"/>
        <v>#NUM!</v>
      </c>
    </row>
    <row r="2692" spans="2:6" x14ac:dyDescent="0.25">
      <c r="B2692">
        <f t="shared" si="148"/>
        <v>30000000</v>
      </c>
      <c r="C2692">
        <v>1.5</v>
      </c>
      <c r="D2692">
        <v>4.5</v>
      </c>
      <c r="E2692">
        <f t="shared" si="149"/>
        <v>2688</v>
      </c>
      <c r="F2692" t="e">
        <f t="shared" si="150"/>
        <v>#NUM!</v>
      </c>
    </row>
    <row r="2693" spans="2:6" x14ac:dyDescent="0.25">
      <c r="B2693">
        <f t="shared" si="148"/>
        <v>30000000</v>
      </c>
      <c r="C2693">
        <v>1.5</v>
      </c>
      <c r="D2693">
        <v>4.5</v>
      </c>
      <c r="E2693">
        <f t="shared" si="149"/>
        <v>2689</v>
      </c>
      <c r="F2693" t="e">
        <f t="shared" si="150"/>
        <v>#NUM!</v>
      </c>
    </row>
    <row r="2694" spans="2:6" x14ac:dyDescent="0.25">
      <c r="B2694">
        <f t="shared" ref="B2694:B2757" si="151">$C$1</f>
        <v>30000000</v>
      </c>
      <c r="C2694">
        <v>1.5</v>
      </c>
      <c r="D2694">
        <v>4.5</v>
      </c>
      <c r="E2694">
        <f t="shared" ref="E2694:E2757" si="152">E2693+1</f>
        <v>2690</v>
      </c>
      <c r="F2694" t="e">
        <f t="shared" si="150"/>
        <v>#NUM!</v>
      </c>
    </row>
    <row r="2695" spans="2:6" x14ac:dyDescent="0.25">
      <c r="B2695">
        <f t="shared" si="151"/>
        <v>30000000</v>
      </c>
      <c r="C2695">
        <v>1.5</v>
      </c>
      <c r="D2695">
        <v>4.5</v>
      </c>
      <c r="E2695">
        <f t="shared" si="152"/>
        <v>2691</v>
      </c>
      <c r="F2695" t="e">
        <f t="shared" si="150"/>
        <v>#NUM!</v>
      </c>
    </row>
    <row r="2696" spans="2:6" x14ac:dyDescent="0.25">
      <c r="B2696">
        <f t="shared" si="151"/>
        <v>30000000</v>
      </c>
      <c r="C2696">
        <v>1.5</v>
      </c>
      <c r="D2696">
        <v>4.5</v>
      </c>
      <c r="E2696">
        <f t="shared" si="152"/>
        <v>2692</v>
      </c>
      <c r="F2696" t="e">
        <f t="shared" si="150"/>
        <v>#NUM!</v>
      </c>
    </row>
    <row r="2697" spans="2:6" x14ac:dyDescent="0.25">
      <c r="B2697">
        <f t="shared" si="151"/>
        <v>30000000</v>
      </c>
      <c r="C2697">
        <v>1.5</v>
      </c>
      <c r="D2697">
        <v>4.5</v>
      </c>
      <c r="E2697">
        <f t="shared" si="152"/>
        <v>2693</v>
      </c>
      <c r="F2697" t="e">
        <f t="shared" si="150"/>
        <v>#NUM!</v>
      </c>
    </row>
    <row r="2698" spans="2:6" x14ac:dyDescent="0.25">
      <c r="B2698">
        <f t="shared" si="151"/>
        <v>30000000</v>
      </c>
      <c r="C2698">
        <v>1.5</v>
      </c>
      <c r="D2698">
        <v>4.5</v>
      </c>
      <c r="E2698">
        <f t="shared" si="152"/>
        <v>2694</v>
      </c>
      <c r="F2698" t="e">
        <f t="shared" si="150"/>
        <v>#NUM!</v>
      </c>
    </row>
    <row r="2699" spans="2:6" x14ac:dyDescent="0.25">
      <c r="B2699">
        <f t="shared" si="151"/>
        <v>30000000</v>
      </c>
      <c r="C2699">
        <v>1.5</v>
      </c>
      <c r="D2699">
        <v>4.5</v>
      </c>
      <c r="E2699">
        <f t="shared" si="152"/>
        <v>2695</v>
      </c>
      <c r="F2699" t="e">
        <f t="shared" si="150"/>
        <v>#NUM!</v>
      </c>
    </row>
    <row r="2700" spans="2:6" x14ac:dyDescent="0.25">
      <c r="B2700">
        <f t="shared" si="151"/>
        <v>30000000</v>
      </c>
      <c r="C2700">
        <v>1.5</v>
      </c>
      <c r="D2700">
        <v>4.5</v>
      </c>
      <c r="E2700">
        <f t="shared" si="152"/>
        <v>2696</v>
      </c>
      <c r="F2700" t="e">
        <f t="shared" si="150"/>
        <v>#NUM!</v>
      </c>
    </row>
    <row r="2701" spans="2:6" x14ac:dyDescent="0.25">
      <c r="B2701">
        <f t="shared" si="151"/>
        <v>30000000</v>
      </c>
      <c r="C2701">
        <v>1.5</v>
      </c>
      <c r="D2701">
        <v>4.5</v>
      </c>
      <c r="E2701">
        <f t="shared" si="152"/>
        <v>2697</v>
      </c>
      <c r="F2701" t="e">
        <f t="shared" si="150"/>
        <v>#NUM!</v>
      </c>
    </row>
    <row r="2702" spans="2:6" x14ac:dyDescent="0.25">
      <c r="B2702">
        <f t="shared" si="151"/>
        <v>30000000</v>
      </c>
      <c r="C2702">
        <v>1.5</v>
      </c>
      <c r="D2702">
        <v>4.5</v>
      </c>
      <c r="E2702">
        <f t="shared" si="152"/>
        <v>2698</v>
      </c>
      <c r="F2702" t="e">
        <f t="shared" si="150"/>
        <v>#NUM!</v>
      </c>
    </row>
    <row r="2703" spans="2:6" x14ac:dyDescent="0.25">
      <c r="B2703">
        <f t="shared" si="151"/>
        <v>30000000</v>
      </c>
      <c r="C2703">
        <v>1.5</v>
      </c>
      <c r="D2703">
        <v>4.5</v>
      </c>
      <c r="E2703">
        <f t="shared" si="152"/>
        <v>2699</v>
      </c>
      <c r="F2703" t="e">
        <f t="shared" si="150"/>
        <v>#NUM!</v>
      </c>
    </row>
    <row r="2704" spans="2:6" x14ac:dyDescent="0.25">
      <c r="B2704">
        <f t="shared" si="151"/>
        <v>30000000</v>
      </c>
      <c r="C2704">
        <v>1.5</v>
      </c>
      <c r="D2704">
        <v>4.5</v>
      </c>
      <c r="E2704">
        <f t="shared" si="152"/>
        <v>2700</v>
      </c>
      <c r="F2704" t="e">
        <f t="shared" si="150"/>
        <v>#NUM!</v>
      </c>
    </row>
    <row r="2705" spans="2:6" x14ac:dyDescent="0.25">
      <c r="B2705">
        <f t="shared" si="151"/>
        <v>30000000</v>
      </c>
      <c r="C2705">
        <v>1.5</v>
      </c>
      <c r="D2705">
        <v>4.5</v>
      </c>
      <c r="E2705">
        <f t="shared" si="152"/>
        <v>2701</v>
      </c>
      <c r="F2705" t="e">
        <f t="shared" si="150"/>
        <v>#NUM!</v>
      </c>
    </row>
    <row r="2706" spans="2:6" x14ac:dyDescent="0.25">
      <c r="B2706">
        <f t="shared" si="151"/>
        <v>30000000</v>
      </c>
      <c r="C2706">
        <v>1.5</v>
      </c>
      <c r="D2706">
        <v>4.5</v>
      </c>
      <c r="E2706">
        <f t="shared" si="152"/>
        <v>2702</v>
      </c>
      <c r="F2706" t="e">
        <f t="shared" si="150"/>
        <v>#NUM!</v>
      </c>
    </row>
    <row r="2707" spans="2:6" x14ac:dyDescent="0.25">
      <c r="B2707">
        <f t="shared" si="151"/>
        <v>30000000</v>
      </c>
      <c r="C2707">
        <v>1.5</v>
      </c>
      <c r="D2707">
        <v>4.5</v>
      </c>
      <c r="E2707">
        <f t="shared" si="152"/>
        <v>2703</v>
      </c>
      <c r="F2707" t="e">
        <f t="shared" si="150"/>
        <v>#NUM!</v>
      </c>
    </row>
    <row r="2708" spans="2:6" x14ac:dyDescent="0.25">
      <c r="B2708">
        <f t="shared" si="151"/>
        <v>30000000</v>
      </c>
      <c r="C2708">
        <v>1.5</v>
      </c>
      <c r="D2708">
        <v>4.5</v>
      </c>
      <c r="E2708">
        <f t="shared" si="152"/>
        <v>2704</v>
      </c>
      <c r="F2708" t="e">
        <f t="shared" si="150"/>
        <v>#NUM!</v>
      </c>
    </row>
    <row r="2709" spans="2:6" x14ac:dyDescent="0.25">
      <c r="B2709">
        <f t="shared" si="151"/>
        <v>30000000</v>
      </c>
      <c r="C2709">
        <v>1.5</v>
      </c>
      <c r="D2709">
        <v>4.5</v>
      </c>
      <c r="E2709">
        <f t="shared" si="152"/>
        <v>2705</v>
      </c>
      <c r="F2709" t="e">
        <f t="shared" si="150"/>
        <v>#NUM!</v>
      </c>
    </row>
    <row r="2710" spans="2:6" x14ac:dyDescent="0.25">
      <c r="B2710">
        <f t="shared" si="151"/>
        <v>30000000</v>
      </c>
      <c r="C2710">
        <v>1.5</v>
      </c>
      <c r="D2710">
        <v>4.5</v>
      </c>
      <c r="E2710">
        <f t="shared" si="152"/>
        <v>2706</v>
      </c>
      <c r="F2710" t="e">
        <f t="shared" si="150"/>
        <v>#NUM!</v>
      </c>
    </row>
    <row r="2711" spans="2:6" x14ac:dyDescent="0.25">
      <c r="B2711">
        <f t="shared" si="151"/>
        <v>30000000</v>
      </c>
      <c r="C2711">
        <v>1.5</v>
      </c>
      <c r="D2711">
        <v>4.5</v>
      </c>
      <c r="E2711">
        <f t="shared" si="152"/>
        <v>2707</v>
      </c>
      <c r="F2711" t="e">
        <f t="shared" si="150"/>
        <v>#NUM!</v>
      </c>
    </row>
    <row r="2712" spans="2:6" x14ac:dyDescent="0.25">
      <c r="B2712">
        <f t="shared" si="151"/>
        <v>30000000</v>
      </c>
      <c r="C2712">
        <v>1.5</v>
      </c>
      <c r="D2712">
        <v>4.5</v>
      </c>
      <c r="E2712">
        <f t="shared" si="152"/>
        <v>2708</v>
      </c>
      <c r="F2712" t="e">
        <f t="shared" si="150"/>
        <v>#NUM!</v>
      </c>
    </row>
    <row r="2713" spans="2:6" x14ac:dyDescent="0.25">
      <c r="B2713">
        <f t="shared" si="151"/>
        <v>30000000</v>
      </c>
      <c r="C2713">
        <v>1.5</v>
      </c>
      <c r="D2713">
        <v>4.5</v>
      </c>
      <c r="E2713">
        <f t="shared" si="152"/>
        <v>2709</v>
      </c>
      <c r="F2713" t="e">
        <f t="shared" si="150"/>
        <v>#NUM!</v>
      </c>
    </row>
    <row r="2714" spans="2:6" x14ac:dyDescent="0.25">
      <c r="B2714">
        <f t="shared" si="151"/>
        <v>30000000</v>
      </c>
      <c r="C2714">
        <v>1.5</v>
      </c>
      <c r="D2714">
        <v>4.5</v>
      </c>
      <c r="E2714">
        <f t="shared" si="152"/>
        <v>2710</v>
      </c>
      <c r="F2714" t="e">
        <f t="shared" si="150"/>
        <v>#NUM!</v>
      </c>
    </row>
    <row r="2715" spans="2:6" x14ac:dyDescent="0.25">
      <c r="B2715">
        <f t="shared" si="151"/>
        <v>30000000</v>
      </c>
      <c r="C2715">
        <v>1.5</v>
      </c>
      <c r="D2715">
        <v>4.5</v>
      </c>
      <c r="E2715">
        <f t="shared" si="152"/>
        <v>2711</v>
      </c>
      <c r="F2715" t="e">
        <f t="shared" si="150"/>
        <v>#NUM!</v>
      </c>
    </row>
    <row r="2716" spans="2:6" x14ac:dyDescent="0.25">
      <c r="B2716">
        <f t="shared" si="151"/>
        <v>30000000</v>
      </c>
      <c r="C2716">
        <v>1.5</v>
      </c>
      <c r="D2716">
        <v>4.5</v>
      </c>
      <c r="E2716">
        <f t="shared" si="152"/>
        <v>2712</v>
      </c>
      <c r="F2716" t="e">
        <f t="shared" si="150"/>
        <v>#NUM!</v>
      </c>
    </row>
    <row r="2717" spans="2:6" x14ac:dyDescent="0.25">
      <c r="B2717">
        <f t="shared" si="151"/>
        <v>30000000</v>
      </c>
      <c r="C2717">
        <v>1.5</v>
      </c>
      <c r="D2717">
        <v>4.5</v>
      </c>
      <c r="E2717">
        <f t="shared" si="152"/>
        <v>2713</v>
      </c>
      <c r="F2717" t="e">
        <f t="shared" si="150"/>
        <v>#NUM!</v>
      </c>
    </row>
    <row r="2718" spans="2:6" x14ac:dyDescent="0.25">
      <c r="B2718">
        <f t="shared" si="151"/>
        <v>30000000</v>
      </c>
      <c r="C2718">
        <v>1.5</v>
      </c>
      <c r="D2718">
        <v>4.5</v>
      </c>
      <c r="E2718">
        <f t="shared" si="152"/>
        <v>2714</v>
      </c>
      <c r="F2718" t="e">
        <f t="shared" si="150"/>
        <v>#NUM!</v>
      </c>
    </row>
    <row r="2719" spans="2:6" x14ac:dyDescent="0.25">
      <c r="B2719">
        <f t="shared" si="151"/>
        <v>30000000</v>
      </c>
      <c r="C2719">
        <v>1.5</v>
      </c>
      <c r="D2719">
        <v>4.5</v>
      </c>
      <c r="E2719">
        <f t="shared" si="152"/>
        <v>2715</v>
      </c>
      <c r="F2719" t="e">
        <f t="shared" ref="F2719:F2782" si="153">D2719+C2719*SIN(E2719*2*PI()/360*B2719)</f>
        <v>#NUM!</v>
      </c>
    </row>
    <row r="2720" spans="2:6" x14ac:dyDescent="0.25">
      <c r="B2720">
        <f t="shared" si="151"/>
        <v>30000000</v>
      </c>
      <c r="C2720">
        <v>1.5</v>
      </c>
      <c r="D2720">
        <v>4.5</v>
      </c>
      <c r="E2720">
        <f t="shared" si="152"/>
        <v>2716</v>
      </c>
      <c r="F2720" t="e">
        <f t="shared" si="153"/>
        <v>#NUM!</v>
      </c>
    </row>
    <row r="2721" spans="2:6" x14ac:dyDescent="0.25">
      <c r="B2721">
        <f t="shared" si="151"/>
        <v>30000000</v>
      </c>
      <c r="C2721">
        <v>1.5</v>
      </c>
      <c r="D2721">
        <v>4.5</v>
      </c>
      <c r="E2721">
        <f t="shared" si="152"/>
        <v>2717</v>
      </c>
      <c r="F2721" t="e">
        <f t="shared" si="153"/>
        <v>#NUM!</v>
      </c>
    </row>
    <row r="2722" spans="2:6" x14ac:dyDescent="0.25">
      <c r="B2722">
        <f t="shared" si="151"/>
        <v>30000000</v>
      </c>
      <c r="C2722">
        <v>1.5</v>
      </c>
      <c r="D2722">
        <v>4.5</v>
      </c>
      <c r="E2722">
        <f t="shared" si="152"/>
        <v>2718</v>
      </c>
      <c r="F2722" t="e">
        <f t="shared" si="153"/>
        <v>#NUM!</v>
      </c>
    </row>
    <row r="2723" spans="2:6" x14ac:dyDescent="0.25">
      <c r="B2723">
        <f t="shared" si="151"/>
        <v>30000000</v>
      </c>
      <c r="C2723">
        <v>1.5</v>
      </c>
      <c r="D2723">
        <v>4.5</v>
      </c>
      <c r="E2723">
        <f t="shared" si="152"/>
        <v>2719</v>
      </c>
      <c r="F2723" t="e">
        <f t="shared" si="153"/>
        <v>#NUM!</v>
      </c>
    </row>
    <row r="2724" spans="2:6" x14ac:dyDescent="0.25">
      <c r="B2724">
        <f t="shared" si="151"/>
        <v>30000000</v>
      </c>
      <c r="C2724">
        <v>1.5</v>
      </c>
      <c r="D2724">
        <v>4.5</v>
      </c>
      <c r="E2724">
        <f t="shared" si="152"/>
        <v>2720</v>
      </c>
      <c r="F2724" t="e">
        <f t="shared" si="153"/>
        <v>#NUM!</v>
      </c>
    </row>
    <row r="2725" spans="2:6" x14ac:dyDescent="0.25">
      <c r="B2725">
        <f t="shared" si="151"/>
        <v>30000000</v>
      </c>
      <c r="C2725">
        <v>1.5</v>
      </c>
      <c r="D2725">
        <v>4.5</v>
      </c>
      <c r="E2725">
        <f t="shared" si="152"/>
        <v>2721</v>
      </c>
      <c r="F2725" t="e">
        <f t="shared" si="153"/>
        <v>#NUM!</v>
      </c>
    </row>
    <row r="2726" spans="2:6" x14ac:dyDescent="0.25">
      <c r="B2726">
        <f t="shared" si="151"/>
        <v>30000000</v>
      </c>
      <c r="C2726">
        <v>1.5</v>
      </c>
      <c r="D2726">
        <v>4.5</v>
      </c>
      <c r="E2726">
        <f t="shared" si="152"/>
        <v>2722</v>
      </c>
      <c r="F2726" t="e">
        <f t="shared" si="153"/>
        <v>#NUM!</v>
      </c>
    </row>
    <row r="2727" spans="2:6" x14ac:dyDescent="0.25">
      <c r="B2727">
        <f t="shared" si="151"/>
        <v>30000000</v>
      </c>
      <c r="C2727">
        <v>1.5</v>
      </c>
      <c r="D2727">
        <v>4.5</v>
      </c>
      <c r="E2727">
        <f t="shared" si="152"/>
        <v>2723</v>
      </c>
      <c r="F2727" t="e">
        <f t="shared" si="153"/>
        <v>#NUM!</v>
      </c>
    </row>
    <row r="2728" spans="2:6" x14ac:dyDescent="0.25">
      <c r="B2728">
        <f t="shared" si="151"/>
        <v>30000000</v>
      </c>
      <c r="C2728">
        <v>1.5</v>
      </c>
      <c r="D2728">
        <v>4.5</v>
      </c>
      <c r="E2728">
        <f t="shared" si="152"/>
        <v>2724</v>
      </c>
      <c r="F2728" t="e">
        <f t="shared" si="153"/>
        <v>#NUM!</v>
      </c>
    </row>
    <row r="2729" spans="2:6" x14ac:dyDescent="0.25">
      <c r="B2729">
        <f t="shared" si="151"/>
        <v>30000000</v>
      </c>
      <c r="C2729">
        <v>1.5</v>
      </c>
      <c r="D2729">
        <v>4.5</v>
      </c>
      <c r="E2729">
        <f t="shared" si="152"/>
        <v>2725</v>
      </c>
      <c r="F2729" t="e">
        <f t="shared" si="153"/>
        <v>#NUM!</v>
      </c>
    </row>
    <row r="2730" spans="2:6" x14ac:dyDescent="0.25">
      <c r="B2730">
        <f t="shared" si="151"/>
        <v>30000000</v>
      </c>
      <c r="C2730">
        <v>1.5</v>
      </c>
      <c r="D2730">
        <v>4.5</v>
      </c>
      <c r="E2730">
        <f t="shared" si="152"/>
        <v>2726</v>
      </c>
      <c r="F2730" t="e">
        <f t="shared" si="153"/>
        <v>#NUM!</v>
      </c>
    </row>
    <row r="2731" spans="2:6" x14ac:dyDescent="0.25">
      <c r="B2731">
        <f t="shared" si="151"/>
        <v>30000000</v>
      </c>
      <c r="C2731">
        <v>1.5</v>
      </c>
      <c r="D2731">
        <v>4.5</v>
      </c>
      <c r="E2731">
        <f t="shared" si="152"/>
        <v>2727</v>
      </c>
      <c r="F2731" t="e">
        <f t="shared" si="153"/>
        <v>#NUM!</v>
      </c>
    </row>
    <row r="2732" spans="2:6" x14ac:dyDescent="0.25">
      <c r="B2732">
        <f t="shared" si="151"/>
        <v>30000000</v>
      </c>
      <c r="C2732">
        <v>1.5</v>
      </c>
      <c r="D2732">
        <v>4.5</v>
      </c>
      <c r="E2732">
        <f t="shared" si="152"/>
        <v>2728</v>
      </c>
      <c r="F2732" t="e">
        <f t="shared" si="153"/>
        <v>#NUM!</v>
      </c>
    </row>
    <row r="2733" spans="2:6" x14ac:dyDescent="0.25">
      <c r="B2733">
        <f t="shared" si="151"/>
        <v>30000000</v>
      </c>
      <c r="C2733">
        <v>1.5</v>
      </c>
      <c r="D2733">
        <v>4.5</v>
      </c>
      <c r="E2733">
        <f t="shared" si="152"/>
        <v>2729</v>
      </c>
      <c r="F2733" t="e">
        <f t="shared" si="153"/>
        <v>#NUM!</v>
      </c>
    </row>
    <row r="2734" spans="2:6" x14ac:dyDescent="0.25">
      <c r="B2734">
        <f t="shared" si="151"/>
        <v>30000000</v>
      </c>
      <c r="C2734">
        <v>1.5</v>
      </c>
      <c r="D2734">
        <v>4.5</v>
      </c>
      <c r="E2734">
        <f t="shared" si="152"/>
        <v>2730</v>
      </c>
      <c r="F2734" t="e">
        <f t="shared" si="153"/>
        <v>#NUM!</v>
      </c>
    </row>
    <row r="2735" spans="2:6" x14ac:dyDescent="0.25">
      <c r="B2735">
        <f t="shared" si="151"/>
        <v>30000000</v>
      </c>
      <c r="C2735">
        <v>1.5</v>
      </c>
      <c r="D2735">
        <v>4.5</v>
      </c>
      <c r="E2735">
        <f t="shared" si="152"/>
        <v>2731</v>
      </c>
      <c r="F2735" t="e">
        <f t="shared" si="153"/>
        <v>#NUM!</v>
      </c>
    </row>
    <row r="2736" spans="2:6" x14ac:dyDescent="0.25">
      <c r="B2736">
        <f t="shared" si="151"/>
        <v>30000000</v>
      </c>
      <c r="C2736">
        <v>1.5</v>
      </c>
      <c r="D2736">
        <v>4.5</v>
      </c>
      <c r="E2736">
        <f t="shared" si="152"/>
        <v>2732</v>
      </c>
      <c r="F2736" t="e">
        <f t="shared" si="153"/>
        <v>#NUM!</v>
      </c>
    </row>
    <row r="2737" spans="2:6" x14ac:dyDescent="0.25">
      <c r="B2737">
        <f t="shared" si="151"/>
        <v>30000000</v>
      </c>
      <c r="C2737">
        <v>1.5</v>
      </c>
      <c r="D2737">
        <v>4.5</v>
      </c>
      <c r="E2737">
        <f t="shared" si="152"/>
        <v>2733</v>
      </c>
      <c r="F2737" t="e">
        <f t="shared" si="153"/>
        <v>#NUM!</v>
      </c>
    </row>
    <row r="2738" spans="2:6" x14ac:dyDescent="0.25">
      <c r="B2738">
        <f t="shared" si="151"/>
        <v>30000000</v>
      </c>
      <c r="C2738">
        <v>1.5</v>
      </c>
      <c r="D2738">
        <v>4.5</v>
      </c>
      <c r="E2738">
        <f t="shared" si="152"/>
        <v>2734</v>
      </c>
      <c r="F2738" t="e">
        <f t="shared" si="153"/>
        <v>#NUM!</v>
      </c>
    </row>
    <row r="2739" spans="2:6" x14ac:dyDescent="0.25">
      <c r="B2739">
        <f t="shared" si="151"/>
        <v>30000000</v>
      </c>
      <c r="C2739">
        <v>1.5</v>
      </c>
      <c r="D2739">
        <v>4.5</v>
      </c>
      <c r="E2739">
        <f t="shared" si="152"/>
        <v>2735</v>
      </c>
      <c r="F2739" t="e">
        <f t="shared" si="153"/>
        <v>#NUM!</v>
      </c>
    </row>
    <row r="2740" spans="2:6" x14ac:dyDescent="0.25">
      <c r="B2740">
        <f t="shared" si="151"/>
        <v>30000000</v>
      </c>
      <c r="C2740">
        <v>1.5</v>
      </c>
      <c r="D2740">
        <v>4.5</v>
      </c>
      <c r="E2740">
        <f t="shared" si="152"/>
        <v>2736</v>
      </c>
      <c r="F2740" t="e">
        <f t="shared" si="153"/>
        <v>#NUM!</v>
      </c>
    </row>
    <row r="2741" spans="2:6" x14ac:dyDescent="0.25">
      <c r="B2741">
        <f t="shared" si="151"/>
        <v>30000000</v>
      </c>
      <c r="C2741">
        <v>1.5</v>
      </c>
      <c r="D2741">
        <v>4.5</v>
      </c>
      <c r="E2741">
        <f t="shared" si="152"/>
        <v>2737</v>
      </c>
      <c r="F2741" t="e">
        <f t="shared" si="153"/>
        <v>#NUM!</v>
      </c>
    </row>
    <row r="2742" spans="2:6" x14ac:dyDescent="0.25">
      <c r="B2742">
        <f t="shared" si="151"/>
        <v>30000000</v>
      </c>
      <c r="C2742">
        <v>1.5</v>
      </c>
      <c r="D2742">
        <v>4.5</v>
      </c>
      <c r="E2742">
        <f t="shared" si="152"/>
        <v>2738</v>
      </c>
      <c r="F2742" t="e">
        <f t="shared" si="153"/>
        <v>#NUM!</v>
      </c>
    </row>
    <row r="2743" spans="2:6" x14ac:dyDescent="0.25">
      <c r="B2743">
        <f t="shared" si="151"/>
        <v>30000000</v>
      </c>
      <c r="C2743">
        <v>1.5</v>
      </c>
      <c r="D2743">
        <v>4.5</v>
      </c>
      <c r="E2743">
        <f t="shared" si="152"/>
        <v>2739</v>
      </c>
      <c r="F2743" t="e">
        <f t="shared" si="153"/>
        <v>#NUM!</v>
      </c>
    </row>
    <row r="2744" spans="2:6" x14ac:dyDescent="0.25">
      <c r="B2744">
        <f t="shared" si="151"/>
        <v>30000000</v>
      </c>
      <c r="C2744">
        <v>1.5</v>
      </c>
      <c r="D2744">
        <v>4.5</v>
      </c>
      <c r="E2744">
        <f t="shared" si="152"/>
        <v>2740</v>
      </c>
      <c r="F2744" t="e">
        <f t="shared" si="153"/>
        <v>#NUM!</v>
      </c>
    </row>
    <row r="2745" spans="2:6" x14ac:dyDescent="0.25">
      <c r="B2745">
        <f t="shared" si="151"/>
        <v>30000000</v>
      </c>
      <c r="C2745">
        <v>1.5</v>
      </c>
      <c r="D2745">
        <v>4.5</v>
      </c>
      <c r="E2745">
        <f t="shared" si="152"/>
        <v>2741</v>
      </c>
      <c r="F2745" t="e">
        <f t="shared" si="153"/>
        <v>#NUM!</v>
      </c>
    </row>
    <row r="2746" spans="2:6" x14ac:dyDescent="0.25">
      <c r="B2746">
        <f t="shared" si="151"/>
        <v>30000000</v>
      </c>
      <c r="C2746">
        <v>1.5</v>
      </c>
      <c r="D2746">
        <v>4.5</v>
      </c>
      <c r="E2746">
        <f t="shared" si="152"/>
        <v>2742</v>
      </c>
      <c r="F2746" t="e">
        <f t="shared" si="153"/>
        <v>#NUM!</v>
      </c>
    </row>
    <row r="2747" spans="2:6" x14ac:dyDescent="0.25">
      <c r="B2747">
        <f t="shared" si="151"/>
        <v>30000000</v>
      </c>
      <c r="C2747">
        <v>1.5</v>
      </c>
      <c r="D2747">
        <v>4.5</v>
      </c>
      <c r="E2747">
        <f t="shared" si="152"/>
        <v>2743</v>
      </c>
      <c r="F2747" t="e">
        <f t="shared" si="153"/>
        <v>#NUM!</v>
      </c>
    </row>
    <row r="2748" spans="2:6" x14ac:dyDescent="0.25">
      <c r="B2748">
        <f t="shared" si="151"/>
        <v>30000000</v>
      </c>
      <c r="C2748">
        <v>1.5</v>
      </c>
      <c r="D2748">
        <v>4.5</v>
      </c>
      <c r="E2748">
        <f t="shared" si="152"/>
        <v>2744</v>
      </c>
      <c r="F2748" t="e">
        <f t="shared" si="153"/>
        <v>#NUM!</v>
      </c>
    </row>
    <row r="2749" spans="2:6" x14ac:dyDescent="0.25">
      <c r="B2749">
        <f t="shared" si="151"/>
        <v>30000000</v>
      </c>
      <c r="C2749">
        <v>1.5</v>
      </c>
      <c r="D2749">
        <v>4.5</v>
      </c>
      <c r="E2749">
        <f t="shared" si="152"/>
        <v>2745</v>
      </c>
      <c r="F2749" t="e">
        <f t="shared" si="153"/>
        <v>#NUM!</v>
      </c>
    </row>
    <row r="2750" spans="2:6" x14ac:dyDescent="0.25">
      <c r="B2750">
        <f t="shared" si="151"/>
        <v>30000000</v>
      </c>
      <c r="C2750">
        <v>1.5</v>
      </c>
      <c r="D2750">
        <v>4.5</v>
      </c>
      <c r="E2750">
        <f t="shared" si="152"/>
        <v>2746</v>
      </c>
      <c r="F2750" t="e">
        <f t="shared" si="153"/>
        <v>#NUM!</v>
      </c>
    </row>
    <row r="2751" spans="2:6" x14ac:dyDescent="0.25">
      <c r="B2751">
        <f t="shared" si="151"/>
        <v>30000000</v>
      </c>
      <c r="C2751">
        <v>1.5</v>
      </c>
      <c r="D2751">
        <v>4.5</v>
      </c>
      <c r="E2751">
        <f t="shared" si="152"/>
        <v>2747</v>
      </c>
      <c r="F2751" t="e">
        <f t="shared" si="153"/>
        <v>#NUM!</v>
      </c>
    </row>
    <row r="2752" spans="2:6" x14ac:dyDescent="0.25">
      <c r="B2752">
        <f t="shared" si="151"/>
        <v>30000000</v>
      </c>
      <c r="C2752">
        <v>1.5</v>
      </c>
      <c r="D2752">
        <v>4.5</v>
      </c>
      <c r="E2752">
        <f t="shared" si="152"/>
        <v>2748</v>
      </c>
      <c r="F2752" t="e">
        <f t="shared" si="153"/>
        <v>#NUM!</v>
      </c>
    </row>
    <row r="2753" spans="2:6" x14ac:dyDescent="0.25">
      <c r="B2753">
        <f t="shared" si="151"/>
        <v>30000000</v>
      </c>
      <c r="C2753">
        <v>1.5</v>
      </c>
      <c r="D2753">
        <v>4.5</v>
      </c>
      <c r="E2753">
        <f t="shared" si="152"/>
        <v>2749</v>
      </c>
      <c r="F2753" t="e">
        <f t="shared" si="153"/>
        <v>#NUM!</v>
      </c>
    </row>
    <row r="2754" spans="2:6" x14ac:dyDescent="0.25">
      <c r="B2754">
        <f t="shared" si="151"/>
        <v>30000000</v>
      </c>
      <c r="C2754">
        <v>1.5</v>
      </c>
      <c r="D2754">
        <v>4.5</v>
      </c>
      <c r="E2754">
        <f t="shared" si="152"/>
        <v>2750</v>
      </c>
      <c r="F2754" t="e">
        <f t="shared" si="153"/>
        <v>#NUM!</v>
      </c>
    </row>
    <row r="2755" spans="2:6" x14ac:dyDescent="0.25">
      <c r="B2755">
        <f t="shared" si="151"/>
        <v>30000000</v>
      </c>
      <c r="C2755">
        <v>1.5</v>
      </c>
      <c r="D2755">
        <v>4.5</v>
      </c>
      <c r="E2755">
        <f t="shared" si="152"/>
        <v>2751</v>
      </c>
      <c r="F2755" t="e">
        <f t="shared" si="153"/>
        <v>#NUM!</v>
      </c>
    </row>
    <row r="2756" spans="2:6" x14ac:dyDescent="0.25">
      <c r="B2756">
        <f t="shared" si="151"/>
        <v>30000000</v>
      </c>
      <c r="C2756">
        <v>1.5</v>
      </c>
      <c r="D2756">
        <v>4.5</v>
      </c>
      <c r="E2756">
        <f t="shared" si="152"/>
        <v>2752</v>
      </c>
      <c r="F2756" t="e">
        <f t="shared" si="153"/>
        <v>#NUM!</v>
      </c>
    </row>
    <row r="2757" spans="2:6" x14ac:dyDescent="0.25">
      <c r="B2757">
        <f t="shared" si="151"/>
        <v>30000000</v>
      </c>
      <c r="C2757">
        <v>1.5</v>
      </c>
      <c r="D2757">
        <v>4.5</v>
      </c>
      <c r="E2757">
        <f t="shared" si="152"/>
        <v>2753</v>
      </c>
      <c r="F2757" t="e">
        <f t="shared" si="153"/>
        <v>#NUM!</v>
      </c>
    </row>
    <row r="2758" spans="2:6" x14ac:dyDescent="0.25">
      <c r="B2758">
        <f t="shared" ref="B2758:B2821" si="154">$C$1</f>
        <v>30000000</v>
      </c>
      <c r="C2758">
        <v>1.5</v>
      </c>
      <c r="D2758">
        <v>4.5</v>
      </c>
      <c r="E2758">
        <f t="shared" ref="E2758:E2821" si="155">E2757+1</f>
        <v>2754</v>
      </c>
      <c r="F2758" t="e">
        <f t="shared" si="153"/>
        <v>#NUM!</v>
      </c>
    </row>
    <row r="2759" spans="2:6" x14ac:dyDescent="0.25">
      <c r="B2759">
        <f t="shared" si="154"/>
        <v>30000000</v>
      </c>
      <c r="C2759">
        <v>1.5</v>
      </c>
      <c r="D2759">
        <v>4.5</v>
      </c>
      <c r="E2759">
        <f t="shared" si="155"/>
        <v>2755</v>
      </c>
      <c r="F2759" t="e">
        <f t="shared" si="153"/>
        <v>#NUM!</v>
      </c>
    </row>
    <row r="2760" spans="2:6" x14ac:dyDescent="0.25">
      <c r="B2760">
        <f t="shared" si="154"/>
        <v>30000000</v>
      </c>
      <c r="C2760">
        <v>1.5</v>
      </c>
      <c r="D2760">
        <v>4.5</v>
      </c>
      <c r="E2760">
        <f t="shared" si="155"/>
        <v>2756</v>
      </c>
      <c r="F2760" t="e">
        <f t="shared" si="153"/>
        <v>#NUM!</v>
      </c>
    </row>
    <row r="2761" spans="2:6" x14ac:dyDescent="0.25">
      <c r="B2761">
        <f t="shared" si="154"/>
        <v>30000000</v>
      </c>
      <c r="C2761">
        <v>1.5</v>
      </c>
      <c r="D2761">
        <v>4.5</v>
      </c>
      <c r="E2761">
        <f t="shared" si="155"/>
        <v>2757</v>
      </c>
      <c r="F2761" t="e">
        <f t="shared" si="153"/>
        <v>#NUM!</v>
      </c>
    </row>
    <row r="2762" spans="2:6" x14ac:dyDescent="0.25">
      <c r="B2762">
        <f t="shared" si="154"/>
        <v>30000000</v>
      </c>
      <c r="C2762">
        <v>1.5</v>
      </c>
      <c r="D2762">
        <v>4.5</v>
      </c>
      <c r="E2762">
        <f t="shared" si="155"/>
        <v>2758</v>
      </c>
      <c r="F2762" t="e">
        <f t="shared" si="153"/>
        <v>#NUM!</v>
      </c>
    </row>
    <row r="2763" spans="2:6" x14ac:dyDescent="0.25">
      <c r="B2763">
        <f t="shared" si="154"/>
        <v>30000000</v>
      </c>
      <c r="C2763">
        <v>1.5</v>
      </c>
      <c r="D2763">
        <v>4.5</v>
      </c>
      <c r="E2763">
        <f t="shared" si="155"/>
        <v>2759</v>
      </c>
      <c r="F2763" t="e">
        <f t="shared" si="153"/>
        <v>#NUM!</v>
      </c>
    </row>
    <row r="2764" spans="2:6" x14ac:dyDescent="0.25">
      <c r="B2764">
        <f t="shared" si="154"/>
        <v>30000000</v>
      </c>
      <c r="C2764">
        <v>1.5</v>
      </c>
      <c r="D2764">
        <v>4.5</v>
      </c>
      <c r="E2764">
        <f t="shared" si="155"/>
        <v>2760</v>
      </c>
      <c r="F2764" t="e">
        <f t="shared" si="153"/>
        <v>#NUM!</v>
      </c>
    </row>
    <row r="2765" spans="2:6" x14ac:dyDescent="0.25">
      <c r="B2765">
        <f t="shared" si="154"/>
        <v>30000000</v>
      </c>
      <c r="C2765">
        <v>1.5</v>
      </c>
      <c r="D2765">
        <v>4.5</v>
      </c>
      <c r="E2765">
        <f t="shared" si="155"/>
        <v>2761</v>
      </c>
      <c r="F2765" t="e">
        <f t="shared" si="153"/>
        <v>#NUM!</v>
      </c>
    </row>
    <row r="2766" spans="2:6" x14ac:dyDescent="0.25">
      <c r="B2766">
        <f t="shared" si="154"/>
        <v>30000000</v>
      </c>
      <c r="C2766">
        <v>1.5</v>
      </c>
      <c r="D2766">
        <v>4.5</v>
      </c>
      <c r="E2766">
        <f t="shared" si="155"/>
        <v>2762</v>
      </c>
      <c r="F2766" t="e">
        <f t="shared" si="153"/>
        <v>#NUM!</v>
      </c>
    </row>
    <row r="2767" spans="2:6" x14ac:dyDescent="0.25">
      <c r="B2767">
        <f t="shared" si="154"/>
        <v>30000000</v>
      </c>
      <c r="C2767">
        <v>1.5</v>
      </c>
      <c r="D2767">
        <v>4.5</v>
      </c>
      <c r="E2767">
        <f t="shared" si="155"/>
        <v>2763</v>
      </c>
      <c r="F2767" t="e">
        <f t="shared" si="153"/>
        <v>#NUM!</v>
      </c>
    </row>
    <row r="2768" spans="2:6" x14ac:dyDescent="0.25">
      <c r="B2768">
        <f t="shared" si="154"/>
        <v>30000000</v>
      </c>
      <c r="C2768">
        <v>1.5</v>
      </c>
      <c r="D2768">
        <v>4.5</v>
      </c>
      <c r="E2768">
        <f t="shared" si="155"/>
        <v>2764</v>
      </c>
      <c r="F2768" t="e">
        <f t="shared" si="153"/>
        <v>#NUM!</v>
      </c>
    </row>
    <row r="2769" spans="2:6" x14ac:dyDescent="0.25">
      <c r="B2769">
        <f t="shared" si="154"/>
        <v>30000000</v>
      </c>
      <c r="C2769">
        <v>1.5</v>
      </c>
      <c r="D2769">
        <v>4.5</v>
      </c>
      <c r="E2769">
        <f t="shared" si="155"/>
        <v>2765</v>
      </c>
      <c r="F2769" t="e">
        <f t="shared" si="153"/>
        <v>#NUM!</v>
      </c>
    </row>
    <row r="2770" spans="2:6" x14ac:dyDescent="0.25">
      <c r="B2770">
        <f t="shared" si="154"/>
        <v>30000000</v>
      </c>
      <c r="C2770">
        <v>1.5</v>
      </c>
      <c r="D2770">
        <v>4.5</v>
      </c>
      <c r="E2770">
        <f t="shared" si="155"/>
        <v>2766</v>
      </c>
      <c r="F2770" t="e">
        <f t="shared" si="153"/>
        <v>#NUM!</v>
      </c>
    </row>
    <row r="2771" spans="2:6" x14ac:dyDescent="0.25">
      <c r="B2771">
        <f t="shared" si="154"/>
        <v>30000000</v>
      </c>
      <c r="C2771">
        <v>1.5</v>
      </c>
      <c r="D2771">
        <v>4.5</v>
      </c>
      <c r="E2771">
        <f t="shared" si="155"/>
        <v>2767</v>
      </c>
      <c r="F2771" t="e">
        <f t="shared" si="153"/>
        <v>#NUM!</v>
      </c>
    </row>
    <row r="2772" spans="2:6" x14ac:dyDescent="0.25">
      <c r="B2772">
        <f t="shared" si="154"/>
        <v>30000000</v>
      </c>
      <c r="C2772">
        <v>1.5</v>
      </c>
      <c r="D2772">
        <v>4.5</v>
      </c>
      <c r="E2772">
        <f t="shared" si="155"/>
        <v>2768</v>
      </c>
      <c r="F2772" t="e">
        <f t="shared" si="153"/>
        <v>#NUM!</v>
      </c>
    </row>
    <row r="2773" spans="2:6" x14ac:dyDescent="0.25">
      <c r="B2773">
        <f t="shared" si="154"/>
        <v>30000000</v>
      </c>
      <c r="C2773">
        <v>1.5</v>
      </c>
      <c r="D2773">
        <v>4.5</v>
      </c>
      <c r="E2773">
        <f t="shared" si="155"/>
        <v>2769</v>
      </c>
      <c r="F2773" t="e">
        <f t="shared" si="153"/>
        <v>#NUM!</v>
      </c>
    </row>
    <row r="2774" spans="2:6" x14ac:dyDescent="0.25">
      <c r="B2774">
        <f t="shared" si="154"/>
        <v>30000000</v>
      </c>
      <c r="C2774">
        <v>1.5</v>
      </c>
      <c r="D2774">
        <v>4.5</v>
      </c>
      <c r="E2774">
        <f t="shared" si="155"/>
        <v>2770</v>
      </c>
      <c r="F2774" t="e">
        <f t="shared" si="153"/>
        <v>#NUM!</v>
      </c>
    </row>
    <row r="2775" spans="2:6" x14ac:dyDescent="0.25">
      <c r="B2775">
        <f t="shared" si="154"/>
        <v>30000000</v>
      </c>
      <c r="C2775">
        <v>1.5</v>
      </c>
      <c r="D2775">
        <v>4.5</v>
      </c>
      <c r="E2775">
        <f t="shared" si="155"/>
        <v>2771</v>
      </c>
      <c r="F2775" t="e">
        <f t="shared" si="153"/>
        <v>#NUM!</v>
      </c>
    </row>
    <row r="2776" spans="2:6" x14ac:dyDescent="0.25">
      <c r="B2776">
        <f t="shared" si="154"/>
        <v>30000000</v>
      </c>
      <c r="C2776">
        <v>1.5</v>
      </c>
      <c r="D2776">
        <v>4.5</v>
      </c>
      <c r="E2776">
        <f t="shared" si="155"/>
        <v>2772</v>
      </c>
      <c r="F2776" t="e">
        <f t="shared" si="153"/>
        <v>#NUM!</v>
      </c>
    </row>
    <row r="2777" spans="2:6" x14ac:dyDescent="0.25">
      <c r="B2777">
        <f t="shared" si="154"/>
        <v>30000000</v>
      </c>
      <c r="C2777">
        <v>1.5</v>
      </c>
      <c r="D2777">
        <v>4.5</v>
      </c>
      <c r="E2777">
        <f t="shared" si="155"/>
        <v>2773</v>
      </c>
      <c r="F2777" t="e">
        <f t="shared" si="153"/>
        <v>#NUM!</v>
      </c>
    </row>
    <row r="2778" spans="2:6" x14ac:dyDescent="0.25">
      <c r="B2778">
        <f t="shared" si="154"/>
        <v>30000000</v>
      </c>
      <c r="C2778">
        <v>1.5</v>
      </c>
      <c r="D2778">
        <v>4.5</v>
      </c>
      <c r="E2778">
        <f t="shared" si="155"/>
        <v>2774</v>
      </c>
      <c r="F2778" t="e">
        <f t="shared" si="153"/>
        <v>#NUM!</v>
      </c>
    </row>
    <row r="2779" spans="2:6" x14ac:dyDescent="0.25">
      <c r="B2779">
        <f t="shared" si="154"/>
        <v>30000000</v>
      </c>
      <c r="C2779">
        <v>1.5</v>
      </c>
      <c r="D2779">
        <v>4.5</v>
      </c>
      <c r="E2779">
        <f t="shared" si="155"/>
        <v>2775</v>
      </c>
      <c r="F2779" t="e">
        <f t="shared" si="153"/>
        <v>#NUM!</v>
      </c>
    </row>
    <row r="2780" spans="2:6" x14ac:dyDescent="0.25">
      <c r="B2780">
        <f t="shared" si="154"/>
        <v>30000000</v>
      </c>
      <c r="C2780">
        <v>1.5</v>
      </c>
      <c r="D2780">
        <v>4.5</v>
      </c>
      <c r="E2780">
        <f t="shared" si="155"/>
        <v>2776</v>
      </c>
      <c r="F2780" t="e">
        <f t="shared" si="153"/>
        <v>#NUM!</v>
      </c>
    </row>
    <row r="2781" spans="2:6" x14ac:dyDescent="0.25">
      <c r="B2781">
        <f t="shared" si="154"/>
        <v>30000000</v>
      </c>
      <c r="C2781">
        <v>1.5</v>
      </c>
      <c r="D2781">
        <v>4.5</v>
      </c>
      <c r="E2781">
        <f t="shared" si="155"/>
        <v>2777</v>
      </c>
      <c r="F2781" t="e">
        <f t="shared" si="153"/>
        <v>#NUM!</v>
      </c>
    </row>
    <row r="2782" spans="2:6" x14ac:dyDescent="0.25">
      <c r="B2782">
        <f t="shared" si="154"/>
        <v>30000000</v>
      </c>
      <c r="C2782">
        <v>1.5</v>
      </c>
      <c r="D2782">
        <v>4.5</v>
      </c>
      <c r="E2782">
        <f t="shared" si="155"/>
        <v>2778</v>
      </c>
      <c r="F2782" t="e">
        <f t="shared" si="153"/>
        <v>#NUM!</v>
      </c>
    </row>
    <row r="2783" spans="2:6" x14ac:dyDescent="0.25">
      <c r="B2783">
        <f t="shared" si="154"/>
        <v>30000000</v>
      </c>
      <c r="C2783">
        <v>1.5</v>
      </c>
      <c r="D2783">
        <v>4.5</v>
      </c>
      <c r="E2783">
        <f t="shared" si="155"/>
        <v>2779</v>
      </c>
      <c r="F2783" t="e">
        <f t="shared" ref="F2783:F2846" si="156">D2783+C2783*SIN(E2783*2*PI()/360*B2783)</f>
        <v>#NUM!</v>
      </c>
    </row>
    <row r="2784" spans="2:6" x14ac:dyDescent="0.25">
      <c r="B2784">
        <f t="shared" si="154"/>
        <v>30000000</v>
      </c>
      <c r="C2784">
        <v>1.5</v>
      </c>
      <c r="D2784">
        <v>4.5</v>
      </c>
      <c r="E2784">
        <f t="shared" si="155"/>
        <v>2780</v>
      </c>
      <c r="F2784" t="e">
        <f t="shared" si="156"/>
        <v>#NUM!</v>
      </c>
    </row>
    <row r="2785" spans="2:6" x14ac:dyDescent="0.25">
      <c r="B2785">
        <f t="shared" si="154"/>
        <v>30000000</v>
      </c>
      <c r="C2785">
        <v>1.5</v>
      </c>
      <c r="D2785">
        <v>4.5</v>
      </c>
      <c r="E2785">
        <f t="shared" si="155"/>
        <v>2781</v>
      </c>
      <c r="F2785" t="e">
        <f t="shared" si="156"/>
        <v>#NUM!</v>
      </c>
    </row>
    <row r="2786" spans="2:6" x14ac:dyDescent="0.25">
      <c r="B2786">
        <f t="shared" si="154"/>
        <v>30000000</v>
      </c>
      <c r="C2786">
        <v>1.5</v>
      </c>
      <c r="D2786">
        <v>4.5</v>
      </c>
      <c r="E2786">
        <f t="shared" si="155"/>
        <v>2782</v>
      </c>
      <c r="F2786" t="e">
        <f t="shared" si="156"/>
        <v>#NUM!</v>
      </c>
    </row>
    <row r="2787" spans="2:6" x14ac:dyDescent="0.25">
      <c r="B2787">
        <f t="shared" si="154"/>
        <v>30000000</v>
      </c>
      <c r="C2787">
        <v>1.5</v>
      </c>
      <c r="D2787">
        <v>4.5</v>
      </c>
      <c r="E2787">
        <f t="shared" si="155"/>
        <v>2783</v>
      </c>
      <c r="F2787" t="e">
        <f t="shared" si="156"/>
        <v>#NUM!</v>
      </c>
    </row>
    <row r="2788" spans="2:6" x14ac:dyDescent="0.25">
      <c r="B2788">
        <f t="shared" si="154"/>
        <v>30000000</v>
      </c>
      <c r="C2788">
        <v>1.5</v>
      </c>
      <c r="D2788">
        <v>4.5</v>
      </c>
      <c r="E2788">
        <f t="shared" si="155"/>
        <v>2784</v>
      </c>
      <c r="F2788" t="e">
        <f t="shared" si="156"/>
        <v>#NUM!</v>
      </c>
    </row>
    <row r="2789" spans="2:6" x14ac:dyDescent="0.25">
      <c r="B2789">
        <f t="shared" si="154"/>
        <v>30000000</v>
      </c>
      <c r="C2789">
        <v>1.5</v>
      </c>
      <c r="D2789">
        <v>4.5</v>
      </c>
      <c r="E2789">
        <f t="shared" si="155"/>
        <v>2785</v>
      </c>
      <c r="F2789" t="e">
        <f t="shared" si="156"/>
        <v>#NUM!</v>
      </c>
    </row>
    <row r="2790" spans="2:6" x14ac:dyDescent="0.25">
      <c r="B2790">
        <f t="shared" si="154"/>
        <v>30000000</v>
      </c>
      <c r="C2790">
        <v>1.5</v>
      </c>
      <c r="D2790">
        <v>4.5</v>
      </c>
      <c r="E2790">
        <f t="shared" si="155"/>
        <v>2786</v>
      </c>
      <c r="F2790" t="e">
        <f t="shared" si="156"/>
        <v>#NUM!</v>
      </c>
    </row>
    <row r="2791" spans="2:6" x14ac:dyDescent="0.25">
      <c r="B2791">
        <f t="shared" si="154"/>
        <v>30000000</v>
      </c>
      <c r="C2791">
        <v>1.5</v>
      </c>
      <c r="D2791">
        <v>4.5</v>
      </c>
      <c r="E2791">
        <f t="shared" si="155"/>
        <v>2787</v>
      </c>
      <c r="F2791" t="e">
        <f t="shared" si="156"/>
        <v>#NUM!</v>
      </c>
    </row>
    <row r="2792" spans="2:6" x14ac:dyDescent="0.25">
      <c r="B2792">
        <f t="shared" si="154"/>
        <v>30000000</v>
      </c>
      <c r="C2792">
        <v>1.5</v>
      </c>
      <c r="D2792">
        <v>4.5</v>
      </c>
      <c r="E2792">
        <f t="shared" si="155"/>
        <v>2788</v>
      </c>
      <c r="F2792" t="e">
        <f t="shared" si="156"/>
        <v>#NUM!</v>
      </c>
    </row>
    <row r="2793" spans="2:6" x14ac:dyDescent="0.25">
      <c r="B2793">
        <f t="shared" si="154"/>
        <v>30000000</v>
      </c>
      <c r="C2793">
        <v>1.5</v>
      </c>
      <c r="D2793">
        <v>4.5</v>
      </c>
      <c r="E2793">
        <f t="shared" si="155"/>
        <v>2789</v>
      </c>
      <c r="F2793" t="e">
        <f t="shared" si="156"/>
        <v>#NUM!</v>
      </c>
    </row>
    <row r="2794" spans="2:6" x14ac:dyDescent="0.25">
      <c r="B2794">
        <f t="shared" si="154"/>
        <v>30000000</v>
      </c>
      <c r="C2794">
        <v>1.5</v>
      </c>
      <c r="D2794">
        <v>4.5</v>
      </c>
      <c r="E2794">
        <f t="shared" si="155"/>
        <v>2790</v>
      </c>
      <c r="F2794" t="e">
        <f t="shared" si="156"/>
        <v>#NUM!</v>
      </c>
    </row>
    <row r="2795" spans="2:6" x14ac:dyDescent="0.25">
      <c r="B2795">
        <f t="shared" si="154"/>
        <v>30000000</v>
      </c>
      <c r="C2795">
        <v>1.5</v>
      </c>
      <c r="D2795">
        <v>4.5</v>
      </c>
      <c r="E2795">
        <f t="shared" si="155"/>
        <v>2791</v>
      </c>
      <c r="F2795" t="e">
        <f t="shared" si="156"/>
        <v>#NUM!</v>
      </c>
    </row>
    <row r="2796" spans="2:6" x14ac:dyDescent="0.25">
      <c r="B2796">
        <f t="shared" si="154"/>
        <v>30000000</v>
      </c>
      <c r="C2796">
        <v>1.5</v>
      </c>
      <c r="D2796">
        <v>4.5</v>
      </c>
      <c r="E2796">
        <f t="shared" si="155"/>
        <v>2792</v>
      </c>
      <c r="F2796" t="e">
        <f t="shared" si="156"/>
        <v>#NUM!</v>
      </c>
    </row>
    <row r="2797" spans="2:6" x14ac:dyDescent="0.25">
      <c r="B2797">
        <f t="shared" si="154"/>
        <v>30000000</v>
      </c>
      <c r="C2797">
        <v>1.5</v>
      </c>
      <c r="D2797">
        <v>4.5</v>
      </c>
      <c r="E2797">
        <f t="shared" si="155"/>
        <v>2793</v>
      </c>
      <c r="F2797" t="e">
        <f t="shared" si="156"/>
        <v>#NUM!</v>
      </c>
    </row>
    <row r="2798" spans="2:6" x14ac:dyDescent="0.25">
      <c r="B2798">
        <f t="shared" si="154"/>
        <v>30000000</v>
      </c>
      <c r="C2798">
        <v>1.5</v>
      </c>
      <c r="D2798">
        <v>4.5</v>
      </c>
      <c r="E2798">
        <f t="shared" si="155"/>
        <v>2794</v>
      </c>
      <c r="F2798" t="e">
        <f t="shared" si="156"/>
        <v>#NUM!</v>
      </c>
    </row>
    <row r="2799" spans="2:6" x14ac:dyDescent="0.25">
      <c r="B2799">
        <f t="shared" si="154"/>
        <v>30000000</v>
      </c>
      <c r="C2799">
        <v>1.5</v>
      </c>
      <c r="D2799">
        <v>4.5</v>
      </c>
      <c r="E2799">
        <f t="shared" si="155"/>
        <v>2795</v>
      </c>
      <c r="F2799" t="e">
        <f t="shared" si="156"/>
        <v>#NUM!</v>
      </c>
    </row>
    <row r="2800" spans="2:6" x14ac:dyDescent="0.25">
      <c r="B2800">
        <f t="shared" si="154"/>
        <v>30000000</v>
      </c>
      <c r="C2800">
        <v>1.5</v>
      </c>
      <c r="D2800">
        <v>4.5</v>
      </c>
      <c r="E2800">
        <f t="shared" si="155"/>
        <v>2796</v>
      </c>
      <c r="F2800" t="e">
        <f t="shared" si="156"/>
        <v>#NUM!</v>
      </c>
    </row>
    <row r="2801" spans="2:6" x14ac:dyDescent="0.25">
      <c r="B2801">
        <f t="shared" si="154"/>
        <v>30000000</v>
      </c>
      <c r="C2801">
        <v>1.5</v>
      </c>
      <c r="D2801">
        <v>4.5</v>
      </c>
      <c r="E2801">
        <f t="shared" si="155"/>
        <v>2797</v>
      </c>
      <c r="F2801" t="e">
        <f t="shared" si="156"/>
        <v>#NUM!</v>
      </c>
    </row>
    <row r="2802" spans="2:6" x14ac:dyDescent="0.25">
      <c r="B2802">
        <f t="shared" si="154"/>
        <v>30000000</v>
      </c>
      <c r="C2802">
        <v>1.5</v>
      </c>
      <c r="D2802">
        <v>4.5</v>
      </c>
      <c r="E2802">
        <f t="shared" si="155"/>
        <v>2798</v>
      </c>
      <c r="F2802" t="e">
        <f t="shared" si="156"/>
        <v>#NUM!</v>
      </c>
    </row>
    <row r="2803" spans="2:6" x14ac:dyDescent="0.25">
      <c r="B2803">
        <f t="shared" si="154"/>
        <v>30000000</v>
      </c>
      <c r="C2803">
        <v>1.5</v>
      </c>
      <c r="D2803">
        <v>4.5</v>
      </c>
      <c r="E2803">
        <f t="shared" si="155"/>
        <v>2799</v>
      </c>
      <c r="F2803" t="e">
        <f t="shared" si="156"/>
        <v>#NUM!</v>
      </c>
    </row>
    <row r="2804" spans="2:6" x14ac:dyDescent="0.25">
      <c r="B2804">
        <f t="shared" si="154"/>
        <v>30000000</v>
      </c>
      <c r="C2804">
        <v>1.5</v>
      </c>
      <c r="D2804">
        <v>4.5</v>
      </c>
      <c r="E2804">
        <f t="shared" si="155"/>
        <v>2800</v>
      </c>
      <c r="F2804" t="e">
        <f t="shared" si="156"/>
        <v>#NUM!</v>
      </c>
    </row>
    <row r="2805" spans="2:6" x14ac:dyDescent="0.25">
      <c r="B2805">
        <f t="shared" si="154"/>
        <v>30000000</v>
      </c>
      <c r="C2805">
        <v>1.5</v>
      </c>
      <c r="D2805">
        <v>4.5</v>
      </c>
      <c r="E2805">
        <f t="shared" si="155"/>
        <v>2801</v>
      </c>
      <c r="F2805" t="e">
        <f t="shared" si="156"/>
        <v>#NUM!</v>
      </c>
    </row>
    <row r="2806" spans="2:6" x14ac:dyDescent="0.25">
      <c r="B2806">
        <f t="shared" si="154"/>
        <v>30000000</v>
      </c>
      <c r="C2806">
        <v>1.5</v>
      </c>
      <c r="D2806">
        <v>4.5</v>
      </c>
      <c r="E2806">
        <f t="shared" si="155"/>
        <v>2802</v>
      </c>
      <c r="F2806" t="e">
        <f t="shared" si="156"/>
        <v>#NUM!</v>
      </c>
    </row>
    <row r="2807" spans="2:6" x14ac:dyDescent="0.25">
      <c r="B2807">
        <f t="shared" si="154"/>
        <v>30000000</v>
      </c>
      <c r="C2807">
        <v>1.5</v>
      </c>
      <c r="D2807">
        <v>4.5</v>
      </c>
      <c r="E2807">
        <f t="shared" si="155"/>
        <v>2803</v>
      </c>
      <c r="F2807" t="e">
        <f t="shared" si="156"/>
        <v>#NUM!</v>
      </c>
    </row>
    <row r="2808" spans="2:6" x14ac:dyDescent="0.25">
      <c r="B2808">
        <f t="shared" si="154"/>
        <v>30000000</v>
      </c>
      <c r="C2808">
        <v>1.5</v>
      </c>
      <c r="D2808">
        <v>4.5</v>
      </c>
      <c r="E2808">
        <f t="shared" si="155"/>
        <v>2804</v>
      </c>
      <c r="F2808" t="e">
        <f t="shared" si="156"/>
        <v>#NUM!</v>
      </c>
    </row>
    <row r="2809" spans="2:6" x14ac:dyDescent="0.25">
      <c r="B2809">
        <f t="shared" si="154"/>
        <v>30000000</v>
      </c>
      <c r="C2809">
        <v>1.5</v>
      </c>
      <c r="D2809">
        <v>4.5</v>
      </c>
      <c r="E2809">
        <f t="shared" si="155"/>
        <v>2805</v>
      </c>
      <c r="F2809" t="e">
        <f t="shared" si="156"/>
        <v>#NUM!</v>
      </c>
    </row>
    <row r="2810" spans="2:6" x14ac:dyDescent="0.25">
      <c r="B2810">
        <f t="shared" si="154"/>
        <v>30000000</v>
      </c>
      <c r="C2810">
        <v>1.5</v>
      </c>
      <c r="D2810">
        <v>4.5</v>
      </c>
      <c r="E2810">
        <f t="shared" si="155"/>
        <v>2806</v>
      </c>
      <c r="F2810" t="e">
        <f t="shared" si="156"/>
        <v>#NUM!</v>
      </c>
    </row>
    <row r="2811" spans="2:6" x14ac:dyDescent="0.25">
      <c r="B2811">
        <f t="shared" si="154"/>
        <v>30000000</v>
      </c>
      <c r="C2811">
        <v>1.5</v>
      </c>
      <c r="D2811">
        <v>4.5</v>
      </c>
      <c r="E2811">
        <f t="shared" si="155"/>
        <v>2807</v>
      </c>
      <c r="F2811" t="e">
        <f t="shared" si="156"/>
        <v>#NUM!</v>
      </c>
    </row>
    <row r="2812" spans="2:6" x14ac:dyDescent="0.25">
      <c r="B2812">
        <f t="shared" si="154"/>
        <v>30000000</v>
      </c>
      <c r="C2812">
        <v>1.5</v>
      </c>
      <c r="D2812">
        <v>4.5</v>
      </c>
      <c r="E2812">
        <f t="shared" si="155"/>
        <v>2808</v>
      </c>
      <c r="F2812" t="e">
        <f t="shared" si="156"/>
        <v>#NUM!</v>
      </c>
    </row>
    <row r="2813" spans="2:6" x14ac:dyDescent="0.25">
      <c r="B2813">
        <f t="shared" si="154"/>
        <v>30000000</v>
      </c>
      <c r="C2813">
        <v>1.5</v>
      </c>
      <c r="D2813">
        <v>4.5</v>
      </c>
      <c r="E2813">
        <f t="shared" si="155"/>
        <v>2809</v>
      </c>
      <c r="F2813" t="e">
        <f t="shared" si="156"/>
        <v>#NUM!</v>
      </c>
    </row>
    <row r="2814" spans="2:6" x14ac:dyDescent="0.25">
      <c r="B2814">
        <f t="shared" si="154"/>
        <v>30000000</v>
      </c>
      <c r="C2814">
        <v>1.5</v>
      </c>
      <c r="D2814">
        <v>4.5</v>
      </c>
      <c r="E2814">
        <f t="shared" si="155"/>
        <v>2810</v>
      </c>
      <c r="F2814" t="e">
        <f t="shared" si="156"/>
        <v>#NUM!</v>
      </c>
    </row>
    <row r="2815" spans="2:6" x14ac:dyDescent="0.25">
      <c r="B2815">
        <f t="shared" si="154"/>
        <v>30000000</v>
      </c>
      <c r="C2815">
        <v>1.5</v>
      </c>
      <c r="D2815">
        <v>4.5</v>
      </c>
      <c r="E2815">
        <f t="shared" si="155"/>
        <v>2811</v>
      </c>
      <c r="F2815" t="e">
        <f t="shared" si="156"/>
        <v>#NUM!</v>
      </c>
    </row>
    <row r="2816" spans="2:6" x14ac:dyDescent="0.25">
      <c r="B2816">
        <f t="shared" si="154"/>
        <v>30000000</v>
      </c>
      <c r="C2816">
        <v>1.5</v>
      </c>
      <c r="D2816">
        <v>4.5</v>
      </c>
      <c r="E2816">
        <f t="shared" si="155"/>
        <v>2812</v>
      </c>
      <c r="F2816" t="e">
        <f t="shared" si="156"/>
        <v>#NUM!</v>
      </c>
    </row>
    <row r="2817" spans="2:6" x14ac:dyDescent="0.25">
      <c r="B2817">
        <f t="shared" si="154"/>
        <v>30000000</v>
      </c>
      <c r="C2817">
        <v>1.5</v>
      </c>
      <c r="D2817">
        <v>4.5</v>
      </c>
      <c r="E2817">
        <f t="shared" si="155"/>
        <v>2813</v>
      </c>
      <c r="F2817" t="e">
        <f t="shared" si="156"/>
        <v>#NUM!</v>
      </c>
    </row>
    <row r="2818" spans="2:6" x14ac:dyDescent="0.25">
      <c r="B2818">
        <f t="shared" si="154"/>
        <v>30000000</v>
      </c>
      <c r="C2818">
        <v>1.5</v>
      </c>
      <c r="D2818">
        <v>4.5</v>
      </c>
      <c r="E2818">
        <f t="shared" si="155"/>
        <v>2814</v>
      </c>
      <c r="F2818" t="e">
        <f t="shared" si="156"/>
        <v>#NUM!</v>
      </c>
    </row>
    <row r="2819" spans="2:6" x14ac:dyDescent="0.25">
      <c r="B2819">
        <f t="shared" si="154"/>
        <v>30000000</v>
      </c>
      <c r="C2819">
        <v>1.5</v>
      </c>
      <c r="D2819">
        <v>4.5</v>
      </c>
      <c r="E2819">
        <f t="shared" si="155"/>
        <v>2815</v>
      </c>
      <c r="F2819" t="e">
        <f t="shared" si="156"/>
        <v>#NUM!</v>
      </c>
    </row>
    <row r="2820" spans="2:6" x14ac:dyDescent="0.25">
      <c r="B2820">
        <f t="shared" si="154"/>
        <v>30000000</v>
      </c>
      <c r="C2820">
        <v>1.5</v>
      </c>
      <c r="D2820">
        <v>4.5</v>
      </c>
      <c r="E2820">
        <f t="shared" si="155"/>
        <v>2816</v>
      </c>
      <c r="F2820" t="e">
        <f t="shared" si="156"/>
        <v>#NUM!</v>
      </c>
    </row>
    <row r="2821" spans="2:6" x14ac:dyDescent="0.25">
      <c r="B2821">
        <f t="shared" si="154"/>
        <v>30000000</v>
      </c>
      <c r="C2821">
        <v>1.5</v>
      </c>
      <c r="D2821">
        <v>4.5</v>
      </c>
      <c r="E2821">
        <f t="shared" si="155"/>
        <v>2817</v>
      </c>
      <c r="F2821" t="e">
        <f t="shared" si="156"/>
        <v>#NUM!</v>
      </c>
    </row>
    <row r="2822" spans="2:6" x14ac:dyDescent="0.25">
      <c r="B2822">
        <f t="shared" ref="B2822:B2885" si="157">$C$1</f>
        <v>30000000</v>
      </c>
      <c r="C2822">
        <v>1.5</v>
      </c>
      <c r="D2822">
        <v>4.5</v>
      </c>
      <c r="E2822">
        <f t="shared" ref="E2822:E2885" si="158">E2821+1</f>
        <v>2818</v>
      </c>
      <c r="F2822" t="e">
        <f t="shared" si="156"/>
        <v>#NUM!</v>
      </c>
    </row>
    <row r="2823" spans="2:6" x14ac:dyDescent="0.25">
      <c r="B2823">
        <f t="shared" si="157"/>
        <v>30000000</v>
      </c>
      <c r="C2823">
        <v>1.5</v>
      </c>
      <c r="D2823">
        <v>4.5</v>
      </c>
      <c r="E2823">
        <f t="shared" si="158"/>
        <v>2819</v>
      </c>
      <c r="F2823" t="e">
        <f t="shared" si="156"/>
        <v>#NUM!</v>
      </c>
    </row>
    <row r="2824" spans="2:6" x14ac:dyDescent="0.25">
      <c r="B2824">
        <f t="shared" si="157"/>
        <v>30000000</v>
      </c>
      <c r="C2824">
        <v>1.5</v>
      </c>
      <c r="D2824">
        <v>4.5</v>
      </c>
      <c r="E2824">
        <f t="shared" si="158"/>
        <v>2820</v>
      </c>
      <c r="F2824" t="e">
        <f t="shared" si="156"/>
        <v>#NUM!</v>
      </c>
    </row>
    <row r="2825" spans="2:6" x14ac:dyDescent="0.25">
      <c r="B2825">
        <f t="shared" si="157"/>
        <v>30000000</v>
      </c>
      <c r="C2825">
        <v>1.5</v>
      </c>
      <c r="D2825">
        <v>4.5</v>
      </c>
      <c r="E2825">
        <f t="shared" si="158"/>
        <v>2821</v>
      </c>
      <c r="F2825" t="e">
        <f t="shared" si="156"/>
        <v>#NUM!</v>
      </c>
    </row>
    <row r="2826" spans="2:6" x14ac:dyDescent="0.25">
      <c r="B2826">
        <f t="shared" si="157"/>
        <v>30000000</v>
      </c>
      <c r="C2826">
        <v>1.5</v>
      </c>
      <c r="D2826">
        <v>4.5</v>
      </c>
      <c r="E2826">
        <f t="shared" si="158"/>
        <v>2822</v>
      </c>
      <c r="F2826" t="e">
        <f t="shared" si="156"/>
        <v>#NUM!</v>
      </c>
    </row>
    <row r="2827" spans="2:6" x14ac:dyDescent="0.25">
      <c r="B2827">
        <f t="shared" si="157"/>
        <v>30000000</v>
      </c>
      <c r="C2827">
        <v>1.5</v>
      </c>
      <c r="D2827">
        <v>4.5</v>
      </c>
      <c r="E2827">
        <f t="shared" si="158"/>
        <v>2823</v>
      </c>
      <c r="F2827" t="e">
        <f t="shared" si="156"/>
        <v>#NUM!</v>
      </c>
    </row>
    <row r="2828" spans="2:6" x14ac:dyDescent="0.25">
      <c r="B2828">
        <f t="shared" si="157"/>
        <v>30000000</v>
      </c>
      <c r="C2828">
        <v>1.5</v>
      </c>
      <c r="D2828">
        <v>4.5</v>
      </c>
      <c r="E2828">
        <f t="shared" si="158"/>
        <v>2824</v>
      </c>
      <c r="F2828" t="e">
        <f t="shared" si="156"/>
        <v>#NUM!</v>
      </c>
    </row>
    <row r="2829" spans="2:6" x14ac:dyDescent="0.25">
      <c r="B2829">
        <f t="shared" si="157"/>
        <v>30000000</v>
      </c>
      <c r="C2829">
        <v>1.5</v>
      </c>
      <c r="D2829">
        <v>4.5</v>
      </c>
      <c r="E2829">
        <f t="shared" si="158"/>
        <v>2825</v>
      </c>
      <c r="F2829" t="e">
        <f t="shared" si="156"/>
        <v>#NUM!</v>
      </c>
    </row>
    <row r="2830" spans="2:6" x14ac:dyDescent="0.25">
      <c r="B2830">
        <f t="shared" si="157"/>
        <v>30000000</v>
      </c>
      <c r="C2830">
        <v>1.5</v>
      </c>
      <c r="D2830">
        <v>4.5</v>
      </c>
      <c r="E2830">
        <f t="shared" si="158"/>
        <v>2826</v>
      </c>
      <c r="F2830" t="e">
        <f t="shared" si="156"/>
        <v>#NUM!</v>
      </c>
    </row>
    <row r="2831" spans="2:6" x14ac:dyDescent="0.25">
      <c r="B2831">
        <f t="shared" si="157"/>
        <v>30000000</v>
      </c>
      <c r="C2831">
        <v>1.5</v>
      </c>
      <c r="D2831">
        <v>4.5</v>
      </c>
      <c r="E2831">
        <f t="shared" si="158"/>
        <v>2827</v>
      </c>
      <c r="F2831" t="e">
        <f t="shared" si="156"/>
        <v>#NUM!</v>
      </c>
    </row>
    <row r="2832" spans="2:6" x14ac:dyDescent="0.25">
      <c r="B2832">
        <f t="shared" si="157"/>
        <v>30000000</v>
      </c>
      <c r="C2832">
        <v>1.5</v>
      </c>
      <c r="D2832">
        <v>4.5</v>
      </c>
      <c r="E2832">
        <f t="shared" si="158"/>
        <v>2828</v>
      </c>
      <c r="F2832" t="e">
        <f t="shared" si="156"/>
        <v>#NUM!</v>
      </c>
    </row>
    <row r="2833" spans="2:6" x14ac:dyDescent="0.25">
      <c r="B2833">
        <f t="shared" si="157"/>
        <v>30000000</v>
      </c>
      <c r="C2833">
        <v>1.5</v>
      </c>
      <c r="D2833">
        <v>4.5</v>
      </c>
      <c r="E2833">
        <f t="shared" si="158"/>
        <v>2829</v>
      </c>
      <c r="F2833" t="e">
        <f t="shared" si="156"/>
        <v>#NUM!</v>
      </c>
    </row>
    <row r="2834" spans="2:6" x14ac:dyDescent="0.25">
      <c r="B2834">
        <f t="shared" si="157"/>
        <v>30000000</v>
      </c>
      <c r="C2834">
        <v>1.5</v>
      </c>
      <c r="D2834">
        <v>4.5</v>
      </c>
      <c r="E2834">
        <f t="shared" si="158"/>
        <v>2830</v>
      </c>
      <c r="F2834" t="e">
        <f t="shared" si="156"/>
        <v>#NUM!</v>
      </c>
    </row>
    <row r="2835" spans="2:6" x14ac:dyDescent="0.25">
      <c r="B2835">
        <f t="shared" si="157"/>
        <v>30000000</v>
      </c>
      <c r="C2835">
        <v>1.5</v>
      </c>
      <c r="D2835">
        <v>4.5</v>
      </c>
      <c r="E2835">
        <f t="shared" si="158"/>
        <v>2831</v>
      </c>
      <c r="F2835" t="e">
        <f t="shared" si="156"/>
        <v>#NUM!</v>
      </c>
    </row>
    <row r="2836" spans="2:6" x14ac:dyDescent="0.25">
      <c r="B2836">
        <f t="shared" si="157"/>
        <v>30000000</v>
      </c>
      <c r="C2836">
        <v>1.5</v>
      </c>
      <c r="D2836">
        <v>4.5</v>
      </c>
      <c r="E2836">
        <f t="shared" si="158"/>
        <v>2832</v>
      </c>
      <c r="F2836" t="e">
        <f t="shared" si="156"/>
        <v>#NUM!</v>
      </c>
    </row>
    <row r="2837" spans="2:6" x14ac:dyDescent="0.25">
      <c r="B2837">
        <f t="shared" si="157"/>
        <v>30000000</v>
      </c>
      <c r="C2837">
        <v>1.5</v>
      </c>
      <c r="D2837">
        <v>4.5</v>
      </c>
      <c r="E2837">
        <f t="shared" si="158"/>
        <v>2833</v>
      </c>
      <c r="F2837" t="e">
        <f t="shared" si="156"/>
        <v>#NUM!</v>
      </c>
    </row>
    <row r="2838" spans="2:6" x14ac:dyDescent="0.25">
      <c r="B2838">
        <f t="shared" si="157"/>
        <v>30000000</v>
      </c>
      <c r="C2838">
        <v>1.5</v>
      </c>
      <c r="D2838">
        <v>4.5</v>
      </c>
      <c r="E2838">
        <f t="shared" si="158"/>
        <v>2834</v>
      </c>
      <c r="F2838" t="e">
        <f t="shared" si="156"/>
        <v>#NUM!</v>
      </c>
    </row>
    <row r="2839" spans="2:6" x14ac:dyDescent="0.25">
      <c r="B2839">
        <f t="shared" si="157"/>
        <v>30000000</v>
      </c>
      <c r="C2839">
        <v>1.5</v>
      </c>
      <c r="D2839">
        <v>4.5</v>
      </c>
      <c r="E2839">
        <f t="shared" si="158"/>
        <v>2835</v>
      </c>
      <c r="F2839" t="e">
        <f t="shared" si="156"/>
        <v>#NUM!</v>
      </c>
    </row>
    <row r="2840" spans="2:6" x14ac:dyDescent="0.25">
      <c r="B2840">
        <f t="shared" si="157"/>
        <v>30000000</v>
      </c>
      <c r="C2840">
        <v>1.5</v>
      </c>
      <c r="D2840">
        <v>4.5</v>
      </c>
      <c r="E2840">
        <f t="shared" si="158"/>
        <v>2836</v>
      </c>
      <c r="F2840" t="e">
        <f t="shared" si="156"/>
        <v>#NUM!</v>
      </c>
    </row>
    <row r="2841" spans="2:6" x14ac:dyDescent="0.25">
      <c r="B2841">
        <f t="shared" si="157"/>
        <v>30000000</v>
      </c>
      <c r="C2841">
        <v>1.5</v>
      </c>
      <c r="D2841">
        <v>4.5</v>
      </c>
      <c r="E2841">
        <f t="shared" si="158"/>
        <v>2837</v>
      </c>
      <c r="F2841" t="e">
        <f t="shared" si="156"/>
        <v>#NUM!</v>
      </c>
    </row>
    <row r="2842" spans="2:6" x14ac:dyDescent="0.25">
      <c r="B2842">
        <f t="shared" si="157"/>
        <v>30000000</v>
      </c>
      <c r="C2842">
        <v>1.5</v>
      </c>
      <c r="D2842">
        <v>4.5</v>
      </c>
      <c r="E2842">
        <f t="shared" si="158"/>
        <v>2838</v>
      </c>
      <c r="F2842" t="e">
        <f t="shared" si="156"/>
        <v>#NUM!</v>
      </c>
    </row>
    <row r="2843" spans="2:6" x14ac:dyDescent="0.25">
      <c r="B2843">
        <f t="shared" si="157"/>
        <v>30000000</v>
      </c>
      <c r="C2843">
        <v>1.5</v>
      </c>
      <c r="D2843">
        <v>4.5</v>
      </c>
      <c r="E2843">
        <f t="shared" si="158"/>
        <v>2839</v>
      </c>
      <c r="F2843" t="e">
        <f t="shared" si="156"/>
        <v>#NUM!</v>
      </c>
    </row>
    <row r="2844" spans="2:6" x14ac:dyDescent="0.25">
      <c r="B2844">
        <f t="shared" si="157"/>
        <v>30000000</v>
      </c>
      <c r="C2844">
        <v>1.5</v>
      </c>
      <c r="D2844">
        <v>4.5</v>
      </c>
      <c r="E2844">
        <f t="shared" si="158"/>
        <v>2840</v>
      </c>
      <c r="F2844" t="e">
        <f t="shared" si="156"/>
        <v>#NUM!</v>
      </c>
    </row>
    <row r="2845" spans="2:6" x14ac:dyDescent="0.25">
      <c r="B2845">
        <f t="shared" si="157"/>
        <v>30000000</v>
      </c>
      <c r="C2845">
        <v>1.5</v>
      </c>
      <c r="D2845">
        <v>4.5</v>
      </c>
      <c r="E2845">
        <f t="shared" si="158"/>
        <v>2841</v>
      </c>
      <c r="F2845" t="e">
        <f t="shared" si="156"/>
        <v>#NUM!</v>
      </c>
    </row>
    <row r="2846" spans="2:6" x14ac:dyDescent="0.25">
      <c r="B2846">
        <f t="shared" si="157"/>
        <v>30000000</v>
      </c>
      <c r="C2846">
        <v>1.5</v>
      </c>
      <c r="D2846">
        <v>4.5</v>
      </c>
      <c r="E2846">
        <f t="shared" si="158"/>
        <v>2842</v>
      </c>
      <c r="F2846" t="e">
        <f t="shared" si="156"/>
        <v>#NUM!</v>
      </c>
    </row>
    <row r="2847" spans="2:6" x14ac:dyDescent="0.25">
      <c r="B2847">
        <f t="shared" si="157"/>
        <v>30000000</v>
      </c>
      <c r="C2847">
        <v>1.5</v>
      </c>
      <c r="D2847">
        <v>4.5</v>
      </c>
      <c r="E2847">
        <f t="shared" si="158"/>
        <v>2843</v>
      </c>
      <c r="F2847" t="e">
        <f t="shared" ref="F2847:F2910" si="159">D2847+C2847*SIN(E2847*2*PI()/360*B2847)</f>
        <v>#NUM!</v>
      </c>
    </row>
    <row r="2848" spans="2:6" x14ac:dyDescent="0.25">
      <c r="B2848">
        <f t="shared" si="157"/>
        <v>30000000</v>
      </c>
      <c r="C2848">
        <v>1.5</v>
      </c>
      <c r="D2848">
        <v>4.5</v>
      </c>
      <c r="E2848">
        <f t="shared" si="158"/>
        <v>2844</v>
      </c>
      <c r="F2848" t="e">
        <f t="shared" si="159"/>
        <v>#NUM!</v>
      </c>
    </row>
    <row r="2849" spans="2:6" x14ac:dyDescent="0.25">
      <c r="B2849">
        <f t="shared" si="157"/>
        <v>30000000</v>
      </c>
      <c r="C2849">
        <v>1.5</v>
      </c>
      <c r="D2849">
        <v>4.5</v>
      </c>
      <c r="E2849">
        <f t="shared" si="158"/>
        <v>2845</v>
      </c>
      <c r="F2849" t="e">
        <f t="shared" si="159"/>
        <v>#NUM!</v>
      </c>
    </row>
    <row r="2850" spans="2:6" x14ac:dyDescent="0.25">
      <c r="B2850">
        <f t="shared" si="157"/>
        <v>30000000</v>
      </c>
      <c r="C2850">
        <v>1.5</v>
      </c>
      <c r="D2850">
        <v>4.5</v>
      </c>
      <c r="E2850">
        <f t="shared" si="158"/>
        <v>2846</v>
      </c>
      <c r="F2850" t="e">
        <f t="shared" si="159"/>
        <v>#NUM!</v>
      </c>
    </row>
    <row r="2851" spans="2:6" x14ac:dyDescent="0.25">
      <c r="B2851">
        <f t="shared" si="157"/>
        <v>30000000</v>
      </c>
      <c r="C2851">
        <v>1.5</v>
      </c>
      <c r="D2851">
        <v>4.5</v>
      </c>
      <c r="E2851">
        <f t="shared" si="158"/>
        <v>2847</v>
      </c>
      <c r="F2851" t="e">
        <f t="shared" si="159"/>
        <v>#NUM!</v>
      </c>
    </row>
    <row r="2852" spans="2:6" x14ac:dyDescent="0.25">
      <c r="B2852">
        <f t="shared" si="157"/>
        <v>30000000</v>
      </c>
      <c r="C2852">
        <v>1.5</v>
      </c>
      <c r="D2852">
        <v>4.5</v>
      </c>
      <c r="E2852">
        <f t="shared" si="158"/>
        <v>2848</v>
      </c>
      <c r="F2852" t="e">
        <f t="shared" si="159"/>
        <v>#NUM!</v>
      </c>
    </row>
    <row r="2853" spans="2:6" x14ac:dyDescent="0.25">
      <c r="B2853">
        <f t="shared" si="157"/>
        <v>30000000</v>
      </c>
      <c r="C2853">
        <v>1.5</v>
      </c>
      <c r="D2853">
        <v>4.5</v>
      </c>
      <c r="E2853">
        <f t="shared" si="158"/>
        <v>2849</v>
      </c>
      <c r="F2853" t="e">
        <f t="shared" si="159"/>
        <v>#NUM!</v>
      </c>
    </row>
    <row r="2854" spans="2:6" x14ac:dyDescent="0.25">
      <c r="B2854">
        <f t="shared" si="157"/>
        <v>30000000</v>
      </c>
      <c r="C2854">
        <v>1.5</v>
      </c>
      <c r="D2854">
        <v>4.5</v>
      </c>
      <c r="E2854">
        <f t="shared" si="158"/>
        <v>2850</v>
      </c>
      <c r="F2854" t="e">
        <f t="shared" si="159"/>
        <v>#NUM!</v>
      </c>
    </row>
    <row r="2855" spans="2:6" x14ac:dyDescent="0.25">
      <c r="B2855">
        <f t="shared" si="157"/>
        <v>30000000</v>
      </c>
      <c r="C2855">
        <v>1.5</v>
      </c>
      <c r="D2855">
        <v>4.5</v>
      </c>
      <c r="E2855">
        <f t="shared" si="158"/>
        <v>2851</v>
      </c>
      <c r="F2855" t="e">
        <f t="shared" si="159"/>
        <v>#NUM!</v>
      </c>
    </row>
    <row r="2856" spans="2:6" x14ac:dyDescent="0.25">
      <c r="B2856">
        <f t="shared" si="157"/>
        <v>30000000</v>
      </c>
      <c r="C2856">
        <v>1.5</v>
      </c>
      <c r="D2856">
        <v>4.5</v>
      </c>
      <c r="E2856">
        <f t="shared" si="158"/>
        <v>2852</v>
      </c>
      <c r="F2856" t="e">
        <f t="shared" si="159"/>
        <v>#NUM!</v>
      </c>
    </row>
    <row r="2857" spans="2:6" x14ac:dyDescent="0.25">
      <c r="B2857">
        <f t="shared" si="157"/>
        <v>30000000</v>
      </c>
      <c r="C2857">
        <v>1.5</v>
      </c>
      <c r="D2857">
        <v>4.5</v>
      </c>
      <c r="E2857">
        <f t="shared" si="158"/>
        <v>2853</v>
      </c>
      <c r="F2857" t="e">
        <f t="shared" si="159"/>
        <v>#NUM!</v>
      </c>
    </row>
    <row r="2858" spans="2:6" x14ac:dyDescent="0.25">
      <c r="B2858">
        <f t="shared" si="157"/>
        <v>30000000</v>
      </c>
      <c r="C2858">
        <v>1.5</v>
      </c>
      <c r="D2858">
        <v>4.5</v>
      </c>
      <c r="E2858">
        <f t="shared" si="158"/>
        <v>2854</v>
      </c>
      <c r="F2858" t="e">
        <f t="shared" si="159"/>
        <v>#NUM!</v>
      </c>
    </row>
    <row r="2859" spans="2:6" x14ac:dyDescent="0.25">
      <c r="B2859">
        <f t="shared" si="157"/>
        <v>30000000</v>
      </c>
      <c r="C2859">
        <v>1.5</v>
      </c>
      <c r="D2859">
        <v>4.5</v>
      </c>
      <c r="E2859">
        <f t="shared" si="158"/>
        <v>2855</v>
      </c>
      <c r="F2859" t="e">
        <f t="shared" si="159"/>
        <v>#NUM!</v>
      </c>
    </row>
    <row r="2860" spans="2:6" x14ac:dyDescent="0.25">
      <c r="B2860">
        <f t="shared" si="157"/>
        <v>30000000</v>
      </c>
      <c r="C2860">
        <v>1.5</v>
      </c>
      <c r="D2860">
        <v>4.5</v>
      </c>
      <c r="E2860">
        <f t="shared" si="158"/>
        <v>2856</v>
      </c>
      <c r="F2860" t="e">
        <f t="shared" si="159"/>
        <v>#NUM!</v>
      </c>
    </row>
    <row r="2861" spans="2:6" x14ac:dyDescent="0.25">
      <c r="B2861">
        <f t="shared" si="157"/>
        <v>30000000</v>
      </c>
      <c r="C2861">
        <v>1.5</v>
      </c>
      <c r="D2861">
        <v>4.5</v>
      </c>
      <c r="E2861">
        <f t="shared" si="158"/>
        <v>2857</v>
      </c>
      <c r="F2861" t="e">
        <f t="shared" si="159"/>
        <v>#NUM!</v>
      </c>
    </row>
    <row r="2862" spans="2:6" x14ac:dyDescent="0.25">
      <c r="B2862">
        <f t="shared" si="157"/>
        <v>30000000</v>
      </c>
      <c r="C2862">
        <v>1.5</v>
      </c>
      <c r="D2862">
        <v>4.5</v>
      </c>
      <c r="E2862">
        <f t="shared" si="158"/>
        <v>2858</v>
      </c>
      <c r="F2862" t="e">
        <f t="shared" si="159"/>
        <v>#NUM!</v>
      </c>
    </row>
    <row r="2863" spans="2:6" x14ac:dyDescent="0.25">
      <c r="B2863">
        <f t="shared" si="157"/>
        <v>30000000</v>
      </c>
      <c r="C2863">
        <v>1.5</v>
      </c>
      <c r="D2863">
        <v>4.5</v>
      </c>
      <c r="E2863">
        <f t="shared" si="158"/>
        <v>2859</v>
      </c>
      <c r="F2863" t="e">
        <f t="shared" si="159"/>
        <v>#NUM!</v>
      </c>
    </row>
    <row r="2864" spans="2:6" x14ac:dyDescent="0.25">
      <c r="B2864">
        <f t="shared" si="157"/>
        <v>30000000</v>
      </c>
      <c r="C2864">
        <v>1.5</v>
      </c>
      <c r="D2864">
        <v>4.5</v>
      </c>
      <c r="E2864">
        <f t="shared" si="158"/>
        <v>2860</v>
      </c>
      <c r="F2864" t="e">
        <f t="shared" si="159"/>
        <v>#NUM!</v>
      </c>
    </row>
    <row r="2865" spans="2:6" x14ac:dyDescent="0.25">
      <c r="B2865">
        <f t="shared" si="157"/>
        <v>30000000</v>
      </c>
      <c r="C2865">
        <v>1.5</v>
      </c>
      <c r="D2865">
        <v>4.5</v>
      </c>
      <c r="E2865">
        <f t="shared" si="158"/>
        <v>2861</v>
      </c>
      <c r="F2865" t="e">
        <f t="shared" si="159"/>
        <v>#NUM!</v>
      </c>
    </row>
    <row r="2866" spans="2:6" x14ac:dyDescent="0.25">
      <c r="B2866">
        <f t="shared" si="157"/>
        <v>30000000</v>
      </c>
      <c r="C2866">
        <v>1.5</v>
      </c>
      <c r="D2866">
        <v>4.5</v>
      </c>
      <c r="E2866">
        <f t="shared" si="158"/>
        <v>2862</v>
      </c>
      <c r="F2866" t="e">
        <f t="shared" si="159"/>
        <v>#NUM!</v>
      </c>
    </row>
    <row r="2867" spans="2:6" x14ac:dyDescent="0.25">
      <c r="B2867">
        <f t="shared" si="157"/>
        <v>30000000</v>
      </c>
      <c r="C2867">
        <v>1.5</v>
      </c>
      <c r="D2867">
        <v>4.5</v>
      </c>
      <c r="E2867">
        <f t="shared" si="158"/>
        <v>2863</v>
      </c>
      <c r="F2867" t="e">
        <f t="shared" si="159"/>
        <v>#NUM!</v>
      </c>
    </row>
    <row r="2868" spans="2:6" x14ac:dyDescent="0.25">
      <c r="B2868">
        <f t="shared" si="157"/>
        <v>30000000</v>
      </c>
      <c r="C2868">
        <v>1.5</v>
      </c>
      <c r="D2868">
        <v>4.5</v>
      </c>
      <c r="E2868">
        <f t="shared" si="158"/>
        <v>2864</v>
      </c>
      <c r="F2868" t="e">
        <f t="shared" si="159"/>
        <v>#NUM!</v>
      </c>
    </row>
    <row r="2869" spans="2:6" x14ac:dyDescent="0.25">
      <c r="B2869">
        <f t="shared" si="157"/>
        <v>30000000</v>
      </c>
      <c r="C2869">
        <v>1.5</v>
      </c>
      <c r="D2869">
        <v>4.5</v>
      </c>
      <c r="E2869">
        <f t="shared" si="158"/>
        <v>2865</v>
      </c>
      <c r="F2869" t="e">
        <f t="shared" si="159"/>
        <v>#NUM!</v>
      </c>
    </row>
    <row r="2870" spans="2:6" x14ac:dyDescent="0.25">
      <c r="B2870">
        <f t="shared" si="157"/>
        <v>30000000</v>
      </c>
      <c r="C2870">
        <v>1.5</v>
      </c>
      <c r="D2870">
        <v>4.5</v>
      </c>
      <c r="E2870">
        <f t="shared" si="158"/>
        <v>2866</v>
      </c>
      <c r="F2870" t="e">
        <f t="shared" si="159"/>
        <v>#NUM!</v>
      </c>
    </row>
    <row r="2871" spans="2:6" x14ac:dyDescent="0.25">
      <c r="B2871">
        <f t="shared" si="157"/>
        <v>30000000</v>
      </c>
      <c r="C2871">
        <v>1.5</v>
      </c>
      <c r="D2871">
        <v>4.5</v>
      </c>
      <c r="E2871">
        <f t="shared" si="158"/>
        <v>2867</v>
      </c>
      <c r="F2871" t="e">
        <f t="shared" si="159"/>
        <v>#NUM!</v>
      </c>
    </row>
    <row r="2872" spans="2:6" x14ac:dyDescent="0.25">
      <c r="B2872">
        <f t="shared" si="157"/>
        <v>30000000</v>
      </c>
      <c r="C2872">
        <v>1.5</v>
      </c>
      <c r="D2872">
        <v>4.5</v>
      </c>
      <c r="E2872">
        <f t="shared" si="158"/>
        <v>2868</v>
      </c>
      <c r="F2872" t="e">
        <f t="shared" si="159"/>
        <v>#NUM!</v>
      </c>
    </row>
    <row r="2873" spans="2:6" x14ac:dyDescent="0.25">
      <c r="B2873">
        <f t="shared" si="157"/>
        <v>30000000</v>
      </c>
      <c r="C2873">
        <v>1.5</v>
      </c>
      <c r="D2873">
        <v>4.5</v>
      </c>
      <c r="E2873">
        <f t="shared" si="158"/>
        <v>2869</v>
      </c>
      <c r="F2873" t="e">
        <f t="shared" si="159"/>
        <v>#NUM!</v>
      </c>
    </row>
    <row r="2874" spans="2:6" x14ac:dyDescent="0.25">
      <c r="B2874">
        <f t="shared" si="157"/>
        <v>30000000</v>
      </c>
      <c r="C2874">
        <v>1.5</v>
      </c>
      <c r="D2874">
        <v>4.5</v>
      </c>
      <c r="E2874">
        <f t="shared" si="158"/>
        <v>2870</v>
      </c>
      <c r="F2874" t="e">
        <f t="shared" si="159"/>
        <v>#NUM!</v>
      </c>
    </row>
    <row r="2875" spans="2:6" x14ac:dyDescent="0.25">
      <c r="B2875">
        <f t="shared" si="157"/>
        <v>30000000</v>
      </c>
      <c r="C2875">
        <v>1.5</v>
      </c>
      <c r="D2875">
        <v>4.5</v>
      </c>
      <c r="E2875">
        <f t="shared" si="158"/>
        <v>2871</v>
      </c>
      <c r="F2875" t="e">
        <f t="shared" si="159"/>
        <v>#NUM!</v>
      </c>
    </row>
    <row r="2876" spans="2:6" x14ac:dyDescent="0.25">
      <c r="B2876">
        <f t="shared" si="157"/>
        <v>30000000</v>
      </c>
      <c r="C2876">
        <v>1.5</v>
      </c>
      <c r="D2876">
        <v>4.5</v>
      </c>
      <c r="E2876">
        <f t="shared" si="158"/>
        <v>2872</v>
      </c>
      <c r="F2876" t="e">
        <f t="shared" si="159"/>
        <v>#NUM!</v>
      </c>
    </row>
    <row r="2877" spans="2:6" x14ac:dyDescent="0.25">
      <c r="B2877">
        <f t="shared" si="157"/>
        <v>30000000</v>
      </c>
      <c r="C2877">
        <v>1.5</v>
      </c>
      <c r="D2877">
        <v>4.5</v>
      </c>
      <c r="E2877">
        <f t="shared" si="158"/>
        <v>2873</v>
      </c>
      <c r="F2877" t="e">
        <f t="shared" si="159"/>
        <v>#NUM!</v>
      </c>
    </row>
    <row r="2878" spans="2:6" x14ac:dyDescent="0.25">
      <c r="B2878">
        <f t="shared" si="157"/>
        <v>30000000</v>
      </c>
      <c r="C2878">
        <v>1.5</v>
      </c>
      <c r="D2878">
        <v>4.5</v>
      </c>
      <c r="E2878">
        <f t="shared" si="158"/>
        <v>2874</v>
      </c>
      <c r="F2878" t="e">
        <f t="shared" si="159"/>
        <v>#NUM!</v>
      </c>
    </row>
    <row r="2879" spans="2:6" x14ac:dyDescent="0.25">
      <c r="B2879">
        <f t="shared" si="157"/>
        <v>30000000</v>
      </c>
      <c r="C2879">
        <v>1.5</v>
      </c>
      <c r="D2879">
        <v>4.5</v>
      </c>
      <c r="E2879">
        <f t="shared" si="158"/>
        <v>2875</v>
      </c>
      <c r="F2879" t="e">
        <f t="shared" si="159"/>
        <v>#NUM!</v>
      </c>
    </row>
    <row r="2880" spans="2:6" x14ac:dyDescent="0.25">
      <c r="B2880">
        <f t="shared" si="157"/>
        <v>30000000</v>
      </c>
      <c r="C2880">
        <v>1.5</v>
      </c>
      <c r="D2880">
        <v>4.5</v>
      </c>
      <c r="E2880">
        <f t="shared" si="158"/>
        <v>2876</v>
      </c>
      <c r="F2880" t="e">
        <f t="shared" si="159"/>
        <v>#NUM!</v>
      </c>
    </row>
    <row r="2881" spans="2:6" x14ac:dyDescent="0.25">
      <c r="B2881">
        <f t="shared" si="157"/>
        <v>30000000</v>
      </c>
      <c r="C2881">
        <v>1.5</v>
      </c>
      <c r="D2881">
        <v>4.5</v>
      </c>
      <c r="E2881">
        <f t="shared" si="158"/>
        <v>2877</v>
      </c>
      <c r="F2881" t="e">
        <f t="shared" si="159"/>
        <v>#NUM!</v>
      </c>
    </row>
    <row r="2882" spans="2:6" x14ac:dyDescent="0.25">
      <c r="B2882">
        <f t="shared" si="157"/>
        <v>30000000</v>
      </c>
      <c r="C2882">
        <v>1.5</v>
      </c>
      <c r="D2882">
        <v>4.5</v>
      </c>
      <c r="E2882">
        <f t="shared" si="158"/>
        <v>2878</v>
      </c>
      <c r="F2882" t="e">
        <f t="shared" si="159"/>
        <v>#NUM!</v>
      </c>
    </row>
    <row r="2883" spans="2:6" x14ac:dyDescent="0.25">
      <c r="B2883">
        <f t="shared" si="157"/>
        <v>30000000</v>
      </c>
      <c r="C2883">
        <v>1.5</v>
      </c>
      <c r="D2883">
        <v>4.5</v>
      </c>
      <c r="E2883">
        <f t="shared" si="158"/>
        <v>2879</v>
      </c>
      <c r="F2883" t="e">
        <f t="shared" si="159"/>
        <v>#NUM!</v>
      </c>
    </row>
    <row r="2884" spans="2:6" x14ac:dyDescent="0.25">
      <c r="B2884">
        <f t="shared" si="157"/>
        <v>30000000</v>
      </c>
      <c r="C2884">
        <v>1.5</v>
      </c>
      <c r="D2884">
        <v>4.5</v>
      </c>
      <c r="E2884">
        <f t="shared" si="158"/>
        <v>2880</v>
      </c>
      <c r="F2884" t="e">
        <f t="shared" si="159"/>
        <v>#NUM!</v>
      </c>
    </row>
    <row r="2885" spans="2:6" x14ac:dyDescent="0.25">
      <c r="B2885">
        <f t="shared" si="157"/>
        <v>30000000</v>
      </c>
      <c r="C2885">
        <v>1.5</v>
      </c>
      <c r="D2885">
        <v>4.5</v>
      </c>
      <c r="E2885">
        <f t="shared" si="158"/>
        <v>2881</v>
      </c>
      <c r="F2885" t="e">
        <f t="shared" si="159"/>
        <v>#NUM!</v>
      </c>
    </row>
    <row r="2886" spans="2:6" x14ac:dyDescent="0.25">
      <c r="B2886">
        <f t="shared" ref="B2886:B2949" si="160">$C$1</f>
        <v>30000000</v>
      </c>
      <c r="C2886">
        <v>1.5</v>
      </c>
      <c r="D2886">
        <v>4.5</v>
      </c>
      <c r="E2886">
        <f t="shared" ref="E2886:E2949" si="161">E2885+1</f>
        <v>2882</v>
      </c>
      <c r="F2886" t="e">
        <f t="shared" si="159"/>
        <v>#NUM!</v>
      </c>
    </row>
    <row r="2887" spans="2:6" x14ac:dyDescent="0.25">
      <c r="B2887">
        <f t="shared" si="160"/>
        <v>30000000</v>
      </c>
      <c r="C2887">
        <v>1.5</v>
      </c>
      <c r="D2887">
        <v>4.5</v>
      </c>
      <c r="E2887">
        <f t="shared" si="161"/>
        <v>2883</v>
      </c>
      <c r="F2887" t="e">
        <f t="shared" si="159"/>
        <v>#NUM!</v>
      </c>
    </row>
    <row r="2888" spans="2:6" x14ac:dyDescent="0.25">
      <c r="B2888">
        <f t="shared" si="160"/>
        <v>30000000</v>
      </c>
      <c r="C2888">
        <v>1.5</v>
      </c>
      <c r="D2888">
        <v>4.5</v>
      </c>
      <c r="E2888">
        <f t="shared" si="161"/>
        <v>2884</v>
      </c>
      <c r="F2888" t="e">
        <f t="shared" si="159"/>
        <v>#NUM!</v>
      </c>
    </row>
    <row r="2889" spans="2:6" x14ac:dyDescent="0.25">
      <c r="B2889">
        <f t="shared" si="160"/>
        <v>30000000</v>
      </c>
      <c r="C2889">
        <v>1.5</v>
      </c>
      <c r="D2889">
        <v>4.5</v>
      </c>
      <c r="E2889">
        <f t="shared" si="161"/>
        <v>2885</v>
      </c>
      <c r="F2889" t="e">
        <f t="shared" si="159"/>
        <v>#NUM!</v>
      </c>
    </row>
    <row r="2890" spans="2:6" x14ac:dyDescent="0.25">
      <c r="B2890">
        <f t="shared" si="160"/>
        <v>30000000</v>
      </c>
      <c r="C2890">
        <v>1.5</v>
      </c>
      <c r="D2890">
        <v>4.5</v>
      </c>
      <c r="E2890">
        <f t="shared" si="161"/>
        <v>2886</v>
      </c>
      <c r="F2890" t="e">
        <f t="shared" si="159"/>
        <v>#NUM!</v>
      </c>
    </row>
    <row r="2891" spans="2:6" x14ac:dyDescent="0.25">
      <c r="B2891">
        <f t="shared" si="160"/>
        <v>30000000</v>
      </c>
      <c r="C2891">
        <v>1.5</v>
      </c>
      <c r="D2891">
        <v>4.5</v>
      </c>
      <c r="E2891">
        <f t="shared" si="161"/>
        <v>2887</v>
      </c>
      <c r="F2891" t="e">
        <f t="shared" si="159"/>
        <v>#NUM!</v>
      </c>
    </row>
    <row r="2892" spans="2:6" x14ac:dyDescent="0.25">
      <c r="B2892">
        <f t="shared" si="160"/>
        <v>30000000</v>
      </c>
      <c r="C2892">
        <v>1.5</v>
      </c>
      <c r="D2892">
        <v>4.5</v>
      </c>
      <c r="E2892">
        <f t="shared" si="161"/>
        <v>2888</v>
      </c>
      <c r="F2892" t="e">
        <f t="shared" si="159"/>
        <v>#NUM!</v>
      </c>
    </row>
    <row r="2893" spans="2:6" x14ac:dyDescent="0.25">
      <c r="B2893">
        <f t="shared" si="160"/>
        <v>30000000</v>
      </c>
      <c r="C2893">
        <v>1.5</v>
      </c>
      <c r="D2893">
        <v>4.5</v>
      </c>
      <c r="E2893">
        <f t="shared" si="161"/>
        <v>2889</v>
      </c>
      <c r="F2893" t="e">
        <f t="shared" si="159"/>
        <v>#NUM!</v>
      </c>
    </row>
    <row r="2894" spans="2:6" x14ac:dyDescent="0.25">
      <c r="B2894">
        <f t="shared" si="160"/>
        <v>30000000</v>
      </c>
      <c r="C2894">
        <v>1.5</v>
      </c>
      <c r="D2894">
        <v>4.5</v>
      </c>
      <c r="E2894">
        <f t="shared" si="161"/>
        <v>2890</v>
      </c>
      <c r="F2894" t="e">
        <f t="shared" si="159"/>
        <v>#NUM!</v>
      </c>
    </row>
    <row r="2895" spans="2:6" x14ac:dyDescent="0.25">
      <c r="B2895">
        <f t="shared" si="160"/>
        <v>30000000</v>
      </c>
      <c r="C2895">
        <v>1.5</v>
      </c>
      <c r="D2895">
        <v>4.5</v>
      </c>
      <c r="E2895">
        <f t="shared" si="161"/>
        <v>2891</v>
      </c>
      <c r="F2895" t="e">
        <f t="shared" si="159"/>
        <v>#NUM!</v>
      </c>
    </row>
    <row r="2896" spans="2:6" x14ac:dyDescent="0.25">
      <c r="B2896">
        <f t="shared" si="160"/>
        <v>30000000</v>
      </c>
      <c r="C2896">
        <v>1.5</v>
      </c>
      <c r="D2896">
        <v>4.5</v>
      </c>
      <c r="E2896">
        <f t="shared" si="161"/>
        <v>2892</v>
      </c>
      <c r="F2896" t="e">
        <f t="shared" si="159"/>
        <v>#NUM!</v>
      </c>
    </row>
    <row r="2897" spans="2:6" x14ac:dyDescent="0.25">
      <c r="B2897">
        <f t="shared" si="160"/>
        <v>30000000</v>
      </c>
      <c r="C2897">
        <v>1.5</v>
      </c>
      <c r="D2897">
        <v>4.5</v>
      </c>
      <c r="E2897">
        <f t="shared" si="161"/>
        <v>2893</v>
      </c>
      <c r="F2897" t="e">
        <f t="shared" si="159"/>
        <v>#NUM!</v>
      </c>
    </row>
    <row r="2898" spans="2:6" x14ac:dyDescent="0.25">
      <c r="B2898">
        <f t="shared" si="160"/>
        <v>30000000</v>
      </c>
      <c r="C2898">
        <v>1.5</v>
      </c>
      <c r="D2898">
        <v>4.5</v>
      </c>
      <c r="E2898">
        <f t="shared" si="161"/>
        <v>2894</v>
      </c>
      <c r="F2898" t="e">
        <f t="shared" si="159"/>
        <v>#NUM!</v>
      </c>
    </row>
    <row r="2899" spans="2:6" x14ac:dyDescent="0.25">
      <c r="B2899">
        <f t="shared" si="160"/>
        <v>30000000</v>
      </c>
      <c r="C2899">
        <v>1.5</v>
      </c>
      <c r="D2899">
        <v>4.5</v>
      </c>
      <c r="E2899">
        <f t="shared" si="161"/>
        <v>2895</v>
      </c>
      <c r="F2899" t="e">
        <f t="shared" si="159"/>
        <v>#NUM!</v>
      </c>
    </row>
    <row r="2900" spans="2:6" x14ac:dyDescent="0.25">
      <c r="B2900">
        <f t="shared" si="160"/>
        <v>30000000</v>
      </c>
      <c r="C2900">
        <v>1.5</v>
      </c>
      <c r="D2900">
        <v>4.5</v>
      </c>
      <c r="E2900">
        <f t="shared" si="161"/>
        <v>2896</v>
      </c>
      <c r="F2900" t="e">
        <f t="shared" si="159"/>
        <v>#NUM!</v>
      </c>
    </row>
    <row r="2901" spans="2:6" x14ac:dyDescent="0.25">
      <c r="B2901">
        <f t="shared" si="160"/>
        <v>30000000</v>
      </c>
      <c r="C2901">
        <v>1.5</v>
      </c>
      <c r="D2901">
        <v>4.5</v>
      </c>
      <c r="E2901">
        <f t="shared" si="161"/>
        <v>2897</v>
      </c>
      <c r="F2901" t="e">
        <f t="shared" si="159"/>
        <v>#NUM!</v>
      </c>
    </row>
    <row r="2902" spans="2:6" x14ac:dyDescent="0.25">
      <c r="B2902">
        <f t="shared" si="160"/>
        <v>30000000</v>
      </c>
      <c r="C2902">
        <v>1.5</v>
      </c>
      <c r="D2902">
        <v>4.5</v>
      </c>
      <c r="E2902">
        <f t="shared" si="161"/>
        <v>2898</v>
      </c>
      <c r="F2902" t="e">
        <f t="shared" si="159"/>
        <v>#NUM!</v>
      </c>
    </row>
    <row r="2903" spans="2:6" x14ac:dyDescent="0.25">
      <c r="B2903">
        <f t="shared" si="160"/>
        <v>30000000</v>
      </c>
      <c r="C2903">
        <v>1.5</v>
      </c>
      <c r="D2903">
        <v>4.5</v>
      </c>
      <c r="E2903">
        <f t="shared" si="161"/>
        <v>2899</v>
      </c>
      <c r="F2903" t="e">
        <f t="shared" si="159"/>
        <v>#NUM!</v>
      </c>
    </row>
    <row r="2904" spans="2:6" x14ac:dyDescent="0.25">
      <c r="B2904">
        <f t="shared" si="160"/>
        <v>30000000</v>
      </c>
      <c r="C2904">
        <v>1.5</v>
      </c>
      <c r="D2904">
        <v>4.5</v>
      </c>
      <c r="E2904">
        <f t="shared" si="161"/>
        <v>2900</v>
      </c>
      <c r="F2904" t="e">
        <f t="shared" si="159"/>
        <v>#NUM!</v>
      </c>
    </row>
    <row r="2905" spans="2:6" x14ac:dyDescent="0.25">
      <c r="B2905">
        <f t="shared" si="160"/>
        <v>30000000</v>
      </c>
      <c r="C2905">
        <v>1.5</v>
      </c>
      <c r="D2905">
        <v>4.5</v>
      </c>
      <c r="E2905">
        <f t="shared" si="161"/>
        <v>2901</v>
      </c>
      <c r="F2905" t="e">
        <f t="shared" si="159"/>
        <v>#NUM!</v>
      </c>
    </row>
    <row r="2906" spans="2:6" x14ac:dyDescent="0.25">
      <c r="B2906">
        <f t="shared" si="160"/>
        <v>30000000</v>
      </c>
      <c r="C2906">
        <v>1.5</v>
      </c>
      <c r="D2906">
        <v>4.5</v>
      </c>
      <c r="E2906">
        <f t="shared" si="161"/>
        <v>2902</v>
      </c>
      <c r="F2906" t="e">
        <f t="shared" si="159"/>
        <v>#NUM!</v>
      </c>
    </row>
    <row r="2907" spans="2:6" x14ac:dyDescent="0.25">
      <c r="B2907">
        <f t="shared" si="160"/>
        <v>30000000</v>
      </c>
      <c r="C2907">
        <v>1.5</v>
      </c>
      <c r="D2907">
        <v>4.5</v>
      </c>
      <c r="E2907">
        <f t="shared" si="161"/>
        <v>2903</v>
      </c>
      <c r="F2907" t="e">
        <f t="shared" si="159"/>
        <v>#NUM!</v>
      </c>
    </row>
    <row r="2908" spans="2:6" x14ac:dyDescent="0.25">
      <c r="B2908">
        <f t="shared" si="160"/>
        <v>30000000</v>
      </c>
      <c r="C2908">
        <v>1.5</v>
      </c>
      <c r="D2908">
        <v>4.5</v>
      </c>
      <c r="E2908">
        <f t="shared" si="161"/>
        <v>2904</v>
      </c>
      <c r="F2908" t="e">
        <f t="shared" si="159"/>
        <v>#NUM!</v>
      </c>
    </row>
    <row r="2909" spans="2:6" x14ac:dyDescent="0.25">
      <c r="B2909">
        <f t="shared" si="160"/>
        <v>30000000</v>
      </c>
      <c r="C2909">
        <v>1.5</v>
      </c>
      <c r="D2909">
        <v>4.5</v>
      </c>
      <c r="E2909">
        <f t="shared" si="161"/>
        <v>2905</v>
      </c>
      <c r="F2909" t="e">
        <f t="shared" si="159"/>
        <v>#NUM!</v>
      </c>
    </row>
    <row r="2910" spans="2:6" x14ac:dyDescent="0.25">
      <c r="B2910">
        <f t="shared" si="160"/>
        <v>30000000</v>
      </c>
      <c r="C2910">
        <v>1.5</v>
      </c>
      <c r="D2910">
        <v>4.5</v>
      </c>
      <c r="E2910">
        <f t="shared" si="161"/>
        <v>2906</v>
      </c>
      <c r="F2910" t="e">
        <f t="shared" si="159"/>
        <v>#NUM!</v>
      </c>
    </row>
    <row r="2911" spans="2:6" x14ac:dyDescent="0.25">
      <c r="B2911">
        <f t="shared" si="160"/>
        <v>30000000</v>
      </c>
      <c r="C2911">
        <v>1.5</v>
      </c>
      <c r="D2911">
        <v>4.5</v>
      </c>
      <c r="E2911">
        <f t="shared" si="161"/>
        <v>2907</v>
      </c>
      <c r="F2911" t="e">
        <f t="shared" ref="F2911:F2974" si="162">D2911+C2911*SIN(E2911*2*PI()/360*B2911)</f>
        <v>#NUM!</v>
      </c>
    </row>
    <row r="2912" spans="2:6" x14ac:dyDescent="0.25">
      <c r="B2912">
        <f t="shared" si="160"/>
        <v>30000000</v>
      </c>
      <c r="C2912">
        <v>1.5</v>
      </c>
      <c r="D2912">
        <v>4.5</v>
      </c>
      <c r="E2912">
        <f t="shared" si="161"/>
        <v>2908</v>
      </c>
      <c r="F2912" t="e">
        <f t="shared" si="162"/>
        <v>#NUM!</v>
      </c>
    </row>
    <row r="2913" spans="2:6" x14ac:dyDescent="0.25">
      <c r="B2913">
        <f t="shared" si="160"/>
        <v>30000000</v>
      </c>
      <c r="C2913">
        <v>1.5</v>
      </c>
      <c r="D2913">
        <v>4.5</v>
      </c>
      <c r="E2913">
        <f t="shared" si="161"/>
        <v>2909</v>
      </c>
      <c r="F2913" t="e">
        <f t="shared" si="162"/>
        <v>#NUM!</v>
      </c>
    </row>
    <row r="2914" spans="2:6" x14ac:dyDescent="0.25">
      <c r="B2914">
        <f t="shared" si="160"/>
        <v>30000000</v>
      </c>
      <c r="C2914">
        <v>1.5</v>
      </c>
      <c r="D2914">
        <v>4.5</v>
      </c>
      <c r="E2914">
        <f t="shared" si="161"/>
        <v>2910</v>
      </c>
      <c r="F2914" t="e">
        <f t="shared" si="162"/>
        <v>#NUM!</v>
      </c>
    </row>
    <row r="2915" spans="2:6" x14ac:dyDescent="0.25">
      <c r="B2915">
        <f t="shared" si="160"/>
        <v>30000000</v>
      </c>
      <c r="C2915">
        <v>1.5</v>
      </c>
      <c r="D2915">
        <v>4.5</v>
      </c>
      <c r="E2915">
        <f t="shared" si="161"/>
        <v>2911</v>
      </c>
      <c r="F2915" t="e">
        <f t="shared" si="162"/>
        <v>#NUM!</v>
      </c>
    </row>
    <row r="2916" spans="2:6" x14ac:dyDescent="0.25">
      <c r="B2916">
        <f t="shared" si="160"/>
        <v>30000000</v>
      </c>
      <c r="C2916">
        <v>1.5</v>
      </c>
      <c r="D2916">
        <v>4.5</v>
      </c>
      <c r="E2916">
        <f t="shared" si="161"/>
        <v>2912</v>
      </c>
      <c r="F2916" t="e">
        <f t="shared" si="162"/>
        <v>#NUM!</v>
      </c>
    </row>
    <row r="2917" spans="2:6" x14ac:dyDescent="0.25">
      <c r="B2917">
        <f t="shared" si="160"/>
        <v>30000000</v>
      </c>
      <c r="C2917">
        <v>1.5</v>
      </c>
      <c r="D2917">
        <v>4.5</v>
      </c>
      <c r="E2917">
        <f t="shared" si="161"/>
        <v>2913</v>
      </c>
      <c r="F2917" t="e">
        <f t="shared" si="162"/>
        <v>#NUM!</v>
      </c>
    </row>
    <row r="2918" spans="2:6" x14ac:dyDescent="0.25">
      <c r="B2918">
        <f t="shared" si="160"/>
        <v>30000000</v>
      </c>
      <c r="C2918">
        <v>1.5</v>
      </c>
      <c r="D2918">
        <v>4.5</v>
      </c>
      <c r="E2918">
        <f t="shared" si="161"/>
        <v>2914</v>
      </c>
      <c r="F2918" t="e">
        <f t="shared" si="162"/>
        <v>#NUM!</v>
      </c>
    </row>
    <row r="2919" spans="2:6" x14ac:dyDescent="0.25">
      <c r="B2919">
        <f t="shared" si="160"/>
        <v>30000000</v>
      </c>
      <c r="C2919">
        <v>1.5</v>
      </c>
      <c r="D2919">
        <v>4.5</v>
      </c>
      <c r="E2919">
        <f t="shared" si="161"/>
        <v>2915</v>
      </c>
      <c r="F2919" t="e">
        <f t="shared" si="162"/>
        <v>#NUM!</v>
      </c>
    </row>
    <row r="2920" spans="2:6" x14ac:dyDescent="0.25">
      <c r="B2920">
        <f t="shared" si="160"/>
        <v>30000000</v>
      </c>
      <c r="C2920">
        <v>1.5</v>
      </c>
      <c r="D2920">
        <v>4.5</v>
      </c>
      <c r="E2920">
        <f t="shared" si="161"/>
        <v>2916</v>
      </c>
      <c r="F2920" t="e">
        <f t="shared" si="162"/>
        <v>#NUM!</v>
      </c>
    </row>
    <row r="2921" spans="2:6" x14ac:dyDescent="0.25">
      <c r="B2921">
        <f t="shared" si="160"/>
        <v>30000000</v>
      </c>
      <c r="C2921">
        <v>1.5</v>
      </c>
      <c r="D2921">
        <v>4.5</v>
      </c>
      <c r="E2921">
        <f t="shared" si="161"/>
        <v>2917</v>
      </c>
      <c r="F2921" t="e">
        <f t="shared" si="162"/>
        <v>#NUM!</v>
      </c>
    </row>
    <row r="2922" spans="2:6" x14ac:dyDescent="0.25">
      <c r="B2922">
        <f t="shared" si="160"/>
        <v>30000000</v>
      </c>
      <c r="C2922">
        <v>1.5</v>
      </c>
      <c r="D2922">
        <v>4.5</v>
      </c>
      <c r="E2922">
        <f t="shared" si="161"/>
        <v>2918</v>
      </c>
      <c r="F2922" t="e">
        <f t="shared" si="162"/>
        <v>#NUM!</v>
      </c>
    </row>
    <row r="2923" spans="2:6" x14ac:dyDescent="0.25">
      <c r="B2923">
        <f t="shared" si="160"/>
        <v>30000000</v>
      </c>
      <c r="C2923">
        <v>1.5</v>
      </c>
      <c r="D2923">
        <v>4.5</v>
      </c>
      <c r="E2923">
        <f t="shared" si="161"/>
        <v>2919</v>
      </c>
      <c r="F2923" t="e">
        <f t="shared" si="162"/>
        <v>#NUM!</v>
      </c>
    </row>
    <row r="2924" spans="2:6" x14ac:dyDescent="0.25">
      <c r="B2924">
        <f t="shared" si="160"/>
        <v>30000000</v>
      </c>
      <c r="C2924">
        <v>1.5</v>
      </c>
      <c r="D2924">
        <v>4.5</v>
      </c>
      <c r="E2924">
        <f t="shared" si="161"/>
        <v>2920</v>
      </c>
      <c r="F2924" t="e">
        <f t="shared" si="162"/>
        <v>#NUM!</v>
      </c>
    </row>
    <row r="2925" spans="2:6" x14ac:dyDescent="0.25">
      <c r="B2925">
        <f t="shared" si="160"/>
        <v>30000000</v>
      </c>
      <c r="C2925">
        <v>1.5</v>
      </c>
      <c r="D2925">
        <v>4.5</v>
      </c>
      <c r="E2925">
        <f t="shared" si="161"/>
        <v>2921</v>
      </c>
      <c r="F2925" t="e">
        <f t="shared" si="162"/>
        <v>#NUM!</v>
      </c>
    </row>
    <row r="2926" spans="2:6" x14ac:dyDescent="0.25">
      <c r="B2926">
        <f t="shared" si="160"/>
        <v>30000000</v>
      </c>
      <c r="C2926">
        <v>1.5</v>
      </c>
      <c r="D2926">
        <v>4.5</v>
      </c>
      <c r="E2926">
        <f t="shared" si="161"/>
        <v>2922</v>
      </c>
      <c r="F2926" t="e">
        <f t="shared" si="162"/>
        <v>#NUM!</v>
      </c>
    </row>
    <row r="2927" spans="2:6" x14ac:dyDescent="0.25">
      <c r="B2927">
        <f t="shared" si="160"/>
        <v>30000000</v>
      </c>
      <c r="C2927">
        <v>1.5</v>
      </c>
      <c r="D2927">
        <v>4.5</v>
      </c>
      <c r="E2927">
        <f t="shared" si="161"/>
        <v>2923</v>
      </c>
      <c r="F2927" t="e">
        <f t="shared" si="162"/>
        <v>#NUM!</v>
      </c>
    </row>
    <row r="2928" spans="2:6" x14ac:dyDescent="0.25">
      <c r="B2928">
        <f t="shared" si="160"/>
        <v>30000000</v>
      </c>
      <c r="C2928">
        <v>1.5</v>
      </c>
      <c r="D2928">
        <v>4.5</v>
      </c>
      <c r="E2928">
        <f t="shared" si="161"/>
        <v>2924</v>
      </c>
      <c r="F2928" t="e">
        <f t="shared" si="162"/>
        <v>#NUM!</v>
      </c>
    </row>
    <row r="2929" spans="2:6" x14ac:dyDescent="0.25">
      <c r="B2929">
        <f t="shared" si="160"/>
        <v>30000000</v>
      </c>
      <c r="C2929">
        <v>1.5</v>
      </c>
      <c r="D2929">
        <v>4.5</v>
      </c>
      <c r="E2929">
        <f t="shared" si="161"/>
        <v>2925</v>
      </c>
      <c r="F2929" t="e">
        <f t="shared" si="162"/>
        <v>#NUM!</v>
      </c>
    </row>
    <row r="2930" spans="2:6" x14ac:dyDescent="0.25">
      <c r="B2930">
        <f t="shared" si="160"/>
        <v>30000000</v>
      </c>
      <c r="C2930">
        <v>1.5</v>
      </c>
      <c r="D2930">
        <v>4.5</v>
      </c>
      <c r="E2930">
        <f t="shared" si="161"/>
        <v>2926</v>
      </c>
      <c r="F2930" t="e">
        <f t="shared" si="162"/>
        <v>#NUM!</v>
      </c>
    </row>
    <row r="2931" spans="2:6" x14ac:dyDescent="0.25">
      <c r="B2931">
        <f t="shared" si="160"/>
        <v>30000000</v>
      </c>
      <c r="C2931">
        <v>1.5</v>
      </c>
      <c r="D2931">
        <v>4.5</v>
      </c>
      <c r="E2931">
        <f t="shared" si="161"/>
        <v>2927</v>
      </c>
      <c r="F2931" t="e">
        <f t="shared" si="162"/>
        <v>#NUM!</v>
      </c>
    </row>
    <row r="2932" spans="2:6" x14ac:dyDescent="0.25">
      <c r="B2932">
        <f t="shared" si="160"/>
        <v>30000000</v>
      </c>
      <c r="C2932">
        <v>1.5</v>
      </c>
      <c r="D2932">
        <v>4.5</v>
      </c>
      <c r="E2932">
        <f t="shared" si="161"/>
        <v>2928</v>
      </c>
      <c r="F2932" t="e">
        <f t="shared" si="162"/>
        <v>#NUM!</v>
      </c>
    </row>
    <row r="2933" spans="2:6" x14ac:dyDescent="0.25">
      <c r="B2933">
        <f t="shared" si="160"/>
        <v>30000000</v>
      </c>
      <c r="C2933">
        <v>1.5</v>
      </c>
      <c r="D2933">
        <v>4.5</v>
      </c>
      <c r="E2933">
        <f t="shared" si="161"/>
        <v>2929</v>
      </c>
      <c r="F2933" t="e">
        <f t="shared" si="162"/>
        <v>#NUM!</v>
      </c>
    </row>
    <row r="2934" spans="2:6" x14ac:dyDescent="0.25">
      <c r="B2934">
        <f t="shared" si="160"/>
        <v>30000000</v>
      </c>
      <c r="C2934">
        <v>1.5</v>
      </c>
      <c r="D2934">
        <v>4.5</v>
      </c>
      <c r="E2934">
        <f t="shared" si="161"/>
        <v>2930</v>
      </c>
      <c r="F2934" t="e">
        <f t="shared" si="162"/>
        <v>#NUM!</v>
      </c>
    </row>
    <row r="2935" spans="2:6" x14ac:dyDescent="0.25">
      <c r="B2935">
        <f t="shared" si="160"/>
        <v>30000000</v>
      </c>
      <c r="C2935">
        <v>1.5</v>
      </c>
      <c r="D2935">
        <v>4.5</v>
      </c>
      <c r="E2935">
        <f t="shared" si="161"/>
        <v>2931</v>
      </c>
      <c r="F2935" t="e">
        <f t="shared" si="162"/>
        <v>#NUM!</v>
      </c>
    </row>
    <row r="2936" spans="2:6" x14ac:dyDescent="0.25">
      <c r="B2936">
        <f t="shared" si="160"/>
        <v>30000000</v>
      </c>
      <c r="C2936">
        <v>1.5</v>
      </c>
      <c r="D2936">
        <v>4.5</v>
      </c>
      <c r="E2936">
        <f t="shared" si="161"/>
        <v>2932</v>
      </c>
      <c r="F2936" t="e">
        <f t="shared" si="162"/>
        <v>#NUM!</v>
      </c>
    </row>
    <row r="2937" spans="2:6" x14ac:dyDescent="0.25">
      <c r="B2937">
        <f t="shared" si="160"/>
        <v>30000000</v>
      </c>
      <c r="C2937">
        <v>1.5</v>
      </c>
      <c r="D2937">
        <v>4.5</v>
      </c>
      <c r="E2937">
        <f t="shared" si="161"/>
        <v>2933</v>
      </c>
      <c r="F2937" t="e">
        <f t="shared" si="162"/>
        <v>#NUM!</v>
      </c>
    </row>
    <row r="2938" spans="2:6" x14ac:dyDescent="0.25">
      <c r="B2938">
        <f t="shared" si="160"/>
        <v>30000000</v>
      </c>
      <c r="C2938">
        <v>1.5</v>
      </c>
      <c r="D2938">
        <v>4.5</v>
      </c>
      <c r="E2938">
        <f t="shared" si="161"/>
        <v>2934</v>
      </c>
      <c r="F2938" t="e">
        <f t="shared" si="162"/>
        <v>#NUM!</v>
      </c>
    </row>
    <row r="2939" spans="2:6" x14ac:dyDescent="0.25">
      <c r="B2939">
        <f t="shared" si="160"/>
        <v>30000000</v>
      </c>
      <c r="C2939">
        <v>1.5</v>
      </c>
      <c r="D2939">
        <v>4.5</v>
      </c>
      <c r="E2939">
        <f t="shared" si="161"/>
        <v>2935</v>
      </c>
      <c r="F2939" t="e">
        <f t="shared" si="162"/>
        <v>#NUM!</v>
      </c>
    </row>
    <row r="2940" spans="2:6" x14ac:dyDescent="0.25">
      <c r="B2940">
        <f t="shared" si="160"/>
        <v>30000000</v>
      </c>
      <c r="C2940">
        <v>1.5</v>
      </c>
      <c r="D2940">
        <v>4.5</v>
      </c>
      <c r="E2940">
        <f t="shared" si="161"/>
        <v>2936</v>
      </c>
      <c r="F2940" t="e">
        <f t="shared" si="162"/>
        <v>#NUM!</v>
      </c>
    </row>
    <row r="2941" spans="2:6" x14ac:dyDescent="0.25">
      <c r="B2941">
        <f t="shared" si="160"/>
        <v>30000000</v>
      </c>
      <c r="C2941">
        <v>1.5</v>
      </c>
      <c r="D2941">
        <v>4.5</v>
      </c>
      <c r="E2941">
        <f t="shared" si="161"/>
        <v>2937</v>
      </c>
      <c r="F2941" t="e">
        <f t="shared" si="162"/>
        <v>#NUM!</v>
      </c>
    </row>
    <row r="2942" spans="2:6" x14ac:dyDescent="0.25">
      <c r="B2942">
        <f t="shared" si="160"/>
        <v>30000000</v>
      </c>
      <c r="C2942">
        <v>1.5</v>
      </c>
      <c r="D2942">
        <v>4.5</v>
      </c>
      <c r="E2942">
        <f t="shared" si="161"/>
        <v>2938</v>
      </c>
      <c r="F2942" t="e">
        <f t="shared" si="162"/>
        <v>#NUM!</v>
      </c>
    </row>
    <row r="2943" spans="2:6" x14ac:dyDescent="0.25">
      <c r="B2943">
        <f t="shared" si="160"/>
        <v>30000000</v>
      </c>
      <c r="C2943">
        <v>1.5</v>
      </c>
      <c r="D2943">
        <v>4.5</v>
      </c>
      <c r="E2943">
        <f t="shared" si="161"/>
        <v>2939</v>
      </c>
      <c r="F2943" t="e">
        <f t="shared" si="162"/>
        <v>#NUM!</v>
      </c>
    </row>
    <row r="2944" spans="2:6" x14ac:dyDescent="0.25">
      <c r="B2944">
        <f t="shared" si="160"/>
        <v>30000000</v>
      </c>
      <c r="C2944">
        <v>1.5</v>
      </c>
      <c r="D2944">
        <v>4.5</v>
      </c>
      <c r="E2944">
        <f t="shared" si="161"/>
        <v>2940</v>
      </c>
      <c r="F2944" t="e">
        <f t="shared" si="162"/>
        <v>#NUM!</v>
      </c>
    </row>
    <row r="2945" spans="2:6" x14ac:dyDescent="0.25">
      <c r="B2945">
        <f t="shared" si="160"/>
        <v>30000000</v>
      </c>
      <c r="C2945">
        <v>1.5</v>
      </c>
      <c r="D2945">
        <v>4.5</v>
      </c>
      <c r="E2945">
        <f t="shared" si="161"/>
        <v>2941</v>
      </c>
      <c r="F2945" t="e">
        <f t="shared" si="162"/>
        <v>#NUM!</v>
      </c>
    </row>
    <row r="2946" spans="2:6" x14ac:dyDescent="0.25">
      <c r="B2946">
        <f t="shared" si="160"/>
        <v>30000000</v>
      </c>
      <c r="C2946">
        <v>1.5</v>
      </c>
      <c r="D2946">
        <v>4.5</v>
      </c>
      <c r="E2946">
        <f t="shared" si="161"/>
        <v>2942</v>
      </c>
      <c r="F2946" t="e">
        <f t="shared" si="162"/>
        <v>#NUM!</v>
      </c>
    </row>
    <row r="2947" spans="2:6" x14ac:dyDescent="0.25">
      <c r="B2947">
        <f t="shared" si="160"/>
        <v>30000000</v>
      </c>
      <c r="C2947">
        <v>1.5</v>
      </c>
      <c r="D2947">
        <v>4.5</v>
      </c>
      <c r="E2947">
        <f t="shared" si="161"/>
        <v>2943</v>
      </c>
      <c r="F2947" t="e">
        <f t="shared" si="162"/>
        <v>#NUM!</v>
      </c>
    </row>
    <row r="2948" spans="2:6" x14ac:dyDescent="0.25">
      <c r="B2948">
        <f t="shared" si="160"/>
        <v>30000000</v>
      </c>
      <c r="C2948">
        <v>1.5</v>
      </c>
      <c r="D2948">
        <v>4.5</v>
      </c>
      <c r="E2948">
        <f t="shared" si="161"/>
        <v>2944</v>
      </c>
      <c r="F2948" t="e">
        <f t="shared" si="162"/>
        <v>#NUM!</v>
      </c>
    </row>
    <row r="2949" spans="2:6" x14ac:dyDescent="0.25">
      <c r="B2949">
        <f t="shared" si="160"/>
        <v>30000000</v>
      </c>
      <c r="C2949">
        <v>1.5</v>
      </c>
      <c r="D2949">
        <v>4.5</v>
      </c>
      <c r="E2949">
        <f t="shared" si="161"/>
        <v>2945</v>
      </c>
      <c r="F2949" t="e">
        <f t="shared" si="162"/>
        <v>#NUM!</v>
      </c>
    </row>
    <row r="2950" spans="2:6" x14ac:dyDescent="0.25">
      <c r="B2950">
        <f t="shared" ref="B2950:B3013" si="163">$C$1</f>
        <v>30000000</v>
      </c>
      <c r="C2950">
        <v>1.5</v>
      </c>
      <c r="D2950">
        <v>4.5</v>
      </c>
      <c r="E2950">
        <f t="shared" ref="E2950:E3013" si="164">E2949+1</f>
        <v>2946</v>
      </c>
      <c r="F2950" t="e">
        <f t="shared" si="162"/>
        <v>#NUM!</v>
      </c>
    </row>
    <row r="2951" spans="2:6" x14ac:dyDescent="0.25">
      <c r="B2951">
        <f t="shared" si="163"/>
        <v>30000000</v>
      </c>
      <c r="C2951">
        <v>1.5</v>
      </c>
      <c r="D2951">
        <v>4.5</v>
      </c>
      <c r="E2951">
        <f t="shared" si="164"/>
        <v>2947</v>
      </c>
      <c r="F2951" t="e">
        <f t="shared" si="162"/>
        <v>#NUM!</v>
      </c>
    </row>
    <row r="2952" spans="2:6" x14ac:dyDescent="0.25">
      <c r="B2952">
        <f t="shared" si="163"/>
        <v>30000000</v>
      </c>
      <c r="C2952">
        <v>1.5</v>
      </c>
      <c r="D2952">
        <v>4.5</v>
      </c>
      <c r="E2952">
        <f t="shared" si="164"/>
        <v>2948</v>
      </c>
      <c r="F2952" t="e">
        <f t="shared" si="162"/>
        <v>#NUM!</v>
      </c>
    </row>
    <row r="2953" spans="2:6" x14ac:dyDescent="0.25">
      <c r="B2953">
        <f t="shared" si="163"/>
        <v>30000000</v>
      </c>
      <c r="C2953">
        <v>1.5</v>
      </c>
      <c r="D2953">
        <v>4.5</v>
      </c>
      <c r="E2953">
        <f t="shared" si="164"/>
        <v>2949</v>
      </c>
      <c r="F2953" t="e">
        <f t="shared" si="162"/>
        <v>#NUM!</v>
      </c>
    </row>
    <row r="2954" spans="2:6" x14ac:dyDescent="0.25">
      <c r="B2954">
        <f t="shared" si="163"/>
        <v>30000000</v>
      </c>
      <c r="C2954">
        <v>1.5</v>
      </c>
      <c r="D2954">
        <v>4.5</v>
      </c>
      <c r="E2954">
        <f t="shared" si="164"/>
        <v>2950</v>
      </c>
      <c r="F2954" t="e">
        <f t="shared" si="162"/>
        <v>#NUM!</v>
      </c>
    </row>
    <row r="2955" spans="2:6" x14ac:dyDescent="0.25">
      <c r="B2955">
        <f t="shared" si="163"/>
        <v>30000000</v>
      </c>
      <c r="C2955">
        <v>1.5</v>
      </c>
      <c r="D2955">
        <v>4.5</v>
      </c>
      <c r="E2955">
        <f t="shared" si="164"/>
        <v>2951</v>
      </c>
      <c r="F2955" t="e">
        <f t="shared" si="162"/>
        <v>#NUM!</v>
      </c>
    </row>
    <row r="2956" spans="2:6" x14ac:dyDescent="0.25">
      <c r="B2956">
        <f t="shared" si="163"/>
        <v>30000000</v>
      </c>
      <c r="C2956">
        <v>1.5</v>
      </c>
      <c r="D2956">
        <v>4.5</v>
      </c>
      <c r="E2956">
        <f t="shared" si="164"/>
        <v>2952</v>
      </c>
      <c r="F2956" t="e">
        <f t="shared" si="162"/>
        <v>#NUM!</v>
      </c>
    </row>
    <row r="2957" spans="2:6" x14ac:dyDescent="0.25">
      <c r="B2957">
        <f t="shared" si="163"/>
        <v>30000000</v>
      </c>
      <c r="C2957">
        <v>1.5</v>
      </c>
      <c r="D2957">
        <v>4.5</v>
      </c>
      <c r="E2957">
        <f t="shared" si="164"/>
        <v>2953</v>
      </c>
      <c r="F2957" t="e">
        <f t="shared" si="162"/>
        <v>#NUM!</v>
      </c>
    </row>
    <row r="2958" spans="2:6" x14ac:dyDescent="0.25">
      <c r="B2958">
        <f t="shared" si="163"/>
        <v>30000000</v>
      </c>
      <c r="C2958">
        <v>1.5</v>
      </c>
      <c r="D2958">
        <v>4.5</v>
      </c>
      <c r="E2958">
        <f t="shared" si="164"/>
        <v>2954</v>
      </c>
      <c r="F2958" t="e">
        <f t="shared" si="162"/>
        <v>#NUM!</v>
      </c>
    </row>
    <row r="2959" spans="2:6" x14ac:dyDescent="0.25">
      <c r="B2959">
        <f t="shared" si="163"/>
        <v>30000000</v>
      </c>
      <c r="C2959">
        <v>1.5</v>
      </c>
      <c r="D2959">
        <v>4.5</v>
      </c>
      <c r="E2959">
        <f t="shared" si="164"/>
        <v>2955</v>
      </c>
      <c r="F2959" t="e">
        <f t="shared" si="162"/>
        <v>#NUM!</v>
      </c>
    </row>
    <row r="2960" spans="2:6" x14ac:dyDescent="0.25">
      <c r="B2960">
        <f t="shared" si="163"/>
        <v>30000000</v>
      </c>
      <c r="C2960">
        <v>1.5</v>
      </c>
      <c r="D2960">
        <v>4.5</v>
      </c>
      <c r="E2960">
        <f t="shared" si="164"/>
        <v>2956</v>
      </c>
      <c r="F2960" t="e">
        <f t="shared" si="162"/>
        <v>#NUM!</v>
      </c>
    </row>
    <row r="2961" spans="2:6" x14ac:dyDescent="0.25">
      <c r="B2961">
        <f t="shared" si="163"/>
        <v>30000000</v>
      </c>
      <c r="C2961">
        <v>1.5</v>
      </c>
      <c r="D2961">
        <v>4.5</v>
      </c>
      <c r="E2961">
        <f t="shared" si="164"/>
        <v>2957</v>
      </c>
      <c r="F2961" t="e">
        <f t="shared" si="162"/>
        <v>#NUM!</v>
      </c>
    </row>
    <row r="2962" spans="2:6" x14ac:dyDescent="0.25">
      <c r="B2962">
        <f t="shared" si="163"/>
        <v>30000000</v>
      </c>
      <c r="C2962">
        <v>1.5</v>
      </c>
      <c r="D2962">
        <v>4.5</v>
      </c>
      <c r="E2962">
        <f t="shared" si="164"/>
        <v>2958</v>
      </c>
      <c r="F2962" t="e">
        <f t="shared" si="162"/>
        <v>#NUM!</v>
      </c>
    </row>
    <row r="2963" spans="2:6" x14ac:dyDescent="0.25">
      <c r="B2963">
        <f t="shared" si="163"/>
        <v>30000000</v>
      </c>
      <c r="C2963">
        <v>1.5</v>
      </c>
      <c r="D2963">
        <v>4.5</v>
      </c>
      <c r="E2963">
        <f t="shared" si="164"/>
        <v>2959</v>
      </c>
      <c r="F2963" t="e">
        <f t="shared" si="162"/>
        <v>#NUM!</v>
      </c>
    </row>
    <row r="2964" spans="2:6" x14ac:dyDescent="0.25">
      <c r="B2964">
        <f t="shared" si="163"/>
        <v>30000000</v>
      </c>
      <c r="C2964">
        <v>1.5</v>
      </c>
      <c r="D2964">
        <v>4.5</v>
      </c>
      <c r="E2964">
        <f t="shared" si="164"/>
        <v>2960</v>
      </c>
      <c r="F2964" t="e">
        <f t="shared" si="162"/>
        <v>#NUM!</v>
      </c>
    </row>
    <row r="2965" spans="2:6" x14ac:dyDescent="0.25">
      <c r="B2965">
        <f t="shared" si="163"/>
        <v>30000000</v>
      </c>
      <c r="C2965">
        <v>1.5</v>
      </c>
      <c r="D2965">
        <v>4.5</v>
      </c>
      <c r="E2965">
        <f t="shared" si="164"/>
        <v>2961</v>
      </c>
      <c r="F2965" t="e">
        <f t="shared" si="162"/>
        <v>#NUM!</v>
      </c>
    </row>
    <row r="2966" spans="2:6" x14ac:dyDescent="0.25">
      <c r="B2966">
        <f t="shared" si="163"/>
        <v>30000000</v>
      </c>
      <c r="C2966">
        <v>1.5</v>
      </c>
      <c r="D2966">
        <v>4.5</v>
      </c>
      <c r="E2966">
        <f t="shared" si="164"/>
        <v>2962</v>
      </c>
      <c r="F2966" t="e">
        <f t="shared" si="162"/>
        <v>#NUM!</v>
      </c>
    </row>
    <row r="2967" spans="2:6" x14ac:dyDescent="0.25">
      <c r="B2967">
        <f t="shared" si="163"/>
        <v>30000000</v>
      </c>
      <c r="C2967">
        <v>1.5</v>
      </c>
      <c r="D2967">
        <v>4.5</v>
      </c>
      <c r="E2967">
        <f t="shared" si="164"/>
        <v>2963</v>
      </c>
      <c r="F2967" t="e">
        <f t="shared" si="162"/>
        <v>#NUM!</v>
      </c>
    </row>
    <row r="2968" spans="2:6" x14ac:dyDescent="0.25">
      <c r="B2968">
        <f t="shared" si="163"/>
        <v>30000000</v>
      </c>
      <c r="C2968">
        <v>1.5</v>
      </c>
      <c r="D2968">
        <v>4.5</v>
      </c>
      <c r="E2968">
        <f t="shared" si="164"/>
        <v>2964</v>
      </c>
      <c r="F2968" t="e">
        <f t="shared" si="162"/>
        <v>#NUM!</v>
      </c>
    </row>
    <row r="2969" spans="2:6" x14ac:dyDescent="0.25">
      <c r="B2969">
        <f t="shared" si="163"/>
        <v>30000000</v>
      </c>
      <c r="C2969">
        <v>1.5</v>
      </c>
      <c r="D2969">
        <v>4.5</v>
      </c>
      <c r="E2969">
        <f t="shared" si="164"/>
        <v>2965</v>
      </c>
      <c r="F2969" t="e">
        <f t="shared" si="162"/>
        <v>#NUM!</v>
      </c>
    </row>
    <row r="2970" spans="2:6" x14ac:dyDescent="0.25">
      <c r="B2970">
        <f t="shared" si="163"/>
        <v>30000000</v>
      </c>
      <c r="C2970">
        <v>1.5</v>
      </c>
      <c r="D2970">
        <v>4.5</v>
      </c>
      <c r="E2970">
        <f t="shared" si="164"/>
        <v>2966</v>
      </c>
      <c r="F2970" t="e">
        <f t="shared" si="162"/>
        <v>#NUM!</v>
      </c>
    </row>
    <row r="2971" spans="2:6" x14ac:dyDescent="0.25">
      <c r="B2971">
        <f t="shared" si="163"/>
        <v>30000000</v>
      </c>
      <c r="C2971">
        <v>1.5</v>
      </c>
      <c r="D2971">
        <v>4.5</v>
      </c>
      <c r="E2971">
        <f t="shared" si="164"/>
        <v>2967</v>
      </c>
      <c r="F2971" t="e">
        <f t="shared" si="162"/>
        <v>#NUM!</v>
      </c>
    </row>
    <row r="2972" spans="2:6" x14ac:dyDescent="0.25">
      <c r="B2972">
        <f t="shared" si="163"/>
        <v>30000000</v>
      </c>
      <c r="C2972">
        <v>1.5</v>
      </c>
      <c r="D2972">
        <v>4.5</v>
      </c>
      <c r="E2972">
        <f t="shared" si="164"/>
        <v>2968</v>
      </c>
      <c r="F2972" t="e">
        <f t="shared" si="162"/>
        <v>#NUM!</v>
      </c>
    </row>
    <row r="2973" spans="2:6" x14ac:dyDescent="0.25">
      <c r="B2973">
        <f t="shared" si="163"/>
        <v>30000000</v>
      </c>
      <c r="C2973">
        <v>1.5</v>
      </c>
      <c r="D2973">
        <v>4.5</v>
      </c>
      <c r="E2973">
        <f t="shared" si="164"/>
        <v>2969</v>
      </c>
      <c r="F2973" t="e">
        <f t="shared" si="162"/>
        <v>#NUM!</v>
      </c>
    </row>
    <row r="2974" spans="2:6" x14ac:dyDescent="0.25">
      <c r="B2974">
        <f t="shared" si="163"/>
        <v>30000000</v>
      </c>
      <c r="C2974">
        <v>1.5</v>
      </c>
      <c r="D2974">
        <v>4.5</v>
      </c>
      <c r="E2974">
        <f t="shared" si="164"/>
        <v>2970</v>
      </c>
      <c r="F2974" t="e">
        <f t="shared" si="162"/>
        <v>#NUM!</v>
      </c>
    </row>
    <row r="2975" spans="2:6" x14ac:dyDescent="0.25">
      <c r="B2975">
        <f t="shared" si="163"/>
        <v>30000000</v>
      </c>
      <c r="C2975">
        <v>1.5</v>
      </c>
      <c r="D2975">
        <v>4.5</v>
      </c>
      <c r="E2975">
        <f t="shared" si="164"/>
        <v>2971</v>
      </c>
      <c r="F2975" t="e">
        <f t="shared" ref="F2975:F3038" si="165">D2975+C2975*SIN(E2975*2*PI()/360*B2975)</f>
        <v>#NUM!</v>
      </c>
    </row>
    <row r="2976" spans="2:6" x14ac:dyDescent="0.25">
      <c r="B2976">
        <f t="shared" si="163"/>
        <v>30000000</v>
      </c>
      <c r="C2976">
        <v>1.5</v>
      </c>
      <c r="D2976">
        <v>4.5</v>
      </c>
      <c r="E2976">
        <f t="shared" si="164"/>
        <v>2972</v>
      </c>
      <c r="F2976" t="e">
        <f t="shared" si="165"/>
        <v>#NUM!</v>
      </c>
    </row>
    <row r="2977" spans="2:6" x14ac:dyDescent="0.25">
      <c r="B2977">
        <f t="shared" si="163"/>
        <v>30000000</v>
      </c>
      <c r="C2977">
        <v>1.5</v>
      </c>
      <c r="D2977">
        <v>4.5</v>
      </c>
      <c r="E2977">
        <f t="shared" si="164"/>
        <v>2973</v>
      </c>
      <c r="F2977" t="e">
        <f t="shared" si="165"/>
        <v>#NUM!</v>
      </c>
    </row>
    <row r="2978" spans="2:6" x14ac:dyDescent="0.25">
      <c r="B2978">
        <f t="shared" si="163"/>
        <v>30000000</v>
      </c>
      <c r="C2978">
        <v>1.5</v>
      </c>
      <c r="D2978">
        <v>4.5</v>
      </c>
      <c r="E2978">
        <f t="shared" si="164"/>
        <v>2974</v>
      </c>
      <c r="F2978" t="e">
        <f t="shared" si="165"/>
        <v>#NUM!</v>
      </c>
    </row>
    <row r="2979" spans="2:6" x14ac:dyDescent="0.25">
      <c r="B2979">
        <f t="shared" si="163"/>
        <v>30000000</v>
      </c>
      <c r="C2979">
        <v>1.5</v>
      </c>
      <c r="D2979">
        <v>4.5</v>
      </c>
      <c r="E2979">
        <f t="shared" si="164"/>
        <v>2975</v>
      </c>
      <c r="F2979" t="e">
        <f t="shared" si="165"/>
        <v>#NUM!</v>
      </c>
    </row>
    <row r="2980" spans="2:6" x14ac:dyDescent="0.25">
      <c r="B2980">
        <f t="shared" si="163"/>
        <v>30000000</v>
      </c>
      <c r="C2980">
        <v>1.5</v>
      </c>
      <c r="D2980">
        <v>4.5</v>
      </c>
      <c r="E2980">
        <f t="shared" si="164"/>
        <v>2976</v>
      </c>
      <c r="F2980" t="e">
        <f t="shared" si="165"/>
        <v>#NUM!</v>
      </c>
    </row>
    <row r="2981" spans="2:6" x14ac:dyDescent="0.25">
      <c r="B2981">
        <f t="shared" si="163"/>
        <v>30000000</v>
      </c>
      <c r="C2981">
        <v>1.5</v>
      </c>
      <c r="D2981">
        <v>4.5</v>
      </c>
      <c r="E2981">
        <f t="shared" si="164"/>
        <v>2977</v>
      </c>
      <c r="F2981" t="e">
        <f t="shared" si="165"/>
        <v>#NUM!</v>
      </c>
    </row>
    <row r="2982" spans="2:6" x14ac:dyDescent="0.25">
      <c r="B2982">
        <f t="shared" si="163"/>
        <v>30000000</v>
      </c>
      <c r="C2982">
        <v>1.5</v>
      </c>
      <c r="D2982">
        <v>4.5</v>
      </c>
      <c r="E2982">
        <f t="shared" si="164"/>
        <v>2978</v>
      </c>
      <c r="F2982" t="e">
        <f t="shared" si="165"/>
        <v>#NUM!</v>
      </c>
    </row>
    <row r="2983" spans="2:6" x14ac:dyDescent="0.25">
      <c r="B2983">
        <f t="shared" si="163"/>
        <v>30000000</v>
      </c>
      <c r="C2983">
        <v>1.5</v>
      </c>
      <c r="D2983">
        <v>4.5</v>
      </c>
      <c r="E2983">
        <f t="shared" si="164"/>
        <v>2979</v>
      </c>
      <c r="F2983" t="e">
        <f t="shared" si="165"/>
        <v>#NUM!</v>
      </c>
    </row>
    <row r="2984" spans="2:6" x14ac:dyDescent="0.25">
      <c r="B2984">
        <f t="shared" si="163"/>
        <v>30000000</v>
      </c>
      <c r="C2984">
        <v>1.5</v>
      </c>
      <c r="D2984">
        <v>4.5</v>
      </c>
      <c r="E2984">
        <f t="shared" si="164"/>
        <v>2980</v>
      </c>
      <c r="F2984" t="e">
        <f t="shared" si="165"/>
        <v>#NUM!</v>
      </c>
    </row>
    <row r="2985" spans="2:6" x14ac:dyDescent="0.25">
      <c r="B2985">
        <f t="shared" si="163"/>
        <v>30000000</v>
      </c>
      <c r="C2985">
        <v>1.5</v>
      </c>
      <c r="D2985">
        <v>4.5</v>
      </c>
      <c r="E2985">
        <f t="shared" si="164"/>
        <v>2981</v>
      </c>
      <c r="F2985" t="e">
        <f t="shared" si="165"/>
        <v>#NUM!</v>
      </c>
    </row>
    <row r="2986" spans="2:6" x14ac:dyDescent="0.25">
      <c r="B2986">
        <f t="shared" si="163"/>
        <v>30000000</v>
      </c>
      <c r="C2986">
        <v>1.5</v>
      </c>
      <c r="D2986">
        <v>4.5</v>
      </c>
      <c r="E2986">
        <f t="shared" si="164"/>
        <v>2982</v>
      </c>
      <c r="F2986" t="e">
        <f t="shared" si="165"/>
        <v>#NUM!</v>
      </c>
    </row>
    <row r="2987" spans="2:6" x14ac:dyDescent="0.25">
      <c r="B2987">
        <f t="shared" si="163"/>
        <v>30000000</v>
      </c>
      <c r="C2987">
        <v>1.5</v>
      </c>
      <c r="D2987">
        <v>4.5</v>
      </c>
      <c r="E2987">
        <f t="shared" si="164"/>
        <v>2983</v>
      </c>
      <c r="F2987" t="e">
        <f t="shared" si="165"/>
        <v>#NUM!</v>
      </c>
    </row>
    <row r="2988" spans="2:6" x14ac:dyDescent="0.25">
      <c r="B2988">
        <f t="shared" si="163"/>
        <v>30000000</v>
      </c>
      <c r="C2988">
        <v>1.5</v>
      </c>
      <c r="D2988">
        <v>4.5</v>
      </c>
      <c r="E2988">
        <f t="shared" si="164"/>
        <v>2984</v>
      </c>
      <c r="F2988" t="e">
        <f t="shared" si="165"/>
        <v>#NUM!</v>
      </c>
    </row>
    <row r="2989" spans="2:6" x14ac:dyDescent="0.25">
      <c r="B2989">
        <f t="shared" si="163"/>
        <v>30000000</v>
      </c>
      <c r="C2989">
        <v>1.5</v>
      </c>
      <c r="D2989">
        <v>4.5</v>
      </c>
      <c r="E2989">
        <f t="shared" si="164"/>
        <v>2985</v>
      </c>
      <c r="F2989" t="e">
        <f t="shared" si="165"/>
        <v>#NUM!</v>
      </c>
    </row>
    <row r="2990" spans="2:6" x14ac:dyDescent="0.25">
      <c r="B2990">
        <f t="shared" si="163"/>
        <v>30000000</v>
      </c>
      <c r="C2990">
        <v>1.5</v>
      </c>
      <c r="D2990">
        <v>4.5</v>
      </c>
      <c r="E2990">
        <f t="shared" si="164"/>
        <v>2986</v>
      </c>
      <c r="F2990" t="e">
        <f t="shared" si="165"/>
        <v>#NUM!</v>
      </c>
    </row>
    <row r="2991" spans="2:6" x14ac:dyDescent="0.25">
      <c r="B2991">
        <f t="shared" si="163"/>
        <v>30000000</v>
      </c>
      <c r="C2991">
        <v>1.5</v>
      </c>
      <c r="D2991">
        <v>4.5</v>
      </c>
      <c r="E2991">
        <f t="shared" si="164"/>
        <v>2987</v>
      </c>
      <c r="F2991" t="e">
        <f t="shared" si="165"/>
        <v>#NUM!</v>
      </c>
    </row>
    <row r="2992" spans="2:6" x14ac:dyDescent="0.25">
      <c r="B2992">
        <f t="shared" si="163"/>
        <v>30000000</v>
      </c>
      <c r="C2992">
        <v>1.5</v>
      </c>
      <c r="D2992">
        <v>4.5</v>
      </c>
      <c r="E2992">
        <f t="shared" si="164"/>
        <v>2988</v>
      </c>
      <c r="F2992" t="e">
        <f t="shared" si="165"/>
        <v>#NUM!</v>
      </c>
    </row>
    <row r="2993" spans="2:6" x14ac:dyDescent="0.25">
      <c r="B2993">
        <f t="shared" si="163"/>
        <v>30000000</v>
      </c>
      <c r="C2993">
        <v>1.5</v>
      </c>
      <c r="D2993">
        <v>4.5</v>
      </c>
      <c r="E2993">
        <f t="shared" si="164"/>
        <v>2989</v>
      </c>
      <c r="F2993" t="e">
        <f t="shared" si="165"/>
        <v>#NUM!</v>
      </c>
    </row>
    <row r="2994" spans="2:6" x14ac:dyDescent="0.25">
      <c r="B2994">
        <f t="shared" si="163"/>
        <v>30000000</v>
      </c>
      <c r="C2994">
        <v>1.5</v>
      </c>
      <c r="D2994">
        <v>4.5</v>
      </c>
      <c r="E2994">
        <f t="shared" si="164"/>
        <v>2990</v>
      </c>
      <c r="F2994" t="e">
        <f t="shared" si="165"/>
        <v>#NUM!</v>
      </c>
    </row>
    <row r="2995" spans="2:6" x14ac:dyDescent="0.25">
      <c r="B2995">
        <f t="shared" si="163"/>
        <v>30000000</v>
      </c>
      <c r="C2995">
        <v>1.5</v>
      </c>
      <c r="D2995">
        <v>4.5</v>
      </c>
      <c r="E2995">
        <f t="shared" si="164"/>
        <v>2991</v>
      </c>
      <c r="F2995" t="e">
        <f t="shared" si="165"/>
        <v>#NUM!</v>
      </c>
    </row>
    <row r="2996" spans="2:6" x14ac:dyDescent="0.25">
      <c r="B2996">
        <f t="shared" si="163"/>
        <v>30000000</v>
      </c>
      <c r="C2996">
        <v>1.5</v>
      </c>
      <c r="D2996">
        <v>4.5</v>
      </c>
      <c r="E2996">
        <f t="shared" si="164"/>
        <v>2992</v>
      </c>
      <c r="F2996" t="e">
        <f t="shared" si="165"/>
        <v>#NUM!</v>
      </c>
    </row>
    <row r="2997" spans="2:6" x14ac:dyDescent="0.25">
      <c r="B2997">
        <f t="shared" si="163"/>
        <v>30000000</v>
      </c>
      <c r="C2997">
        <v>1.5</v>
      </c>
      <c r="D2997">
        <v>4.5</v>
      </c>
      <c r="E2997">
        <f t="shared" si="164"/>
        <v>2993</v>
      </c>
      <c r="F2997" t="e">
        <f t="shared" si="165"/>
        <v>#NUM!</v>
      </c>
    </row>
    <row r="2998" spans="2:6" x14ac:dyDescent="0.25">
      <c r="B2998">
        <f t="shared" si="163"/>
        <v>30000000</v>
      </c>
      <c r="C2998">
        <v>1.5</v>
      </c>
      <c r="D2998">
        <v>4.5</v>
      </c>
      <c r="E2998">
        <f t="shared" si="164"/>
        <v>2994</v>
      </c>
      <c r="F2998" t="e">
        <f t="shared" si="165"/>
        <v>#NUM!</v>
      </c>
    </row>
    <row r="2999" spans="2:6" x14ac:dyDescent="0.25">
      <c r="B2999">
        <f t="shared" si="163"/>
        <v>30000000</v>
      </c>
      <c r="C2999">
        <v>1.5</v>
      </c>
      <c r="D2999">
        <v>4.5</v>
      </c>
      <c r="E2999">
        <f t="shared" si="164"/>
        <v>2995</v>
      </c>
      <c r="F2999" t="e">
        <f t="shared" si="165"/>
        <v>#NUM!</v>
      </c>
    </row>
    <row r="3000" spans="2:6" x14ac:dyDescent="0.25">
      <c r="B3000">
        <f t="shared" si="163"/>
        <v>30000000</v>
      </c>
      <c r="C3000">
        <v>1.5</v>
      </c>
      <c r="D3000">
        <v>4.5</v>
      </c>
      <c r="E3000">
        <f t="shared" si="164"/>
        <v>2996</v>
      </c>
      <c r="F3000" t="e">
        <f t="shared" si="165"/>
        <v>#NUM!</v>
      </c>
    </row>
    <row r="3001" spans="2:6" x14ac:dyDescent="0.25">
      <c r="B3001">
        <f t="shared" si="163"/>
        <v>30000000</v>
      </c>
      <c r="C3001">
        <v>1.5</v>
      </c>
      <c r="D3001">
        <v>4.5</v>
      </c>
      <c r="E3001">
        <f t="shared" si="164"/>
        <v>2997</v>
      </c>
      <c r="F3001" t="e">
        <f t="shared" si="165"/>
        <v>#NUM!</v>
      </c>
    </row>
    <row r="3002" spans="2:6" x14ac:dyDescent="0.25">
      <c r="B3002">
        <f t="shared" si="163"/>
        <v>30000000</v>
      </c>
      <c r="C3002">
        <v>1.5</v>
      </c>
      <c r="D3002">
        <v>4.5</v>
      </c>
      <c r="E3002">
        <f t="shared" si="164"/>
        <v>2998</v>
      </c>
      <c r="F3002" t="e">
        <f t="shared" si="165"/>
        <v>#NUM!</v>
      </c>
    </row>
    <row r="3003" spans="2:6" x14ac:dyDescent="0.25">
      <c r="B3003">
        <f t="shared" si="163"/>
        <v>30000000</v>
      </c>
      <c r="C3003">
        <v>1.5</v>
      </c>
      <c r="D3003">
        <v>4.5</v>
      </c>
      <c r="E3003">
        <f t="shared" si="164"/>
        <v>2999</v>
      </c>
      <c r="F3003" t="e">
        <f t="shared" si="165"/>
        <v>#NUM!</v>
      </c>
    </row>
    <row r="3004" spans="2:6" x14ac:dyDescent="0.25">
      <c r="B3004">
        <f t="shared" si="163"/>
        <v>30000000</v>
      </c>
      <c r="C3004">
        <v>1.5</v>
      </c>
      <c r="D3004">
        <v>4.5</v>
      </c>
      <c r="E3004">
        <f t="shared" si="164"/>
        <v>3000</v>
      </c>
      <c r="F3004" t="e">
        <f t="shared" si="165"/>
        <v>#NUM!</v>
      </c>
    </row>
    <row r="3005" spans="2:6" x14ac:dyDescent="0.25">
      <c r="B3005">
        <f t="shared" si="163"/>
        <v>30000000</v>
      </c>
      <c r="C3005">
        <v>1.5</v>
      </c>
      <c r="D3005">
        <v>4.5</v>
      </c>
      <c r="E3005">
        <f t="shared" si="164"/>
        <v>3001</v>
      </c>
      <c r="F3005" t="e">
        <f t="shared" si="165"/>
        <v>#NUM!</v>
      </c>
    </row>
    <row r="3006" spans="2:6" x14ac:dyDescent="0.25">
      <c r="B3006">
        <f t="shared" si="163"/>
        <v>30000000</v>
      </c>
      <c r="C3006">
        <v>1.5</v>
      </c>
      <c r="D3006">
        <v>4.5</v>
      </c>
      <c r="E3006">
        <f t="shared" si="164"/>
        <v>3002</v>
      </c>
      <c r="F3006" t="e">
        <f t="shared" si="165"/>
        <v>#NUM!</v>
      </c>
    </row>
    <row r="3007" spans="2:6" x14ac:dyDescent="0.25">
      <c r="B3007">
        <f t="shared" si="163"/>
        <v>30000000</v>
      </c>
      <c r="C3007">
        <v>1.5</v>
      </c>
      <c r="D3007">
        <v>4.5</v>
      </c>
      <c r="E3007">
        <f t="shared" si="164"/>
        <v>3003</v>
      </c>
      <c r="F3007" t="e">
        <f t="shared" si="165"/>
        <v>#NUM!</v>
      </c>
    </row>
    <row r="3008" spans="2:6" x14ac:dyDescent="0.25">
      <c r="B3008">
        <f t="shared" si="163"/>
        <v>30000000</v>
      </c>
      <c r="C3008">
        <v>1.5</v>
      </c>
      <c r="D3008">
        <v>4.5</v>
      </c>
      <c r="E3008">
        <f t="shared" si="164"/>
        <v>3004</v>
      </c>
      <c r="F3008" t="e">
        <f t="shared" si="165"/>
        <v>#NUM!</v>
      </c>
    </row>
    <row r="3009" spans="2:6" x14ac:dyDescent="0.25">
      <c r="B3009">
        <f t="shared" si="163"/>
        <v>30000000</v>
      </c>
      <c r="C3009">
        <v>1.5</v>
      </c>
      <c r="D3009">
        <v>4.5</v>
      </c>
      <c r="E3009">
        <f t="shared" si="164"/>
        <v>3005</v>
      </c>
      <c r="F3009" t="e">
        <f t="shared" si="165"/>
        <v>#NUM!</v>
      </c>
    </row>
    <row r="3010" spans="2:6" x14ac:dyDescent="0.25">
      <c r="B3010">
        <f t="shared" si="163"/>
        <v>30000000</v>
      </c>
      <c r="C3010">
        <v>1.5</v>
      </c>
      <c r="D3010">
        <v>4.5</v>
      </c>
      <c r="E3010">
        <f t="shared" si="164"/>
        <v>3006</v>
      </c>
      <c r="F3010" t="e">
        <f t="shared" si="165"/>
        <v>#NUM!</v>
      </c>
    </row>
    <row r="3011" spans="2:6" x14ac:dyDescent="0.25">
      <c r="B3011">
        <f t="shared" si="163"/>
        <v>30000000</v>
      </c>
      <c r="C3011">
        <v>1.5</v>
      </c>
      <c r="D3011">
        <v>4.5</v>
      </c>
      <c r="E3011">
        <f t="shared" si="164"/>
        <v>3007</v>
      </c>
      <c r="F3011" t="e">
        <f t="shared" si="165"/>
        <v>#NUM!</v>
      </c>
    </row>
    <row r="3012" spans="2:6" x14ac:dyDescent="0.25">
      <c r="B3012">
        <f t="shared" si="163"/>
        <v>30000000</v>
      </c>
      <c r="C3012">
        <v>1.5</v>
      </c>
      <c r="D3012">
        <v>4.5</v>
      </c>
      <c r="E3012">
        <f t="shared" si="164"/>
        <v>3008</v>
      </c>
      <c r="F3012" t="e">
        <f t="shared" si="165"/>
        <v>#NUM!</v>
      </c>
    </row>
    <row r="3013" spans="2:6" x14ac:dyDescent="0.25">
      <c r="B3013">
        <f t="shared" si="163"/>
        <v>30000000</v>
      </c>
      <c r="C3013">
        <v>1.5</v>
      </c>
      <c r="D3013">
        <v>4.5</v>
      </c>
      <c r="E3013">
        <f t="shared" si="164"/>
        <v>3009</v>
      </c>
      <c r="F3013" t="e">
        <f t="shared" si="165"/>
        <v>#NUM!</v>
      </c>
    </row>
    <row r="3014" spans="2:6" x14ac:dyDescent="0.25">
      <c r="B3014">
        <f t="shared" ref="B3014:B3077" si="166">$C$1</f>
        <v>30000000</v>
      </c>
      <c r="C3014">
        <v>1.5</v>
      </c>
      <c r="D3014">
        <v>4.5</v>
      </c>
      <c r="E3014">
        <f t="shared" ref="E3014:E3077" si="167">E3013+1</f>
        <v>3010</v>
      </c>
      <c r="F3014" t="e">
        <f t="shared" si="165"/>
        <v>#NUM!</v>
      </c>
    </row>
    <row r="3015" spans="2:6" x14ac:dyDescent="0.25">
      <c r="B3015">
        <f t="shared" si="166"/>
        <v>30000000</v>
      </c>
      <c r="C3015">
        <v>1.5</v>
      </c>
      <c r="D3015">
        <v>4.5</v>
      </c>
      <c r="E3015">
        <f t="shared" si="167"/>
        <v>3011</v>
      </c>
      <c r="F3015" t="e">
        <f t="shared" si="165"/>
        <v>#NUM!</v>
      </c>
    </row>
    <row r="3016" spans="2:6" x14ac:dyDescent="0.25">
      <c r="B3016">
        <f t="shared" si="166"/>
        <v>30000000</v>
      </c>
      <c r="C3016">
        <v>1.5</v>
      </c>
      <c r="D3016">
        <v>4.5</v>
      </c>
      <c r="E3016">
        <f t="shared" si="167"/>
        <v>3012</v>
      </c>
      <c r="F3016" t="e">
        <f t="shared" si="165"/>
        <v>#NUM!</v>
      </c>
    </row>
    <row r="3017" spans="2:6" x14ac:dyDescent="0.25">
      <c r="B3017">
        <f t="shared" si="166"/>
        <v>30000000</v>
      </c>
      <c r="C3017">
        <v>1.5</v>
      </c>
      <c r="D3017">
        <v>4.5</v>
      </c>
      <c r="E3017">
        <f t="shared" si="167"/>
        <v>3013</v>
      </c>
      <c r="F3017" t="e">
        <f t="shared" si="165"/>
        <v>#NUM!</v>
      </c>
    </row>
    <row r="3018" spans="2:6" x14ac:dyDescent="0.25">
      <c r="B3018">
        <f t="shared" si="166"/>
        <v>30000000</v>
      </c>
      <c r="C3018">
        <v>1.5</v>
      </c>
      <c r="D3018">
        <v>4.5</v>
      </c>
      <c r="E3018">
        <f t="shared" si="167"/>
        <v>3014</v>
      </c>
      <c r="F3018" t="e">
        <f t="shared" si="165"/>
        <v>#NUM!</v>
      </c>
    </row>
    <row r="3019" spans="2:6" x14ac:dyDescent="0.25">
      <c r="B3019">
        <f t="shared" si="166"/>
        <v>30000000</v>
      </c>
      <c r="C3019">
        <v>1.5</v>
      </c>
      <c r="D3019">
        <v>4.5</v>
      </c>
      <c r="E3019">
        <f t="shared" si="167"/>
        <v>3015</v>
      </c>
      <c r="F3019" t="e">
        <f t="shared" si="165"/>
        <v>#NUM!</v>
      </c>
    </row>
    <row r="3020" spans="2:6" x14ac:dyDescent="0.25">
      <c r="B3020">
        <f t="shared" si="166"/>
        <v>30000000</v>
      </c>
      <c r="C3020">
        <v>1.5</v>
      </c>
      <c r="D3020">
        <v>4.5</v>
      </c>
      <c r="E3020">
        <f t="shared" si="167"/>
        <v>3016</v>
      </c>
      <c r="F3020" t="e">
        <f t="shared" si="165"/>
        <v>#NUM!</v>
      </c>
    </row>
    <row r="3021" spans="2:6" x14ac:dyDescent="0.25">
      <c r="B3021">
        <f t="shared" si="166"/>
        <v>30000000</v>
      </c>
      <c r="C3021">
        <v>1.5</v>
      </c>
      <c r="D3021">
        <v>4.5</v>
      </c>
      <c r="E3021">
        <f t="shared" si="167"/>
        <v>3017</v>
      </c>
      <c r="F3021" t="e">
        <f t="shared" si="165"/>
        <v>#NUM!</v>
      </c>
    </row>
    <row r="3022" spans="2:6" x14ac:dyDescent="0.25">
      <c r="B3022">
        <f t="shared" si="166"/>
        <v>30000000</v>
      </c>
      <c r="C3022">
        <v>1.5</v>
      </c>
      <c r="D3022">
        <v>4.5</v>
      </c>
      <c r="E3022">
        <f t="shared" si="167"/>
        <v>3018</v>
      </c>
      <c r="F3022" t="e">
        <f t="shared" si="165"/>
        <v>#NUM!</v>
      </c>
    </row>
    <row r="3023" spans="2:6" x14ac:dyDescent="0.25">
      <c r="B3023">
        <f t="shared" si="166"/>
        <v>30000000</v>
      </c>
      <c r="C3023">
        <v>1.5</v>
      </c>
      <c r="D3023">
        <v>4.5</v>
      </c>
      <c r="E3023">
        <f t="shared" si="167"/>
        <v>3019</v>
      </c>
      <c r="F3023" t="e">
        <f t="shared" si="165"/>
        <v>#NUM!</v>
      </c>
    </row>
    <row r="3024" spans="2:6" x14ac:dyDescent="0.25">
      <c r="B3024">
        <f t="shared" si="166"/>
        <v>30000000</v>
      </c>
      <c r="C3024">
        <v>1.5</v>
      </c>
      <c r="D3024">
        <v>4.5</v>
      </c>
      <c r="E3024">
        <f t="shared" si="167"/>
        <v>3020</v>
      </c>
      <c r="F3024" t="e">
        <f t="shared" si="165"/>
        <v>#NUM!</v>
      </c>
    </row>
    <row r="3025" spans="2:6" x14ac:dyDescent="0.25">
      <c r="B3025">
        <f t="shared" si="166"/>
        <v>30000000</v>
      </c>
      <c r="C3025">
        <v>1.5</v>
      </c>
      <c r="D3025">
        <v>4.5</v>
      </c>
      <c r="E3025">
        <f t="shared" si="167"/>
        <v>3021</v>
      </c>
      <c r="F3025" t="e">
        <f t="shared" si="165"/>
        <v>#NUM!</v>
      </c>
    </row>
    <row r="3026" spans="2:6" x14ac:dyDescent="0.25">
      <c r="B3026">
        <f t="shared" si="166"/>
        <v>30000000</v>
      </c>
      <c r="C3026">
        <v>1.5</v>
      </c>
      <c r="D3026">
        <v>4.5</v>
      </c>
      <c r="E3026">
        <f t="shared" si="167"/>
        <v>3022</v>
      </c>
      <c r="F3026" t="e">
        <f t="shared" si="165"/>
        <v>#NUM!</v>
      </c>
    </row>
    <row r="3027" spans="2:6" x14ac:dyDescent="0.25">
      <c r="B3027">
        <f t="shared" si="166"/>
        <v>30000000</v>
      </c>
      <c r="C3027">
        <v>1.5</v>
      </c>
      <c r="D3027">
        <v>4.5</v>
      </c>
      <c r="E3027">
        <f t="shared" si="167"/>
        <v>3023</v>
      </c>
      <c r="F3027" t="e">
        <f t="shared" si="165"/>
        <v>#NUM!</v>
      </c>
    </row>
    <row r="3028" spans="2:6" x14ac:dyDescent="0.25">
      <c r="B3028">
        <f t="shared" si="166"/>
        <v>30000000</v>
      </c>
      <c r="C3028">
        <v>1.5</v>
      </c>
      <c r="D3028">
        <v>4.5</v>
      </c>
      <c r="E3028">
        <f t="shared" si="167"/>
        <v>3024</v>
      </c>
      <c r="F3028" t="e">
        <f t="shared" si="165"/>
        <v>#NUM!</v>
      </c>
    </row>
    <row r="3029" spans="2:6" x14ac:dyDescent="0.25">
      <c r="B3029">
        <f t="shared" si="166"/>
        <v>30000000</v>
      </c>
      <c r="C3029">
        <v>1.5</v>
      </c>
      <c r="D3029">
        <v>4.5</v>
      </c>
      <c r="E3029">
        <f t="shared" si="167"/>
        <v>3025</v>
      </c>
      <c r="F3029" t="e">
        <f t="shared" si="165"/>
        <v>#NUM!</v>
      </c>
    </row>
    <row r="3030" spans="2:6" x14ac:dyDescent="0.25">
      <c r="B3030">
        <f t="shared" si="166"/>
        <v>30000000</v>
      </c>
      <c r="C3030">
        <v>1.5</v>
      </c>
      <c r="D3030">
        <v>4.5</v>
      </c>
      <c r="E3030">
        <f t="shared" si="167"/>
        <v>3026</v>
      </c>
      <c r="F3030" t="e">
        <f t="shared" si="165"/>
        <v>#NUM!</v>
      </c>
    </row>
    <row r="3031" spans="2:6" x14ac:dyDescent="0.25">
      <c r="B3031">
        <f t="shared" si="166"/>
        <v>30000000</v>
      </c>
      <c r="C3031">
        <v>1.5</v>
      </c>
      <c r="D3031">
        <v>4.5</v>
      </c>
      <c r="E3031">
        <f t="shared" si="167"/>
        <v>3027</v>
      </c>
      <c r="F3031" t="e">
        <f t="shared" si="165"/>
        <v>#NUM!</v>
      </c>
    </row>
    <row r="3032" spans="2:6" x14ac:dyDescent="0.25">
      <c r="B3032">
        <f t="shared" si="166"/>
        <v>30000000</v>
      </c>
      <c r="C3032">
        <v>1.5</v>
      </c>
      <c r="D3032">
        <v>4.5</v>
      </c>
      <c r="E3032">
        <f t="shared" si="167"/>
        <v>3028</v>
      </c>
      <c r="F3032" t="e">
        <f t="shared" si="165"/>
        <v>#NUM!</v>
      </c>
    </row>
    <row r="3033" spans="2:6" x14ac:dyDescent="0.25">
      <c r="B3033">
        <f t="shared" si="166"/>
        <v>30000000</v>
      </c>
      <c r="C3033">
        <v>1.5</v>
      </c>
      <c r="D3033">
        <v>4.5</v>
      </c>
      <c r="E3033">
        <f t="shared" si="167"/>
        <v>3029</v>
      </c>
      <c r="F3033" t="e">
        <f t="shared" si="165"/>
        <v>#NUM!</v>
      </c>
    </row>
    <row r="3034" spans="2:6" x14ac:dyDescent="0.25">
      <c r="B3034">
        <f t="shared" si="166"/>
        <v>30000000</v>
      </c>
      <c r="C3034">
        <v>1.5</v>
      </c>
      <c r="D3034">
        <v>4.5</v>
      </c>
      <c r="E3034">
        <f t="shared" si="167"/>
        <v>3030</v>
      </c>
      <c r="F3034" t="e">
        <f t="shared" si="165"/>
        <v>#NUM!</v>
      </c>
    </row>
    <row r="3035" spans="2:6" x14ac:dyDescent="0.25">
      <c r="B3035">
        <f t="shared" si="166"/>
        <v>30000000</v>
      </c>
      <c r="C3035">
        <v>1.5</v>
      </c>
      <c r="D3035">
        <v>4.5</v>
      </c>
      <c r="E3035">
        <f t="shared" si="167"/>
        <v>3031</v>
      </c>
      <c r="F3035" t="e">
        <f t="shared" si="165"/>
        <v>#NUM!</v>
      </c>
    </row>
    <row r="3036" spans="2:6" x14ac:dyDescent="0.25">
      <c r="B3036">
        <f t="shared" si="166"/>
        <v>30000000</v>
      </c>
      <c r="C3036">
        <v>1.5</v>
      </c>
      <c r="D3036">
        <v>4.5</v>
      </c>
      <c r="E3036">
        <f t="shared" si="167"/>
        <v>3032</v>
      </c>
      <c r="F3036" t="e">
        <f t="shared" si="165"/>
        <v>#NUM!</v>
      </c>
    </row>
    <row r="3037" spans="2:6" x14ac:dyDescent="0.25">
      <c r="B3037">
        <f t="shared" si="166"/>
        <v>30000000</v>
      </c>
      <c r="C3037">
        <v>1.5</v>
      </c>
      <c r="D3037">
        <v>4.5</v>
      </c>
      <c r="E3037">
        <f t="shared" si="167"/>
        <v>3033</v>
      </c>
      <c r="F3037" t="e">
        <f t="shared" si="165"/>
        <v>#NUM!</v>
      </c>
    </row>
    <row r="3038" spans="2:6" x14ac:dyDescent="0.25">
      <c r="B3038">
        <f t="shared" si="166"/>
        <v>30000000</v>
      </c>
      <c r="C3038">
        <v>1.5</v>
      </c>
      <c r="D3038">
        <v>4.5</v>
      </c>
      <c r="E3038">
        <f t="shared" si="167"/>
        <v>3034</v>
      </c>
      <c r="F3038" t="e">
        <f t="shared" si="165"/>
        <v>#NUM!</v>
      </c>
    </row>
    <row r="3039" spans="2:6" x14ac:dyDescent="0.25">
      <c r="B3039">
        <f t="shared" si="166"/>
        <v>30000000</v>
      </c>
      <c r="C3039">
        <v>1.5</v>
      </c>
      <c r="D3039">
        <v>4.5</v>
      </c>
      <c r="E3039">
        <f t="shared" si="167"/>
        <v>3035</v>
      </c>
      <c r="F3039" t="e">
        <f t="shared" ref="F3039:F3102" si="168">D3039+C3039*SIN(E3039*2*PI()/360*B3039)</f>
        <v>#NUM!</v>
      </c>
    </row>
    <row r="3040" spans="2:6" x14ac:dyDescent="0.25">
      <c r="B3040">
        <f t="shared" si="166"/>
        <v>30000000</v>
      </c>
      <c r="C3040">
        <v>1.5</v>
      </c>
      <c r="D3040">
        <v>4.5</v>
      </c>
      <c r="E3040">
        <f t="shared" si="167"/>
        <v>3036</v>
      </c>
      <c r="F3040" t="e">
        <f t="shared" si="168"/>
        <v>#NUM!</v>
      </c>
    </row>
    <row r="3041" spans="2:6" x14ac:dyDescent="0.25">
      <c r="B3041">
        <f t="shared" si="166"/>
        <v>30000000</v>
      </c>
      <c r="C3041">
        <v>1.5</v>
      </c>
      <c r="D3041">
        <v>4.5</v>
      </c>
      <c r="E3041">
        <f t="shared" si="167"/>
        <v>3037</v>
      </c>
      <c r="F3041" t="e">
        <f t="shared" si="168"/>
        <v>#NUM!</v>
      </c>
    </row>
    <row r="3042" spans="2:6" x14ac:dyDescent="0.25">
      <c r="B3042">
        <f t="shared" si="166"/>
        <v>30000000</v>
      </c>
      <c r="C3042">
        <v>1.5</v>
      </c>
      <c r="D3042">
        <v>4.5</v>
      </c>
      <c r="E3042">
        <f t="shared" si="167"/>
        <v>3038</v>
      </c>
      <c r="F3042" t="e">
        <f t="shared" si="168"/>
        <v>#NUM!</v>
      </c>
    </row>
    <row r="3043" spans="2:6" x14ac:dyDescent="0.25">
      <c r="B3043">
        <f t="shared" si="166"/>
        <v>30000000</v>
      </c>
      <c r="C3043">
        <v>1.5</v>
      </c>
      <c r="D3043">
        <v>4.5</v>
      </c>
      <c r="E3043">
        <f t="shared" si="167"/>
        <v>3039</v>
      </c>
      <c r="F3043" t="e">
        <f t="shared" si="168"/>
        <v>#NUM!</v>
      </c>
    </row>
    <row r="3044" spans="2:6" x14ac:dyDescent="0.25">
      <c r="B3044">
        <f t="shared" si="166"/>
        <v>30000000</v>
      </c>
      <c r="C3044">
        <v>1.5</v>
      </c>
      <c r="D3044">
        <v>4.5</v>
      </c>
      <c r="E3044">
        <f t="shared" si="167"/>
        <v>3040</v>
      </c>
      <c r="F3044" t="e">
        <f t="shared" si="168"/>
        <v>#NUM!</v>
      </c>
    </row>
    <row r="3045" spans="2:6" x14ac:dyDescent="0.25">
      <c r="B3045">
        <f t="shared" si="166"/>
        <v>30000000</v>
      </c>
      <c r="C3045">
        <v>1.5</v>
      </c>
      <c r="D3045">
        <v>4.5</v>
      </c>
      <c r="E3045">
        <f t="shared" si="167"/>
        <v>3041</v>
      </c>
      <c r="F3045" t="e">
        <f t="shared" si="168"/>
        <v>#NUM!</v>
      </c>
    </row>
    <row r="3046" spans="2:6" x14ac:dyDescent="0.25">
      <c r="B3046">
        <f t="shared" si="166"/>
        <v>30000000</v>
      </c>
      <c r="C3046">
        <v>1.5</v>
      </c>
      <c r="D3046">
        <v>4.5</v>
      </c>
      <c r="E3046">
        <f t="shared" si="167"/>
        <v>3042</v>
      </c>
      <c r="F3046" t="e">
        <f t="shared" si="168"/>
        <v>#NUM!</v>
      </c>
    </row>
    <row r="3047" spans="2:6" x14ac:dyDescent="0.25">
      <c r="B3047">
        <f t="shared" si="166"/>
        <v>30000000</v>
      </c>
      <c r="C3047">
        <v>1.5</v>
      </c>
      <c r="D3047">
        <v>4.5</v>
      </c>
      <c r="E3047">
        <f t="shared" si="167"/>
        <v>3043</v>
      </c>
      <c r="F3047" t="e">
        <f t="shared" si="168"/>
        <v>#NUM!</v>
      </c>
    </row>
    <row r="3048" spans="2:6" x14ac:dyDescent="0.25">
      <c r="B3048">
        <f t="shared" si="166"/>
        <v>30000000</v>
      </c>
      <c r="C3048">
        <v>1.5</v>
      </c>
      <c r="D3048">
        <v>4.5</v>
      </c>
      <c r="E3048">
        <f t="shared" si="167"/>
        <v>3044</v>
      </c>
      <c r="F3048" t="e">
        <f t="shared" si="168"/>
        <v>#NUM!</v>
      </c>
    </row>
    <row r="3049" spans="2:6" x14ac:dyDescent="0.25">
      <c r="B3049">
        <f t="shared" si="166"/>
        <v>30000000</v>
      </c>
      <c r="C3049">
        <v>1.5</v>
      </c>
      <c r="D3049">
        <v>4.5</v>
      </c>
      <c r="E3049">
        <f t="shared" si="167"/>
        <v>3045</v>
      </c>
      <c r="F3049" t="e">
        <f t="shared" si="168"/>
        <v>#NUM!</v>
      </c>
    </row>
    <row r="3050" spans="2:6" x14ac:dyDescent="0.25">
      <c r="B3050">
        <f t="shared" si="166"/>
        <v>30000000</v>
      </c>
      <c r="C3050">
        <v>1.5</v>
      </c>
      <c r="D3050">
        <v>4.5</v>
      </c>
      <c r="E3050">
        <f t="shared" si="167"/>
        <v>3046</v>
      </c>
      <c r="F3050" t="e">
        <f t="shared" si="168"/>
        <v>#NUM!</v>
      </c>
    </row>
    <row r="3051" spans="2:6" x14ac:dyDescent="0.25">
      <c r="B3051">
        <f t="shared" si="166"/>
        <v>30000000</v>
      </c>
      <c r="C3051">
        <v>1.5</v>
      </c>
      <c r="D3051">
        <v>4.5</v>
      </c>
      <c r="E3051">
        <f t="shared" si="167"/>
        <v>3047</v>
      </c>
      <c r="F3051" t="e">
        <f t="shared" si="168"/>
        <v>#NUM!</v>
      </c>
    </row>
    <row r="3052" spans="2:6" x14ac:dyDescent="0.25">
      <c r="B3052">
        <f t="shared" si="166"/>
        <v>30000000</v>
      </c>
      <c r="C3052">
        <v>1.5</v>
      </c>
      <c r="D3052">
        <v>4.5</v>
      </c>
      <c r="E3052">
        <f t="shared" si="167"/>
        <v>3048</v>
      </c>
      <c r="F3052" t="e">
        <f t="shared" si="168"/>
        <v>#NUM!</v>
      </c>
    </row>
    <row r="3053" spans="2:6" x14ac:dyDescent="0.25">
      <c r="B3053">
        <f t="shared" si="166"/>
        <v>30000000</v>
      </c>
      <c r="C3053">
        <v>1.5</v>
      </c>
      <c r="D3053">
        <v>4.5</v>
      </c>
      <c r="E3053">
        <f t="shared" si="167"/>
        <v>3049</v>
      </c>
      <c r="F3053" t="e">
        <f t="shared" si="168"/>
        <v>#NUM!</v>
      </c>
    </row>
    <row r="3054" spans="2:6" x14ac:dyDescent="0.25">
      <c r="B3054">
        <f t="shared" si="166"/>
        <v>30000000</v>
      </c>
      <c r="C3054">
        <v>1.5</v>
      </c>
      <c r="D3054">
        <v>4.5</v>
      </c>
      <c r="E3054">
        <f t="shared" si="167"/>
        <v>3050</v>
      </c>
      <c r="F3054" t="e">
        <f t="shared" si="168"/>
        <v>#NUM!</v>
      </c>
    </row>
    <row r="3055" spans="2:6" x14ac:dyDescent="0.25">
      <c r="B3055">
        <f t="shared" si="166"/>
        <v>30000000</v>
      </c>
      <c r="C3055">
        <v>1.5</v>
      </c>
      <c r="D3055">
        <v>4.5</v>
      </c>
      <c r="E3055">
        <f t="shared" si="167"/>
        <v>3051</v>
      </c>
      <c r="F3055" t="e">
        <f t="shared" si="168"/>
        <v>#NUM!</v>
      </c>
    </row>
    <row r="3056" spans="2:6" x14ac:dyDescent="0.25">
      <c r="B3056">
        <f t="shared" si="166"/>
        <v>30000000</v>
      </c>
      <c r="C3056">
        <v>1.5</v>
      </c>
      <c r="D3056">
        <v>4.5</v>
      </c>
      <c r="E3056">
        <f t="shared" si="167"/>
        <v>3052</v>
      </c>
      <c r="F3056" t="e">
        <f t="shared" si="168"/>
        <v>#NUM!</v>
      </c>
    </row>
    <row r="3057" spans="2:6" x14ac:dyDescent="0.25">
      <c r="B3057">
        <f t="shared" si="166"/>
        <v>30000000</v>
      </c>
      <c r="C3057">
        <v>1.5</v>
      </c>
      <c r="D3057">
        <v>4.5</v>
      </c>
      <c r="E3057">
        <f t="shared" si="167"/>
        <v>3053</v>
      </c>
      <c r="F3057" t="e">
        <f t="shared" si="168"/>
        <v>#NUM!</v>
      </c>
    </row>
    <row r="3058" spans="2:6" x14ac:dyDescent="0.25">
      <c r="B3058">
        <f t="shared" si="166"/>
        <v>30000000</v>
      </c>
      <c r="C3058">
        <v>1.5</v>
      </c>
      <c r="D3058">
        <v>4.5</v>
      </c>
      <c r="E3058">
        <f t="shared" si="167"/>
        <v>3054</v>
      </c>
      <c r="F3058" t="e">
        <f t="shared" si="168"/>
        <v>#NUM!</v>
      </c>
    </row>
    <row r="3059" spans="2:6" x14ac:dyDescent="0.25">
      <c r="B3059">
        <f t="shared" si="166"/>
        <v>30000000</v>
      </c>
      <c r="C3059">
        <v>1.5</v>
      </c>
      <c r="D3059">
        <v>4.5</v>
      </c>
      <c r="E3059">
        <f t="shared" si="167"/>
        <v>3055</v>
      </c>
      <c r="F3059" t="e">
        <f t="shared" si="168"/>
        <v>#NUM!</v>
      </c>
    </row>
    <row r="3060" spans="2:6" x14ac:dyDescent="0.25">
      <c r="B3060">
        <f t="shared" si="166"/>
        <v>30000000</v>
      </c>
      <c r="C3060">
        <v>1.5</v>
      </c>
      <c r="D3060">
        <v>4.5</v>
      </c>
      <c r="E3060">
        <f t="shared" si="167"/>
        <v>3056</v>
      </c>
      <c r="F3060" t="e">
        <f t="shared" si="168"/>
        <v>#NUM!</v>
      </c>
    </row>
    <row r="3061" spans="2:6" x14ac:dyDescent="0.25">
      <c r="B3061">
        <f t="shared" si="166"/>
        <v>30000000</v>
      </c>
      <c r="C3061">
        <v>1.5</v>
      </c>
      <c r="D3061">
        <v>4.5</v>
      </c>
      <c r="E3061">
        <f t="shared" si="167"/>
        <v>3057</v>
      </c>
      <c r="F3061" t="e">
        <f t="shared" si="168"/>
        <v>#NUM!</v>
      </c>
    </row>
    <row r="3062" spans="2:6" x14ac:dyDescent="0.25">
      <c r="B3062">
        <f t="shared" si="166"/>
        <v>30000000</v>
      </c>
      <c r="C3062">
        <v>1.5</v>
      </c>
      <c r="D3062">
        <v>4.5</v>
      </c>
      <c r="E3062">
        <f t="shared" si="167"/>
        <v>3058</v>
      </c>
      <c r="F3062" t="e">
        <f t="shared" si="168"/>
        <v>#NUM!</v>
      </c>
    </row>
    <row r="3063" spans="2:6" x14ac:dyDescent="0.25">
      <c r="B3063">
        <f t="shared" si="166"/>
        <v>30000000</v>
      </c>
      <c r="C3063">
        <v>1.5</v>
      </c>
      <c r="D3063">
        <v>4.5</v>
      </c>
      <c r="E3063">
        <f t="shared" si="167"/>
        <v>3059</v>
      </c>
      <c r="F3063" t="e">
        <f t="shared" si="168"/>
        <v>#NUM!</v>
      </c>
    </row>
    <row r="3064" spans="2:6" x14ac:dyDescent="0.25">
      <c r="B3064">
        <f t="shared" si="166"/>
        <v>30000000</v>
      </c>
      <c r="C3064">
        <v>1.5</v>
      </c>
      <c r="D3064">
        <v>4.5</v>
      </c>
      <c r="E3064">
        <f t="shared" si="167"/>
        <v>3060</v>
      </c>
      <c r="F3064" t="e">
        <f t="shared" si="168"/>
        <v>#NUM!</v>
      </c>
    </row>
    <row r="3065" spans="2:6" x14ac:dyDescent="0.25">
      <c r="B3065">
        <f t="shared" si="166"/>
        <v>30000000</v>
      </c>
      <c r="C3065">
        <v>1.5</v>
      </c>
      <c r="D3065">
        <v>4.5</v>
      </c>
      <c r="E3065">
        <f t="shared" si="167"/>
        <v>3061</v>
      </c>
      <c r="F3065" t="e">
        <f t="shared" si="168"/>
        <v>#NUM!</v>
      </c>
    </row>
    <row r="3066" spans="2:6" x14ac:dyDescent="0.25">
      <c r="B3066">
        <f t="shared" si="166"/>
        <v>30000000</v>
      </c>
      <c r="C3066">
        <v>1.5</v>
      </c>
      <c r="D3066">
        <v>4.5</v>
      </c>
      <c r="E3066">
        <f t="shared" si="167"/>
        <v>3062</v>
      </c>
      <c r="F3066" t="e">
        <f t="shared" si="168"/>
        <v>#NUM!</v>
      </c>
    </row>
    <row r="3067" spans="2:6" x14ac:dyDescent="0.25">
      <c r="B3067">
        <f t="shared" si="166"/>
        <v>30000000</v>
      </c>
      <c r="C3067">
        <v>1.5</v>
      </c>
      <c r="D3067">
        <v>4.5</v>
      </c>
      <c r="E3067">
        <f t="shared" si="167"/>
        <v>3063</v>
      </c>
      <c r="F3067" t="e">
        <f t="shared" si="168"/>
        <v>#NUM!</v>
      </c>
    </row>
    <row r="3068" spans="2:6" x14ac:dyDescent="0.25">
      <c r="B3068">
        <f t="shared" si="166"/>
        <v>30000000</v>
      </c>
      <c r="C3068">
        <v>1.5</v>
      </c>
      <c r="D3068">
        <v>4.5</v>
      </c>
      <c r="E3068">
        <f t="shared" si="167"/>
        <v>3064</v>
      </c>
      <c r="F3068" t="e">
        <f t="shared" si="168"/>
        <v>#NUM!</v>
      </c>
    </row>
    <row r="3069" spans="2:6" x14ac:dyDescent="0.25">
      <c r="B3069">
        <f t="shared" si="166"/>
        <v>30000000</v>
      </c>
      <c r="C3069">
        <v>1.5</v>
      </c>
      <c r="D3069">
        <v>4.5</v>
      </c>
      <c r="E3069">
        <f t="shared" si="167"/>
        <v>3065</v>
      </c>
      <c r="F3069" t="e">
        <f t="shared" si="168"/>
        <v>#NUM!</v>
      </c>
    </row>
    <row r="3070" spans="2:6" x14ac:dyDescent="0.25">
      <c r="B3070">
        <f t="shared" si="166"/>
        <v>30000000</v>
      </c>
      <c r="C3070">
        <v>1.5</v>
      </c>
      <c r="D3070">
        <v>4.5</v>
      </c>
      <c r="E3070">
        <f t="shared" si="167"/>
        <v>3066</v>
      </c>
      <c r="F3070" t="e">
        <f t="shared" si="168"/>
        <v>#NUM!</v>
      </c>
    </row>
    <row r="3071" spans="2:6" x14ac:dyDescent="0.25">
      <c r="B3071">
        <f t="shared" si="166"/>
        <v>30000000</v>
      </c>
      <c r="C3071">
        <v>1.5</v>
      </c>
      <c r="D3071">
        <v>4.5</v>
      </c>
      <c r="E3071">
        <f t="shared" si="167"/>
        <v>3067</v>
      </c>
      <c r="F3071" t="e">
        <f t="shared" si="168"/>
        <v>#NUM!</v>
      </c>
    </row>
    <row r="3072" spans="2:6" x14ac:dyDescent="0.25">
      <c r="B3072">
        <f t="shared" si="166"/>
        <v>30000000</v>
      </c>
      <c r="C3072">
        <v>1.5</v>
      </c>
      <c r="D3072">
        <v>4.5</v>
      </c>
      <c r="E3072">
        <f t="shared" si="167"/>
        <v>3068</v>
      </c>
      <c r="F3072" t="e">
        <f t="shared" si="168"/>
        <v>#NUM!</v>
      </c>
    </row>
    <row r="3073" spans="2:6" x14ac:dyDescent="0.25">
      <c r="B3073">
        <f t="shared" si="166"/>
        <v>30000000</v>
      </c>
      <c r="C3073">
        <v>1.5</v>
      </c>
      <c r="D3073">
        <v>4.5</v>
      </c>
      <c r="E3073">
        <f t="shared" si="167"/>
        <v>3069</v>
      </c>
      <c r="F3073" t="e">
        <f t="shared" si="168"/>
        <v>#NUM!</v>
      </c>
    </row>
    <row r="3074" spans="2:6" x14ac:dyDescent="0.25">
      <c r="B3074">
        <f t="shared" si="166"/>
        <v>30000000</v>
      </c>
      <c r="C3074">
        <v>1.5</v>
      </c>
      <c r="D3074">
        <v>4.5</v>
      </c>
      <c r="E3074">
        <f t="shared" si="167"/>
        <v>3070</v>
      </c>
      <c r="F3074" t="e">
        <f t="shared" si="168"/>
        <v>#NUM!</v>
      </c>
    </row>
    <row r="3075" spans="2:6" x14ac:dyDescent="0.25">
      <c r="B3075">
        <f t="shared" si="166"/>
        <v>30000000</v>
      </c>
      <c r="C3075">
        <v>1.5</v>
      </c>
      <c r="D3075">
        <v>4.5</v>
      </c>
      <c r="E3075">
        <f t="shared" si="167"/>
        <v>3071</v>
      </c>
      <c r="F3075" t="e">
        <f t="shared" si="168"/>
        <v>#NUM!</v>
      </c>
    </row>
    <row r="3076" spans="2:6" x14ac:dyDescent="0.25">
      <c r="B3076">
        <f t="shared" si="166"/>
        <v>30000000</v>
      </c>
      <c r="C3076">
        <v>1.5</v>
      </c>
      <c r="D3076">
        <v>4.5</v>
      </c>
      <c r="E3076">
        <f t="shared" si="167"/>
        <v>3072</v>
      </c>
      <c r="F3076" t="e">
        <f t="shared" si="168"/>
        <v>#NUM!</v>
      </c>
    </row>
    <row r="3077" spans="2:6" x14ac:dyDescent="0.25">
      <c r="B3077">
        <f t="shared" si="166"/>
        <v>30000000</v>
      </c>
      <c r="C3077">
        <v>1.5</v>
      </c>
      <c r="D3077">
        <v>4.5</v>
      </c>
      <c r="E3077">
        <f t="shared" si="167"/>
        <v>3073</v>
      </c>
      <c r="F3077" t="e">
        <f t="shared" si="168"/>
        <v>#NUM!</v>
      </c>
    </row>
    <row r="3078" spans="2:6" x14ac:dyDescent="0.25">
      <c r="B3078">
        <f t="shared" ref="B3078:B3141" si="169">$C$1</f>
        <v>30000000</v>
      </c>
      <c r="C3078">
        <v>1.5</v>
      </c>
      <c r="D3078">
        <v>4.5</v>
      </c>
      <c r="E3078">
        <f t="shared" ref="E3078:E3141" si="170">E3077+1</f>
        <v>3074</v>
      </c>
      <c r="F3078" t="e">
        <f t="shared" si="168"/>
        <v>#NUM!</v>
      </c>
    </row>
    <row r="3079" spans="2:6" x14ac:dyDescent="0.25">
      <c r="B3079">
        <f t="shared" si="169"/>
        <v>30000000</v>
      </c>
      <c r="C3079">
        <v>1.5</v>
      </c>
      <c r="D3079">
        <v>4.5</v>
      </c>
      <c r="E3079">
        <f t="shared" si="170"/>
        <v>3075</v>
      </c>
      <c r="F3079" t="e">
        <f t="shared" si="168"/>
        <v>#NUM!</v>
      </c>
    </row>
    <row r="3080" spans="2:6" x14ac:dyDescent="0.25">
      <c r="B3080">
        <f t="shared" si="169"/>
        <v>30000000</v>
      </c>
      <c r="C3080">
        <v>1.5</v>
      </c>
      <c r="D3080">
        <v>4.5</v>
      </c>
      <c r="E3080">
        <f t="shared" si="170"/>
        <v>3076</v>
      </c>
      <c r="F3080" t="e">
        <f t="shared" si="168"/>
        <v>#NUM!</v>
      </c>
    </row>
    <row r="3081" spans="2:6" x14ac:dyDescent="0.25">
      <c r="B3081">
        <f t="shared" si="169"/>
        <v>30000000</v>
      </c>
      <c r="C3081">
        <v>1.5</v>
      </c>
      <c r="D3081">
        <v>4.5</v>
      </c>
      <c r="E3081">
        <f t="shared" si="170"/>
        <v>3077</v>
      </c>
      <c r="F3081" t="e">
        <f t="shared" si="168"/>
        <v>#NUM!</v>
      </c>
    </row>
    <row r="3082" spans="2:6" x14ac:dyDescent="0.25">
      <c r="B3082">
        <f t="shared" si="169"/>
        <v>30000000</v>
      </c>
      <c r="C3082">
        <v>1.5</v>
      </c>
      <c r="D3082">
        <v>4.5</v>
      </c>
      <c r="E3082">
        <f t="shared" si="170"/>
        <v>3078</v>
      </c>
      <c r="F3082" t="e">
        <f t="shared" si="168"/>
        <v>#NUM!</v>
      </c>
    </row>
    <row r="3083" spans="2:6" x14ac:dyDescent="0.25">
      <c r="B3083">
        <f t="shared" si="169"/>
        <v>30000000</v>
      </c>
      <c r="C3083">
        <v>1.5</v>
      </c>
      <c r="D3083">
        <v>4.5</v>
      </c>
      <c r="E3083">
        <f t="shared" si="170"/>
        <v>3079</v>
      </c>
      <c r="F3083" t="e">
        <f t="shared" si="168"/>
        <v>#NUM!</v>
      </c>
    </row>
    <row r="3084" spans="2:6" x14ac:dyDescent="0.25">
      <c r="B3084">
        <f t="shared" si="169"/>
        <v>30000000</v>
      </c>
      <c r="C3084">
        <v>1.5</v>
      </c>
      <c r="D3084">
        <v>4.5</v>
      </c>
      <c r="E3084">
        <f t="shared" si="170"/>
        <v>3080</v>
      </c>
      <c r="F3084" t="e">
        <f t="shared" si="168"/>
        <v>#NUM!</v>
      </c>
    </row>
    <row r="3085" spans="2:6" x14ac:dyDescent="0.25">
      <c r="B3085">
        <f t="shared" si="169"/>
        <v>30000000</v>
      </c>
      <c r="C3085">
        <v>1.5</v>
      </c>
      <c r="D3085">
        <v>4.5</v>
      </c>
      <c r="E3085">
        <f t="shared" si="170"/>
        <v>3081</v>
      </c>
      <c r="F3085" t="e">
        <f t="shared" si="168"/>
        <v>#NUM!</v>
      </c>
    </row>
    <row r="3086" spans="2:6" x14ac:dyDescent="0.25">
      <c r="B3086">
        <f t="shared" si="169"/>
        <v>30000000</v>
      </c>
      <c r="C3086">
        <v>1.5</v>
      </c>
      <c r="D3086">
        <v>4.5</v>
      </c>
      <c r="E3086">
        <f t="shared" si="170"/>
        <v>3082</v>
      </c>
      <c r="F3086" t="e">
        <f t="shared" si="168"/>
        <v>#NUM!</v>
      </c>
    </row>
    <row r="3087" spans="2:6" x14ac:dyDescent="0.25">
      <c r="B3087">
        <f t="shared" si="169"/>
        <v>30000000</v>
      </c>
      <c r="C3087">
        <v>1.5</v>
      </c>
      <c r="D3087">
        <v>4.5</v>
      </c>
      <c r="E3087">
        <f t="shared" si="170"/>
        <v>3083</v>
      </c>
      <c r="F3087" t="e">
        <f t="shared" si="168"/>
        <v>#NUM!</v>
      </c>
    </row>
    <row r="3088" spans="2:6" x14ac:dyDescent="0.25">
      <c r="B3088">
        <f t="shared" si="169"/>
        <v>30000000</v>
      </c>
      <c r="C3088">
        <v>1.5</v>
      </c>
      <c r="D3088">
        <v>4.5</v>
      </c>
      <c r="E3088">
        <f t="shared" si="170"/>
        <v>3084</v>
      </c>
      <c r="F3088" t="e">
        <f t="shared" si="168"/>
        <v>#NUM!</v>
      </c>
    </row>
    <row r="3089" spans="2:6" x14ac:dyDescent="0.25">
      <c r="B3089">
        <f t="shared" si="169"/>
        <v>30000000</v>
      </c>
      <c r="C3089">
        <v>1.5</v>
      </c>
      <c r="D3089">
        <v>4.5</v>
      </c>
      <c r="E3089">
        <f t="shared" si="170"/>
        <v>3085</v>
      </c>
      <c r="F3089" t="e">
        <f t="shared" si="168"/>
        <v>#NUM!</v>
      </c>
    </row>
    <row r="3090" spans="2:6" x14ac:dyDescent="0.25">
      <c r="B3090">
        <f t="shared" si="169"/>
        <v>30000000</v>
      </c>
      <c r="C3090">
        <v>1.5</v>
      </c>
      <c r="D3090">
        <v>4.5</v>
      </c>
      <c r="E3090">
        <f t="shared" si="170"/>
        <v>3086</v>
      </c>
      <c r="F3090" t="e">
        <f t="shared" si="168"/>
        <v>#NUM!</v>
      </c>
    </row>
    <row r="3091" spans="2:6" x14ac:dyDescent="0.25">
      <c r="B3091">
        <f t="shared" si="169"/>
        <v>30000000</v>
      </c>
      <c r="C3091">
        <v>1.5</v>
      </c>
      <c r="D3091">
        <v>4.5</v>
      </c>
      <c r="E3091">
        <f t="shared" si="170"/>
        <v>3087</v>
      </c>
      <c r="F3091" t="e">
        <f t="shared" si="168"/>
        <v>#NUM!</v>
      </c>
    </row>
    <row r="3092" spans="2:6" x14ac:dyDescent="0.25">
      <c r="B3092">
        <f t="shared" si="169"/>
        <v>30000000</v>
      </c>
      <c r="C3092">
        <v>1.5</v>
      </c>
      <c r="D3092">
        <v>4.5</v>
      </c>
      <c r="E3092">
        <f t="shared" si="170"/>
        <v>3088</v>
      </c>
      <c r="F3092" t="e">
        <f t="shared" si="168"/>
        <v>#NUM!</v>
      </c>
    </row>
    <row r="3093" spans="2:6" x14ac:dyDescent="0.25">
      <c r="B3093">
        <f t="shared" si="169"/>
        <v>30000000</v>
      </c>
      <c r="C3093">
        <v>1.5</v>
      </c>
      <c r="D3093">
        <v>4.5</v>
      </c>
      <c r="E3093">
        <f t="shared" si="170"/>
        <v>3089</v>
      </c>
      <c r="F3093" t="e">
        <f t="shared" si="168"/>
        <v>#NUM!</v>
      </c>
    </row>
    <row r="3094" spans="2:6" x14ac:dyDescent="0.25">
      <c r="B3094">
        <f t="shared" si="169"/>
        <v>30000000</v>
      </c>
      <c r="C3094">
        <v>1.5</v>
      </c>
      <c r="D3094">
        <v>4.5</v>
      </c>
      <c r="E3094">
        <f t="shared" si="170"/>
        <v>3090</v>
      </c>
      <c r="F3094" t="e">
        <f t="shared" si="168"/>
        <v>#NUM!</v>
      </c>
    </row>
    <row r="3095" spans="2:6" x14ac:dyDescent="0.25">
      <c r="B3095">
        <f t="shared" si="169"/>
        <v>30000000</v>
      </c>
      <c r="C3095">
        <v>1.5</v>
      </c>
      <c r="D3095">
        <v>4.5</v>
      </c>
      <c r="E3095">
        <f t="shared" si="170"/>
        <v>3091</v>
      </c>
      <c r="F3095" t="e">
        <f t="shared" si="168"/>
        <v>#NUM!</v>
      </c>
    </row>
    <row r="3096" spans="2:6" x14ac:dyDescent="0.25">
      <c r="B3096">
        <f t="shared" si="169"/>
        <v>30000000</v>
      </c>
      <c r="C3096">
        <v>1.5</v>
      </c>
      <c r="D3096">
        <v>4.5</v>
      </c>
      <c r="E3096">
        <f t="shared" si="170"/>
        <v>3092</v>
      </c>
      <c r="F3096" t="e">
        <f t="shared" si="168"/>
        <v>#NUM!</v>
      </c>
    </row>
    <row r="3097" spans="2:6" x14ac:dyDescent="0.25">
      <c r="B3097">
        <f t="shared" si="169"/>
        <v>30000000</v>
      </c>
      <c r="C3097">
        <v>1.5</v>
      </c>
      <c r="D3097">
        <v>4.5</v>
      </c>
      <c r="E3097">
        <f t="shared" si="170"/>
        <v>3093</v>
      </c>
      <c r="F3097" t="e">
        <f t="shared" si="168"/>
        <v>#NUM!</v>
      </c>
    </row>
    <row r="3098" spans="2:6" x14ac:dyDescent="0.25">
      <c r="B3098">
        <f t="shared" si="169"/>
        <v>30000000</v>
      </c>
      <c r="C3098">
        <v>1.5</v>
      </c>
      <c r="D3098">
        <v>4.5</v>
      </c>
      <c r="E3098">
        <f t="shared" si="170"/>
        <v>3094</v>
      </c>
      <c r="F3098" t="e">
        <f t="shared" si="168"/>
        <v>#NUM!</v>
      </c>
    </row>
    <row r="3099" spans="2:6" x14ac:dyDescent="0.25">
      <c r="B3099">
        <f t="shared" si="169"/>
        <v>30000000</v>
      </c>
      <c r="C3099">
        <v>1.5</v>
      </c>
      <c r="D3099">
        <v>4.5</v>
      </c>
      <c r="E3099">
        <f t="shared" si="170"/>
        <v>3095</v>
      </c>
      <c r="F3099" t="e">
        <f t="shared" si="168"/>
        <v>#NUM!</v>
      </c>
    </row>
    <row r="3100" spans="2:6" x14ac:dyDescent="0.25">
      <c r="B3100">
        <f t="shared" si="169"/>
        <v>30000000</v>
      </c>
      <c r="C3100">
        <v>1.5</v>
      </c>
      <c r="D3100">
        <v>4.5</v>
      </c>
      <c r="E3100">
        <f t="shared" si="170"/>
        <v>3096</v>
      </c>
      <c r="F3100" t="e">
        <f t="shared" si="168"/>
        <v>#NUM!</v>
      </c>
    </row>
    <row r="3101" spans="2:6" x14ac:dyDescent="0.25">
      <c r="B3101">
        <f t="shared" si="169"/>
        <v>30000000</v>
      </c>
      <c r="C3101">
        <v>1.5</v>
      </c>
      <c r="D3101">
        <v>4.5</v>
      </c>
      <c r="E3101">
        <f t="shared" si="170"/>
        <v>3097</v>
      </c>
      <c r="F3101" t="e">
        <f t="shared" si="168"/>
        <v>#NUM!</v>
      </c>
    </row>
    <row r="3102" spans="2:6" x14ac:dyDescent="0.25">
      <c r="B3102">
        <f t="shared" si="169"/>
        <v>30000000</v>
      </c>
      <c r="C3102">
        <v>1.5</v>
      </c>
      <c r="D3102">
        <v>4.5</v>
      </c>
      <c r="E3102">
        <f t="shared" si="170"/>
        <v>3098</v>
      </c>
      <c r="F3102" t="e">
        <f t="shared" si="168"/>
        <v>#NUM!</v>
      </c>
    </row>
    <row r="3103" spans="2:6" x14ac:dyDescent="0.25">
      <c r="B3103">
        <f t="shared" si="169"/>
        <v>30000000</v>
      </c>
      <c r="C3103">
        <v>1.5</v>
      </c>
      <c r="D3103">
        <v>4.5</v>
      </c>
      <c r="E3103">
        <f t="shared" si="170"/>
        <v>3099</v>
      </c>
      <c r="F3103" t="e">
        <f t="shared" ref="F3103:F3166" si="171">D3103+C3103*SIN(E3103*2*PI()/360*B3103)</f>
        <v>#NUM!</v>
      </c>
    </row>
    <row r="3104" spans="2:6" x14ac:dyDescent="0.25">
      <c r="B3104">
        <f t="shared" si="169"/>
        <v>30000000</v>
      </c>
      <c r="C3104">
        <v>1.5</v>
      </c>
      <c r="D3104">
        <v>4.5</v>
      </c>
      <c r="E3104">
        <f t="shared" si="170"/>
        <v>3100</v>
      </c>
      <c r="F3104" t="e">
        <f t="shared" si="171"/>
        <v>#NUM!</v>
      </c>
    </row>
    <row r="3105" spans="2:6" x14ac:dyDescent="0.25">
      <c r="B3105">
        <f t="shared" si="169"/>
        <v>30000000</v>
      </c>
      <c r="C3105">
        <v>1.5</v>
      </c>
      <c r="D3105">
        <v>4.5</v>
      </c>
      <c r="E3105">
        <f t="shared" si="170"/>
        <v>3101</v>
      </c>
      <c r="F3105" t="e">
        <f t="shared" si="171"/>
        <v>#NUM!</v>
      </c>
    </row>
    <row r="3106" spans="2:6" x14ac:dyDescent="0.25">
      <c r="B3106">
        <f t="shared" si="169"/>
        <v>30000000</v>
      </c>
      <c r="C3106">
        <v>1.5</v>
      </c>
      <c r="D3106">
        <v>4.5</v>
      </c>
      <c r="E3106">
        <f t="shared" si="170"/>
        <v>3102</v>
      </c>
      <c r="F3106" t="e">
        <f t="shared" si="171"/>
        <v>#NUM!</v>
      </c>
    </row>
    <row r="3107" spans="2:6" x14ac:dyDescent="0.25">
      <c r="B3107">
        <f t="shared" si="169"/>
        <v>30000000</v>
      </c>
      <c r="C3107">
        <v>1.5</v>
      </c>
      <c r="D3107">
        <v>4.5</v>
      </c>
      <c r="E3107">
        <f t="shared" si="170"/>
        <v>3103</v>
      </c>
      <c r="F3107" t="e">
        <f t="shared" si="171"/>
        <v>#NUM!</v>
      </c>
    </row>
    <row r="3108" spans="2:6" x14ac:dyDescent="0.25">
      <c r="B3108">
        <f t="shared" si="169"/>
        <v>30000000</v>
      </c>
      <c r="C3108">
        <v>1.5</v>
      </c>
      <c r="D3108">
        <v>4.5</v>
      </c>
      <c r="E3108">
        <f t="shared" si="170"/>
        <v>3104</v>
      </c>
      <c r="F3108" t="e">
        <f t="shared" si="171"/>
        <v>#NUM!</v>
      </c>
    </row>
    <row r="3109" spans="2:6" x14ac:dyDescent="0.25">
      <c r="B3109">
        <f t="shared" si="169"/>
        <v>30000000</v>
      </c>
      <c r="C3109">
        <v>1.5</v>
      </c>
      <c r="D3109">
        <v>4.5</v>
      </c>
      <c r="E3109">
        <f t="shared" si="170"/>
        <v>3105</v>
      </c>
      <c r="F3109" t="e">
        <f t="shared" si="171"/>
        <v>#NUM!</v>
      </c>
    </row>
    <row r="3110" spans="2:6" x14ac:dyDescent="0.25">
      <c r="B3110">
        <f t="shared" si="169"/>
        <v>30000000</v>
      </c>
      <c r="C3110">
        <v>1.5</v>
      </c>
      <c r="D3110">
        <v>4.5</v>
      </c>
      <c r="E3110">
        <f t="shared" si="170"/>
        <v>3106</v>
      </c>
      <c r="F3110" t="e">
        <f t="shared" si="171"/>
        <v>#NUM!</v>
      </c>
    </row>
    <row r="3111" spans="2:6" x14ac:dyDescent="0.25">
      <c r="B3111">
        <f t="shared" si="169"/>
        <v>30000000</v>
      </c>
      <c r="C3111">
        <v>1.5</v>
      </c>
      <c r="D3111">
        <v>4.5</v>
      </c>
      <c r="E3111">
        <f t="shared" si="170"/>
        <v>3107</v>
      </c>
      <c r="F3111" t="e">
        <f t="shared" si="171"/>
        <v>#NUM!</v>
      </c>
    </row>
    <row r="3112" spans="2:6" x14ac:dyDescent="0.25">
      <c r="B3112">
        <f t="shared" si="169"/>
        <v>30000000</v>
      </c>
      <c r="C3112">
        <v>1.5</v>
      </c>
      <c r="D3112">
        <v>4.5</v>
      </c>
      <c r="E3112">
        <f t="shared" si="170"/>
        <v>3108</v>
      </c>
      <c r="F3112" t="e">
        <f t="shared" si="171"/>
        <v>#NUM!</v>
      </c>
    </row>
    <row r="3113" spans="2:6" x14ac:dyDescent="0.25">
      <c r="B3113">
        <f t="shared" si="169"/>
        <v>30000000</v>
      </c>
      <c r="C3113">
        <v>1.5</v>
      </c>
      <c r="D3113">
        <v>4.5</v>
      </c>
      <c r="E3113">
        <f t="shared" si="170"/>
        <v>3109</v>
      </c>
      <c r="F3113" t="e">
        <f t="shared" si="171"/>
        <v>#NUM!</v>
      </c>
    </row>
    <row r="3114" spans="2:6" x14ac:dyDescent="0.25">
      <c r="B3114">
        <f t="shared" si="169"/>
        <v>30000000</v>
      </c>
      <c r="C3114">
        <v>1.5</v>
      </c>
      <c r="D3114">
        <v>4.5</v>
      </c>
      <c r="E3114">
        <f t="shared" si="170"/>
        <v>3110</v>
      </c>
      <c r="F3114" t="e">
        <f t="shared" si="171"/>
        <v>#NUM!</v>
      </c>
    </row>
    <row r="3115" spans="2:6" x14ac:dyDescent="0.25">
      <c r="B3115">
        <f t="shared" si="169"/>
        <v>30000000</v>
      </c>
      <c r="C3115">
        <v>1.5</v>
      </c>
      <c r="D3115">
        <v>4.5</v>
      </c>
      <c r="E3115">
        <f t="shared" si="170"/>
        <v>3111</v>
      </c>
      <c r="F3115" t="e">
        <f t="shared" si="171"/>
        <v>#NUM!</v>
      </c>
    </row>
    <row r="3116" spans="2:6" x14ac:dyDescent="0.25">
      <c r="B3116">
        <f t="shared" si="169"/>
        <v>30000000</v>
      </c>
      <c r="C3116">
        <v>1.5</v>
      </c>
      <c r="D3116">
        <v>4.5</v>
      </c>
      <c r="E3116">
        <f t="shared" si="170"/>
        <v>3112</v>
      </c>
      <c r="F3116" t="e">
        <f t="shared" si="171"/>
        <v>#NUM!</v>
      </c>
    </row>
    <row r="3117" spans="2:6" x14ac:dyDescent="0.25">
      <c r="B3117">
        <f t="shared" si="169"/>
        <v>30000000</v>
      </c>
      <c r="C3117">
        <v>1.5</v>
      </c>
      <c r="D3117">
        <v>4.5</v>
      </c>
      <c r="E3117">
        <f t="shared" si="170"/>
        <v>3113</v>
      </c>
      <c r="F3117" t="e">
        <f t="shared" si="171"/>
        <v>#NUM!</v>
      </c>
    </row>
    <row r="3118" spans="2:6" x14ac:dyDescent="0.25">
      <c r="B3118">
        <f t="shared" si="169"/>
        <v>30000000</v>
      </c>
      <c r="C3118">
        <v>1.5</v>
      </c>
      <c r="D3118">
        <v>4.5</v>
      </c>
      <c r="E3118">
        <f t="shared" si="170"/>
        <v>3114</v>
      </c>
      <c r="F3118" t="e">
        <f t="shared" si="171"/>
        <v>#NUM!</v>
      </c>
    </row>
    <row r="3119" spans="2:6" x14ac:dyDescent="0.25">
      <c r="B3119">
        <f t="shared" si="169"/>
        <v>30000000</v>
      </c>
      <c r="C3119">
        <v>1.5</v>
      </c>
      <c r="D3119">
        <v>4.5</v>
      </c>
      <c r="E3119">
        <f t="shared" si="170"/>
        <v>3115</v>
      </c>
      <c r="F3119" t="e">
        <f t="shared" si="171"/>
        <v>#NUM!</v>
      </c>
    </row>
    <row r="3120" spans="2:6" x14ac:dyDescent="0.25">
      <c r="B3120">
        <f t="shared" si="169"/>
        <v>30000000</v>
      </c>
      <c r="C3120">
        <v>1.5</v>
      </c>
      <c r="D3120">
        <v>4.5</v>
      </c>
      <c r="E3120">
        <f t="shared" si="170"/>
        <v>3116</v>
      </c>
      <c r="F3120" t="e">
        <f t="shared" si="171"/>
        <v>#NUM!</v>
      </c>
    </row>
    <row r="3121" spans="2:6" x14ac:dyDescent="0.25">
      <c r="B3121">
        <f t="shared" si="169"/>
        <v>30000000</v>
      </c>
      <c r="C3121">
        <v>1.5</v>
      </c>
      <c r="D3121">
        <v>4.5</v>
      </c>
      <c r="E3121">
        <f t="shared" si="170"/>
        <v>3117</v>
      </c>
      <c r="F3121" t="e">
        <f t="shared" si="171"/>
        <v>#NUM!</v>
      </c>
    </row>
    <row r="3122" spans="2:6" x14ac:dyDescent="0.25">
      <c r="B3122">
        <f t="shared" si="169"/>
        <v>30000000</v>
      </c>
      <c r="C3122">
        <v>1.5</v>
      </c>
      <c r="D3122">
        <v>4.5</v>
      </c>
      <c r="E3122">
        <f t="shared" si="170"/>
        <v>3118</v>
      </c>
      <c r="F3122" t="e">
        <f t="shared" si="171"/>
        <v>#NUM!</v>
      </c>
    </row>
    <row r="3123" spans="2:6" x14ac:dyDescent="0.25">
      <c r="B3123">
        <f t="shared" si="169"/>
        <v>30000000</v>
      </c>
      <c r="C3123">
        <v>1.5</v>
      </c>
      <c r="D3123">
        <v>4.5</v>
      </c>
      <c r="E3123">
        <f t="shared" si="170"/>
        <v>3119</v>
      </c>
      <c r="F3123" t="e">
        <f t="shared" si="171"/>
        <v>#NUM!</v>
      </c>
    </row>
    <row r="3124" spans="2:6" x14ac:dyDescent="0.25">
      <c r="B3124">
        <f t="shared" si="169"/>
        <v>30000000</v>
      </c>
      <c r="C3124">
        <v>1.5</v>
      </c>
      <c r="D3124">
        <v>4.5</v>
      </c>
      <c r="E3124">
        <f t="shared" si="170"/>
        <v>3120</v>
      </c>
      <c r="F3124" t="e">
        <f t="shared" si="171"/>
        <v>#NUM!</v>
      </c>
    </row>
    <row r="3125" spans="2:6" x14ac:dyDescent="0.25">
      <c r="B3125">
        <f t="shared" si="169"/>
        <v>30000000</v>
      </c>
      <c r="C3125">
        <v>1.5</v>
      </c>
      <c r="D3125">
        <v>4.5</v>
      </c>
      <c r="E3125">
        <f t="shared" si="170"/>
        <v>3121</v>
      </c>
      <c r="F3125" t="e">
        <f t="shared" si="171"/>
        <v>#NUM!</v>
      </c>
    </row>
    <row r="3126" spans="2:6" x14ac:dyDescent="0.25">
      <c r="B3126">
        <f t="shared" si="169"/>
        <v>30000000</v>
      </c>
      <c r="C3126">
        <v>1.5</v>
      </c>
      <c r="D3126">
        <v>4.5</v>
      </c>
      <c r="E3126">
        <f t="shared" si="170"/>
        <v>3122</v>
      </c>
      <c r="F3126" t="e">
        <f t="shared" si="171"/>
        <v>#NUM!</v>
      </c>
    </row>
    <row r="3127" spans="2:6" x14ac:dyDescent="0.25">
      <c r="B3127">
        <f t="shared" si="169"/>
        <v>30000000</v>
      </c>
      <c r="C3127">
        <v>1.5</v>
      </c>
      <c r="D3127">
        <v>4.5</v>
      </c>
      <c r="E3127">
        <f t="shared" si="170"/>
        <v>3123</v>
      </c>
      <c r="F3127" t="e">
        <f t="shared" si="171"/>
        <v>#NUM!</v>
      </c>
    </row>
    <row r="3128" spans="2:6" x14ac:dyDescent="0.25">
      <c r="B3128">
        <f t="shared" si="169"/>
        <v>30000000</v>
      </c>
      <c r="C3128">
        <v>1.5</v>
      </c>
      <c r="D3128">
        <v>4.5</v>
      </c>
      <c r="E3128">
        <f t="shared" si="170"/>
        <v>3124</v>
      </c>
      <c r="F3128" t="e">
        <f t="shared" si="171"/>
        <v>#NUM!</v>
      </c>
    </row>
    <row r="3129" spans="2:6" x14ac:dyDescent="0.25">
      <c r="B3129">
        <f t="shared" si="169"/>
        <v>30000000</v>
      </c>
      <c r="C3129">
        <v>1.5</v>
      </c>
      <c r="D3129">
        <v>4.5</v>
      </c>
      <c r="E3129">
        <f t="shared" si="170"/>
        <v>3125</v>
      </c>
      <c r="F3129" t="e">
        <f t="shared" si="171"/>
        <v>#NUM!</v>
      </c>
    </row>
    <row r="3130" spans="2:6" x14ac:dyDescent="0.25">
      <c r="B3130">
        <f t="shared" si="169"/>
        <v>30000000</v>
      </c>
      <c r="C3130">
        <v>1.5</v>
      </c>
      <c r="D3130">
        <v>4.5</v>
      </c>
      <c r="E3130">
        <f t="shared" si="170"/>
        <v>3126</v>
      </c>
      <c r="F3130" t="e">
        <f t="shared" si="171"/>
        <v>#NUM!</v>
      </c>
    </row>
    <row r="3131" spans="2:6" x14ac:dyDescent="0.25">
      <c r="B3131">
        <f t="shared" si="169"/>
        <v>30000000</v>
      </c>
      <c r="C3131">
        <v>1.5</v>
      </c>
      <c r="D3131">
        <v>4.5</v>
      </c>
      <c r="E3131">
        <f t="shared" si="170"/>
        <v>3127</v>
      </c>
      <c r="F3131" t="e">
        <f t="shared" si="171"/>
        <v>#NUM!</v>
      </c>
    </row>
    <row r="3132" spans="2:6" x14ac:dyDescent="0.25">
      <c r="B3132">
        <f t="shared" si="169"/>
        <v>30000000</v>
      </c>
      <c r="C3132">
        <v>1.5</v>
      </c>
      <c r="D3132">
        <v>4.5</v>
      </c>
      <c r="E3132">
        <f t="shared" si="170"/>
        <v>3128</v>
      </c>
      <c r="F3132" t="e">
        <f t="shared" si="171"/>
        <v>#NUM!</v>
      </c>
    </row>
    <row r="3133" spans="2:6" x14ac:dyDescent="0.25">
      <c r="B3133">
        <f t="shared" si="169"/>
        <v>30000000</v>
      </c>
      <c r="C3133">
        <v>1.5</v>
      </c>
      <c r="D3133">
        <v>4.5</v>
      </c>
      <c r="E3133">
        <f t="shared" si="170"/>
        <v>3129</v>
      </c>
      <c r="F3133" t="e">
        <f t="shared" si="171"/>
        <v>#NUM!</v>
      </c>
    </row>
    <row r="3134" spans="2:6" x14ac:dyDescent="0.25">
      <c r="B3134">
        <f t="shared" si="169"/>
        <v>30000000</v>
      </c>
      <c r="C3134">
        <v>1.5</v>
      </c>
      <c r="D3134">
        <v>4.5</v>
      </c>
      <c r="E3134">
        <f t="shared" si="170"/>
        <v>3130</v>
      </c>
      <c r="F3134" t="e">
        <f t="shared" si="171"/>
        <v>#NUM!</v>
      </c>
    </row>
    <row r="3135" spans="2:6" x14ac:dyDescent="0.25">
      <c r="B3135">
        <f t="shared" si="169"/>
        <v>30000000</v>
      </c>
      <c r="C3135">
        <v>1.5</v>
      </c>
      <c r="D3135">
        <v>4.5</v>
      </c>
      <c r="E3135">
        <f t="shared" si="170"/>
        <v>3131</v>
      </c>
      <c r="F3135" t="e">
        <f t="shared" si="171"/>
        <v>#NUM!</v>
      </c>
    </row>
    <row r="3136" spans="2:6" x14ac:dyDescent="0.25">
      <c r="B3136">
        <f t="shared" si="169"/>
        <v>30000000</v>
      </c>
      <c r="C3136">
        <v>1.5</v>
      </c>
      <c r="D3136">
        <v>4.5</v>
      </c>
      <c r="E3136">
        <f t="shared" si="170"/>
        <v>3132</v>
      </c>
      <c r="F3136" t="e">
        <f t="shared" si="171"/>
        <v>#NUM!</v>
      </c>
    </row>
    <row r="3137" spans="2:6" x14ac:dyDescent="0.25">
      <c r="B3137">
        <f t="shared" si="169"/>
        <v>30000000</v>
      </c>
      <c r="C3137">
        <v>1.5</v>
      </c>
      <c r="D3137">
        <v>4.5</v>
      </c>
      <c r="E3137">
        <f t="shared" si="170"/>
        <v>3133</v>
      </c>
      <c r="F3137" t="e">
        <f t="shared" si="171"/>
        <v>#NUM!</v>
      </c>
    </row>
    <row r="3138" spans="2:6" x14ac:dyDescent="0.25">
      <c r="B3138">
        <f t="shared" si="169"/>
        <v>30000000</v>
      </c>
      <c r="C3138">
        <v>1.5</v>
      </c>
      <c r="D3138">
        <v>4.5</v>
      </c>
      <c r="E3138">
        <f t="shared" si="170"/>
        <v>3134</v>
      </c>
      <c r="F3138" t="e">
        <f t="shared" si="171"/>
        <v>#NUM!</v>
      </c>
    </row>
    <row r="3139" spans="2:6" x14ac:dyDescent="0.25">
      <c r="B3139">
        <f t="shared" si="169"/>
        <v>30000000</v>
      </c>
      <c r="C3139">
        <v>1.5</v>
      </c>
      <c r="D3139">
        <v>4.5</v>
      </c>
      <c r="E3139">
        <f t="shared" si="170"/>
        <v>3135</v>
      </c>
      <c r="F3139" t="e">
        <f t="shared" si="171"/>
        <v>#NUM!</v>
      </c>
    </row>
    <row r="3140" spans="2:6" x14ac:dyDescent="0.25">
      <c r="B3140">
        <f t="shared" si="169"/>
        <v>30000000</v>
      </c>
      <c r="C3140">
        <v>1.5</v>
      </c>
      <c r="D3140">
        <v>4.5</v>
      </c>
      <c r="E3140">
        <f t="shared" si="170"/>
        <v>3136</v>
      </c>
      <c r="F3140" t="e">
        <f t="shared" si="171"/>
        <v>#NUM!</v>
      </c>
    </row>
    <row r="3141" spans="2:6" x14ac:dyDescent="0.25">
      <c r="B3141">
        <f t="shared" si="169"/>
        <v>30000000</v>
      </c>
      <c r="C3141">
        <v>1.5</v>
      </c>
      <c r="D3141">
        <v>4.5</v>
      </c>
      <c r="E3141">
        <f t="shared" si="170"/>
        <v>3137</v>
      </c>
      <c r="F3141" t="e">
        <f t="shared" si="171"/>
        <v>#NUM!</v>
      </c>
    </row>
    <row r="3142" spans="2:6" x14ac:dyDescent="0.25">
      <c r="B3142">
        <f t="shared" ref="B3142:B3205" si="172">$C$1</f>
        <v>30000000</v>
      </c>
      <c r="C3142">
        <v>1.5</v>
      </c>
      <c r="D3142">
        <v>4.5</v>
      </c>
      <c r="E3142">
        <f t="shared" ref="E3142:E3205" si="173">E3141+1</f>
        <v>3138</v>
      </c>
      <c r="F3142" t="e">
        <f t="shared" si="171"/>
        <v>#NUM!</v>
      </c>
    </row>
    <row r="3143" spans="2:6" x14ac:dyDescent="0.25">
      <c r="B3143">
        <f t="shared" si="172"/>
        <v>30000000</v>
      </c>
      <c r="C3143">
        <v>1.5</v>
      </c>
      <c r="D3143">
        <v>4.5</v>
      </c>
      <c r="E3143">
        <f t="shared" si="173"/>
        <v>3139</v>
      </c>
      <c r="F3143" t="e">
        <f t="shared" si="171"/>
        <v>#NUM!</v>
      </c>
    </row>
    <row r="3144" spans="2:6" x14ac:dyDescent="0.25">
      <c r="B3144">
        <f t="shared" si="172"/>
        <v>30000000</v>
      </c>
      <c r="C3144">
        <v>1.5</v>
      </c>
      <c r="D3144">
        <v>4.5</v>
      </c>
      <c r="E3144">
        <f t="shared" si="173"/>
        <v>3140</v>
      </c>
      <c r="F3144" t="e">
        <f t="shared" si="171"/>
        <v>#NUM!</v>
      </c>
    </row>
    <row r="3145" spans="2:6" x14ac:dyDescent="0.25">
      <c r="B3145">
        <f t="shared" si="172"/>
        <v>30000000</v>
      </c>
      <c r="C3145">
        <v>1.5</v>
      </c>
      <c r="D3145">
        <v>4.5</v>
      </c>
      <c r="E3145">
        <f t="shared" si="173"/>
        <v>3141</v>
      </c>
      <c r="F3145" t="e">
        <f t="shared" si="171"/>
        <v>#NUM!</v>
      </c>
    </row>
    <row r="3146" spans="2:6" x14ac:dyDescent="0.25">
      <c r="B3146">
        <f t="shared" si="172"/>
        <v>30000000</v>
      </c>
      <c r="C3146">
        <v>1.5</v>
      </c>
      <c r="D3146">
        <v>4.5</v>
      </c>
      <c r="E3146">
        <f t="shared" si="173"/>
        <v>3142</v>
      </c>
      <c r="F3146" t="e">
        <f t="shared" si="171"/>
        <v>#NUM!</v>
      </c>
    </row>
    <row r="3147" spans="2:6" x14ac:dyDescent="0.25">
      <c r="B3147">
        <f t="shared" si="172"/>
        <v>30000000</v>
      </c>
      <c r="C3147">
        <v>1.5</v>
      </c>
      <c r="D3147">
        <v>4.5</v>
      </c>
      <c r="E3147">
        <f t="shared" si="173"/>
        <v>3143</v>
      </c>
      <c r="F3147" t="e">
        <f t="shared" si="171"/>
        <v>#NUM!</v>
      </c>
    </row>
    <row r="3148" spans="2:6" x14ac:dyDescent="0.25">
      <c r="B3148">
        <f t="shared" si="172"/>
        <v>30000000</v>
      </c>
      <c r="C3148">
        <v>1.5</v>
      </c>
      <c r="D3148">
        <v>4.5</v>
      </c>
      <c r="E3148">
        <f t="shared" si="173"/>
        <v>3144</v>
      </c>
      <c r="F3148" t="e">
        <f t="shared" si="171"/>
        <v>#NUM!</v>
      </c>
    </row>
    <row r="3149" spans="2:6" x14ac:dyDescent="0.25">
      <c r="B3149">
        <f t="shared" si="172"/>
        <v>30000000</v>
      </c>
      <c r="C3149">
        <v>1.5</v>
      </c>
      <c r="D3149">
        <v>4.5</v>
      </c>
      <c r="E3149">
        <f t="shared" si="173"/>
        <v>3145</v>
      </c>
      <c r="F3149" t="e">
        <f t="shared" si="171"/>
        <v>#NUM!</v>
      </c>
    </row>
    <row r="3150" spans="2:6" x14ac:dyDescent="0.25">
      <c r="B3150">
        <f t="shared" si="172"/>
        <v>30000000</v>
      </c>
      <c r="C3150">
        <v>1.5</v>
      </c>
      <c r="D3150">
        <v>4.5</v>
      </c>
      <c r="E3150">
        <f t="shared" si="173"/>
        <v>3146</v>
      </c>
      <c r="F3150" t="e">
        <f t="shared" si="171"/>
        <v>#NUM!</v>
      </c>
    </row>
    <row r="3151" spans="2:6" x14ac:dyDescent="0.25">
      <c r="B3151">
        <f t="shared" si="172"/>
        <v>30000000</v>
      </c>
      <c r="C3151">
        <v>1.5</v>
      </c>
      <c r="D3151">
        <v>4.5</v>
      </c>
      <c r="E3151">
        <f t="shared" si="173"/>
        <v>3147</v>
      </c>
      <c r="F3151" t="e">
        <f t="shared" si="171"/>
        <v>#NUM!</v>
      </c>
    </row>
    <row r="3152" spans="2:6" x14ac:dyDescent="0.25">
      <c r="B3152">
        <f t="shared" si="172"/>
        <v>30000000</v>
      </c>
      <c r="C3152">
        <v>1.5</v>
      </c>
      <c r="D3152">
        <v>4.5</v>
      </c>
      <c r="E3152">
        <f t="shared" si="173"/>
        <v>3148</v>
      </c>
      <c r="F3152" t="e">
        <f t="shared" si="171"/>
        <v>#NUM!</v>
      </c>
    </row>
    <row r="3153" spans="2:6" x14ac:dyDescent="0.25">
      <c r="B3153">
        <f t="shared" si="172"/>
        <v>30000000</v>
      </c>
      <c r="C3153">
        <v>1.5</v>
      </c>
      <c r="D3153">
        <v>4.5</v>
      </c>
      <c r="E3153">
        <f t="shared" si="173"/>
        <v>3149</v>
      </c>
      <c r="F3153" t="e">
        <f t="shared" si="171"/>
        <v>#NUM!</v>
      </c>
    </row>
    <row r="3154" spans="2:6" x14ac:dyDescent="0.25">
      <c r="B3154">
        <f t="shared" si="172"/>
        <v>30000000</v>
      </c>
      <c r="C3154">
        <v>1.5</v>
      </c>
      <c r="D3154">
        <v>4.5</v>
      </c>
      <c r="E3154">
        <f t="shared" si="173"/>
        <v>3150</v>
      </c>
      <c r="F3154" t="e">
        <f t="shared" si="171"/>
        <v>#NUM!</v>
      </c>
    </row>
    <row r="3155" spans="2:6" x14ac:dyDescent="0.25">
      <c r="B3155">
        <f t="shared" si="172"/>
        <v>30000000</v>
      </c>
      <c r="C3155">
        <v>1.5</v>
      </c>
      <c r="D3155">
        <v>4.5</v>
      </c>
      <c r="E3155">
        <f t="shared" si="173"/>
        <v>3151</v>
      </c>
      <c r="F3155" t="e">
        <f t="shared" si="171"/>
        <v>#NUM!</v>
      </c>
    </row>
    <row r="3156" spans="2:6" x14ac:dyDescent="0.25">
      <c r="B3156">
        <f t="shared" si="172"/>
        <v>30000000</v>
      </c>
      <c r="C3156">
        <v>1.5</v>
      </c>
      <c r="D3156">
        <v>4.5</v>
      </c>
      <c r="E3156">
        <f t="shared" si="173"/>
        <v>3152</v>
      </c>
      <c r="F3156" t="e">
        <f t="shared" si="171"/>
        <v>#NUM!</v>
      </c>
    </row>
    <row r="3157" spans="2:6" x14ac:dyDescent="0.25">
      <c r="B3157">
        <f t="shared" si="172"/>
        <v>30000000</v>
      </c>
      <c r="C3157">
        <v>1.5</v>
      </c>
      <c r="D3157">
        <v>4.5</v>
      </c>
      <c r="E3157">
        <f t="shared" si="173"/>
        <v>3153</v>
      </c>
      <c r="F3157" t="e">
        <f t="shared" si="171"/>
        <v>#NUM!</v>
      </c>
    </row>
    <row r="3158" spans="2:6" x14ac:dyDescent="0.25">
      <c r="B3158">
        <f t="shared" si="172"/>
        <v>30000000</v>
      </c>
      <c r="C3158">
        <v>1.5</v>
      </c>
      <c r="D3158">
        <v>4.5</v>
      </c>
      <c r="E3158">
        <f t="shared" si="173"/>
        <v>3154</v>
      </c>
      <c r="F3158" t="e">
        <f t="shared" si="171"/>
        <v>#NUM!</v>
      </c>
    </row>
    <row r="3159" spans="2:6" x14ac:dyDescent="0.25">
      <c r="B3159">
        <f t="shared" si="172"/>
        <v>30000000</v>
      </c>
      <c r="C3159">
        <v>1.5</v>
      </c>
      <c r="D3159">
        <v>4.5</v>
      </c>
      <c r="E3159">
        <f t="shared" si="173"/>
        <v>3155</v>
      </c>
      <c r="F3159" t="e">
        <f t="shared" si="171"/>
        <v>#NUM!</v>
      </c>
    </row>
    <row r="3160" spans="2:6" x14ac:dyDescent="0.25">
      <c r="B3160">
        <f t="shared" si="172"/>
        <v>30000000</v>
      </c>
      <c r="C3160">
        <v>1.5</v>
      </c>
      <c r="D3160">
        <v>4.5</v>
      </c>
      <c r="E3160">
        <f t="shared" si="173"/>
        <v>3156</v>
      </c>
      <c r="F3160" t="e">
        <f t="shared" si="171"/>
        <v>#NUM!</v>
      </c>
    </row>
    <row r="3161" spans="2:6" x14ac:dyDescent="0.25">
      <c r="B3161">
        <f t="shared" si="172"/>
        <v>30000000</v>
      </c>
      <c r="C3161">
        <v>1.5</v>
      </c>
      <c r="D3161">
        <v>4.5</v>
      </c>
      <c r="E3161">
        <f t="shared" si="173"/>
        <v>3157</v>
      </c>
      <c r="F3161" t="e">
        <f t="shared" si="171"/>
        <v>#NUM!</v>
      </c>
    </row>
    <row r="3162" spans="2:6" x14ac:dyDescent="0.25">
      <c r="B3162">
        <f t="shared" si="172"/>
        <v>30000000</v>
      </c>
      <c r="C3162">
        <v>1.5</v>
      </c>
      <c r="D3162">
        <v>4.5</v>
      </c>
      <c r="E3162">
        <f t="shared" si="173"/>
        <v>3158</v>
      </c>
      <c r="F3162" t="e">
        <f t="shared" si="171"/>
        <v>#NUM!</v>
      </c>
    </row>
    <row r="3163" spans="2:6" x14ac:dyDescent="0.25">
      <c r="B3163">
        <f t="shared" si="172"/>
        <v>30000000</v>
      </c>
      <c r="C3163">
        <v>1.5</v>
      </c>
      <c r="D3163">
        <v>4.5</v>
      </c>
      <c r="E3163">
        <f t="shared" si="173"/>
        <v>3159</v>
      </c>
      <c r="F3163" t="e">
        <f t="shared" si="171"/>
        <v>#NUM!</v>
      </c>
    </row>
    <row r="3164" spans="2:6" x14ac:dyDescent="0.25">
      <c r="B3164">
        <f t="shared" si="172"/>
        <v>30000000</v>
      </c>
      <c r="C3164">
        <v>1.5</v>
      </c>
      <c r="D3164">
        <v>4.5</v>
      </c>
      <c r="E3164">
        <f t="shared" si="173"/>
        <v>3160</v>
      </c>
      <c r="F3164" t="e">
        <f t="shared" si="171"/>
        <v>#NUM!</v>
      </c>
    </row>
    <row r="3165" spans="2:6" x14ac:dyDescent="0.25">
      <c r="B3165">
        <f t="shared" si="172"/>
        <v>30000000</v>
      </c>
      <c r="C3165">
        <v>1.5</v>
      </c>
      <c r="D3165">
        <v>4.5</v>
      </c>
      <c r="E3165">
        <f t="shared" si="173"/>
        <v>3161</v>
      </c>
      <c r="F3165" t="e">
        <f t="shared" si="171"/>
        <v>#NUM!</v>
      </c>
    </row>
    <row r="3166" spans="2:6" x14ac:dyDescent="0.25">
      <c r="B3166">
        <f t="shared" si="172"/>
        <v>30000000</v>
      </c>
      <c r="C3166">
        <v>1.5</v>
      </c>
      <c r="D3166">
        <v>4.5</v>
      </c>
      <c r="E3166">
        <f t="shared" si="173"/>
        <v>3162</v>
      </c>
      <c r="F3166" t="e">
        <f t="shared" si="171"/>
        <v>#NUM!</v>
      </c>
    </row>
    <row r="3167" spans="2:6" x14ac:dyDescent="0.25">
      <c r="B3167">
        <f t="shared" si="172"/>
        <v>30000000</v>
      </c>
      <c r="C3167">
        <v>1.5</v>
      </c>
      <c r="D3167">
        <v>4.5</v>
      </c>
      <c r="E3167">
        <f t="shared" si="173"/>
        <v>3163</v>
      </c>
      <c r="F3167" t="e">
        <f t="shared" ref="F3167:F3230" si="174">D3167+C3167*SIN(E3167*2*PI()/360*B3167)</f>
        <v>#NUM!</v>
      </c>
    </row>
    <row r="3168" spans="2:6" x14ac:dyDescent="0.25">
      <c r="B3168">
        <f t="shared" si="172"/>
        <v>30000000</v>
      </c>
      <c r="C3168">
        <v>1.5</v>
      </c>
      <c r="D3168">
        <v>4.5</v>
      </c>
      <c r="E3168">
        <f t="shared" si="173"/>
        <v>3164</v>
      </c>
      <c r="F3168" t="e">
        <f t="shared" si="174"/>
        <v>#NUM!</v>
      </c>
    </row>
    <row r="3169" spans="2:6" x14ac:dyDescent="0.25">
      <c r="B3169">
        <f t="shared" si="172"/>
        <v>30000000</v>
      </c>
      <c r="C3169">
        <v>1.5</v>
      </c>
      <c r="D3169">
        <v>4.5</v>
      </c>
      <c r="E3169">
        <f t="shared" si="173"/>
        <v>3165</v>
      </c>
      <c r="F3169" t="e">
        <f t="shared" si="174"/>
        <v>#NUM!</v>
      </c>
    </row>
    <row r="3170" spans="2:6" x14ac:dyDescent="0.25">
      <c r="B3170">
        <f t="shared" si="172"/>
        <v>30000000</v>
      </c>
      <c r="C3170">
        <v>1.5</v>
      </c>
      <c r="D3170">
        <v>4.5</v>
      </c>
      <c r="E3170">
        <f t="shared" si="173"/>
        <v>3166</v>
      </c>
      <c r="F3170" t="e">
        <f t="shared" si="174"/>
        <v>#NUM!</v>
      </c>
    </row>
    <row r="3171" spans="2:6" x14ac:dyDescent="0.25">
      <c r="B3171">
        <f t="shared" si="172"/>
        <v>30000000</v>
      </c>
      <c r="C3171">
        <v>1.5</v>
      </c>
      <c r="D3171">
        <v>4.5</v>
      </c>
      <c r="E3171">
        <f t="shared" si="173"/>
        <v>3167</v>
      </c>
      <c r="F3171" t="e">
        <f t="shared" si="174"/>
        <v>#NUM!</v>
      </c>
    </row>
    <row r="3172" spans="2:6" x14ac:dyDescent="0.25">
      <c r="B3172">
        <f t="shared" si="172"/>
        <v>30000000</v>
      </c>
      <c r="C3172">
        <v>1.5</v>
      </c>
      <c r="D3172">
        <v>4.5</v>
      </c>
      <c r="E3172">
        <f t="shared" si="173"/>
        <v>3168</v>
      </c>
      <c r="F3172" t="e">
        <f t="shared" si="174"/>
        <v>#NUM!</v>
      </c>
    </row>
    <row r="3173" spans="2:6" x14ac:dyDescent="0.25">
      <c r="B3173">
        <f t="shared" si="172"/>
        <v>30000000</v>
      </c>
      <c r="C3173">
        <v>1.5</v>
      </c>
      <c r="D3173">
        <v>4.5</v>
      </c>
      <c r="E3173">
        <f t="shared" si="173"/>
        <v>3169</v>
      </c>
      <c r="F3173" t="e">
        <f t="shared" si="174"/>
        <v>#NUM!</v>
      </c>
    </row>
    <row r="3174" spans="2:6" x14ac:dyDescent="0.25">
      <c r="B3174">
        <f t="shared" si="172"/>
        <v>30000000</v>
      </c>
      <c r="C3174">
        <v>1.5</v>
      </c>
      <c r="D3174">
        <v>4.5</v>
      </c>
      <c r="E3174">
        <f t="shared" si="173"/>
        <v>3170</v>
      </c>
      <c r="F3174" t="e">
        <f t="shared" si="174"/>
        <v>#NUM!</v>
      </c>
    </row>
    <row r="3175" spans="2:6" x14ac:dyDescent="0.25">
      <c r="B3175">
        <f t="shared" si="172"/>
        <v>30000000</v>
      </c>
      <c r="C3175">
        <v>1.5</v>
      </c>
      <c r="D3175">
        <v>4.5</v>
      </c>
      <c r="E3175">
        <f t="shared" si="173"/>
        <v>3171</v>
      </c>
      <c r="F3175" t="e">
        <f t="shared" si="174"/>
        <v>#NUM!</v>
      </c>
    </row>
    <row r="3176" spans="2:6" x14ac:dyDescent="0.25">
      <c r="B3176">
        <f t="shared" si="172"/>
        <v>30000000</v>
      </c>
      <c r="C3176">
        <v>1.5</v>
      </c>
      <c r="D3176">
        <v>4.5</v>
      </c>
      <c r="E3176">
        <f t="shared" si="173"/>
        <v>3172</v>
      </c>
      <c r="F3176" t="e">
        <f t="shared" si="174"/>
        <v>#NUM!</v>
      </c>
    </row>
    <row r="3177" spans="2:6" x14ac:dyDescent="0.25">
      <c r="B3177">
        <f t="shared" si="172"/>
        <v>30000000</v>
      </c>
      <c r="C3177">
        <v>1.5</v>
      </c>
      <c r="D3177">
        <v>4.5</v>
      </c>
      <c r="E3177">
        <f t="shared" si="173"/>
        <v>3173</v>
      </c>
      <c r="F3177" t="e">
        <f t="shared" si="174"/>
        <v>#NUM!</v>
      </c>
    </row>
    <row r="3178" spans="2:6" x14ac:dyDescent="0.25">
      <c r="B3178">
        <f t="shared" si="172"/>
        <v>30000000</v>
      </c>
      <c r="C3178">
        <v>1.5</v>
      </c>
      <c r="D3178">
        <v>4.5</v>
      </c>
      <c r="E3178">
        <f t="shared" si="173"/>
        <v>3174</v>
      </c>
      <c r="F3178" t="e">
        <f t="shared" si="174"/>
        <v>#NUM!</v>
      </c>
    </row>
    <row r="3179" spans="2:6" x14ac:dyDescent="0.25">
      <c r="B3179">
        <f t="shared" si="172"/>
        <v>30000000</v>
      </c>
      <c r="C3179">
        <v>1.5</v>
      </c>
      <c r="D3179">
        <v>4.5</v>
      </c>
      <c r="E3179">
        <f t="shared" si="173"/>
        <v>3175</v>
      </c>
      <c r="F3179" t="e">
        <f t="shared" si="174"/>
        <v>#NUM!</v>
      </c>
    </row>
    <row r="3180" spans="2:6" x14ac:dyDescent="0.25">
      <c r="B3180">
        <f t="shared" si="172"/>
        <v>30000000</v>
      </c>
      <c r="C3180">
        <v>1.5</v>
      </c>
      <c r="D3180">
        <v>4.5</v>
      </c>
      <c r="E3180">
        <f t="shared" si="173"/>
        <v>3176</v>
      </c>
      <c r="F3180" t="e">
        <f t="shared" si="174"/>
        <v>#NUM!</v>
      </c>
    </row>
    <row r="3181" spans="2:6" x14ac:dyDescent="0.25">
      <c r="B3181">
        <f t="shared" si="172"/>
        <v>30000000</v>
      </c>
      <c r="C3181">
        <v>1.5</v>
      </c>
      <c r="D3181">
        <v>4.5</v>
      </c>
      <c r="E3181">
        <f t="shared" si="173"/>
        <v>3177</v>
      </c>
      <c r="F3181" t="e">
        <f t="shared" si="174"/>
        <v>#NUM!</v>
      </c>
    </row>
    <row r="3182" spans="2:6" x14ac:dyDescent="0.25">
      <c r="B3182">
        <f t="shared" si="172"/>
        <v>30000000</v>
      </c>
      <c r="C3182">
        <v>1.5</v>
      </c>
      <c r="D3182">
        <v>4.5</v>
      </c>
      <c r="E3182">
        <f t="shared" si="173"/>
        <v>3178</v>
      </c>
      <c r="F3182" t="e">
        <f t="shared" si="174"/>
        <v>#NUM!</v>
      </c>
    </row>
    <row r="3183" spans="2:6" x14ac:dyDescent="0.25">
      <c r="B3183">
        <f t="shared" si="172"/>
        <v>30000000</v>
      </c>
      <c r="C3183">
        <v>1.5</v>
      </c>
      <c r="D3183">
        <v>4.5</v>
      </c>
      <c r="E3183">
        <f t="shared" si="173"/>
        <v>3179</v>
      </c>
      <c r="F3183" t="e">
        <f t="shared" si="174"/>
        <v>#NUM!</v>
      </c>
    </row>
    <row r="3184" spans="2:6" x14ac:dyDescent="0.25">
      <c r="B3184">
        <f t="shared" si="172"/>
        <v>30000000</v>
      </c>
      <c r="C3184">
        <v>1.5</v>
      </c>
      <c r="D3184">
        <v>4.5</v>
      </c>
      <c r="E3184">
        <f t="shared" si="173"/>
        <v>3180</v>
      </c>
      <c r="F3184" t="e">
        <f t="shared" si="174"/>
        <v>#NUM!</v>
      </c>
    </row>
    <row r="3185" spans="2:6" x14ac:dyDescent="0.25">
      <c r="B3185">
        <f t="shared" si="172"/>
        <v>30000000</v>
      </c>
      <c r="C3185">
        <v>1.5</v>
      </c>
      <c r="D3185">
        <v>4.5</v>
      </c>
      <c r="E3185">
        <f t="shared" si="173"/>
        <v>3181</v>
      </c>
      <c r="F3185" t="e">
        <f t="shared" si="174"/>
        <v>#NUM!</v>
      </c>
    </row>
    <row r="3186" spans="2:6" x14ac:dyDescent="0.25">
      <c r="B3186">
        <f t="shared" si="172"/>
        <v>30000000</v>
      </c>
      <c r="C3186">
        <v>1.5</v>
      </c>
      <c r="D3186">
        <v>4.5</v>
      </c>
      <c r="E3186">
        <f t="shared" si="173"/>
        <v>3182</v>
      </c>
      <c r="F3186" t="e">
        <f t="shared" si="174"/>
        <v>#NUM!</v>
      </c>
    </row>
    <row r="3187" spans="2:6" x14ac:dyDescent="0.25">
      <c r="B3187">
        <f t="shared" si="172"/>
        <v>30000000</v>
      </c>
      <c r="C3187">
        <v>1.5</v>
      </c>
      <c r="D3187">
        <v>4.5</v>
      </c>
      <c r="E3187">
        <f t="shared" si="173"/>
        <v>3183</v>
      </c>
      <c r="F3187" t="e">
        <f t="shared" si="174"/>
        <v>#NUM!</v>
      </c>
    </row>
    <row r="3188" spans="2:6" x14ac:dyDescent="0.25">
      <c r="B3188">
        <f t="shared" si="172"/>
        <v>30000000</v>
      </c>
      <c r="C3188">
        <v>1.5</v>
      </c>
      <c r="D3188">
        <v>4.5</v>
      </c>
      <c r="E3188">
        <f t="shared" si="173"/>
        <v>3184</v>
      </c>
      <c r="F3188" t="e">
        <f t="shared" si="174"/>
        <v>#NUM!</v>
      </c>
    </row>
    <row r="3189" spans="2:6" x14ac:dyDescent="0.25">
      <c r="B3189">
        <f t="shared" si="172"/>
        <v>30000000</v>
      </c>
      <c r="C3189">
        <v>1.5</v>
      </c>
      <c r="D3189">
        <v>4.5</v>
      </c>
      <c r="E3189">
        <f t="shared" si="173"/>
        <v>3185</v>
      </c>
      <c r="F3189" t="e">
        <f t="shared" si="174"/>
        <v>#NUM!</v>
      </c>
    </row>
    <row r="3190" spans="2:6" x14ac:dyDescent="0.25">
      <c r="B3190">
        <f t="shared" si="172"/>
        <v>30000000</v>
      </c>
      <c r="C3190">
        <v>1.5</v>
      </c>
      <c r="D3190">
        <v>4.5</v>
      </c>
      <c r="E3190">
        <f t="shared" si="173"/>
        <v>3186</v>
      </c>
      <c r="F3190" t="e">
        <f t="shared" si="174"/>
        <v>#NUM!</v>
      </c>
    </row>
    <row r="3191" spans="2:6" x14ac:dyDescent="0.25">
      <c r="B3191">
        <f t="shared" si="172"/>
        <v>30000000</v>
      </c>
      <c r="C3191">
        <v>1.5</v>
      </c>
      <c r="D3191">
        <v>4.5</v>
      </c>
      <c r="E3191">
        <f t="shared" si="173"/>
        <v>3187</v>
      </c>
      <c r="F3191" t="e">
        <f t="shared" si="174"/>
        <v>#NUM!</v>
      </c>
    </row>
    <row r="3192" spans="2:6" x14ac:dyDescent="0.25">
      <c r="B3192">
        <f t="shared" si="172"/>
        <v>30000000</v>
      </c>
      <c r="C3192">
        <v>1.5</v>
      </c>
      <c r="D3192">
        <v>4.5</v>
      </c>
      <c r="E3192">
        <f t="shared" si="173"/>
        <v>3188</v>
      </c>
      <c r="F3192" t="e">
        <f t="shared" si="174"/>
        <v>#NUM!</v>
      </c>
    </row>
    <row r="3193" spans="2:6" x14ac:dyDescent="0.25">
      <c r="B3193">
        <f t="shared" si="172"/>
        <v>30000000</v>
      </c>
      <c r="C3193">
        <v>1.5</v>
      </c>
      <c r="D3193">
        <v>4.5</v>
      </c>
      <c r="E3193">
        <f t="shared" si="173"/>
        <v>3189</v>
      </c>
      <c r="F3193" t="e">
        <f t="shared" si="174"/>
        <v>#NUM!</v>
      </c>
    </row>
    <row r="3194" spans="2:6" x14ac:dyDescent="0.25">
      <c r="B3194">
        <f t="shared" si="172"/>
        <v>30000000</v>
      </c>
      <c r="C3194">
        <v>1.5</v>
      </c>
      <c r="D3194">
        <v>4.5</v>
      </c>
      <c r="E3194">
        <f t="shared" si="173"/>
        <v>3190</v>
      </c>
      <c r="F3194" t="e">
        <f t="shared" si="174"/>
        <v>#NUM!</v>
      </c>
    </row>
    <row r="3195" spans="2:6" x14ac:dyDescent="0.25">
      <c r="B3195">
        <f t="shared" si="172"/>
        <v>30000000</v>
      </c>
      <c r="C3195">
        <v>1.5</v>
      </c>
      <c r="D3195">
        <v>4.5</v>
      </c>
      <c r="E3195">
        <f t="shared" si="173"/>
        <v>3191</v>
      </c>
      <c r="F3195" t="e">
        <f t="shared" si="174"/>
        <v>#NUM!</v>
      </c>
    </row>
    <row r="3196" spans="2:6" x14ac:dyDescent="0.25">
      <c r="B3196">
        <f t="shared" si="172"/>
        <v>30000000</v>
      </c>
      <c r="C3196">
        <v>1.5</v>
      </c>
      <c r="D3196">
        <v>4.5</v>
      </c>
      <c r="E3196">
        <f t="shared" si="173"/>
        <v>3192</v>
      </c>
      <c r="F3196" t="e">
        <f t="shared" si="174"/>
        <v>#NUM!</v>
      </c>
    </row>
    <row r="3197" spans="2:6" x14ac:dyDescent="0.25">
      <c r="B3197">
        <f t="shared" si="172"/>
        <v>30000000</v>
      </c>
      <c r="C3197">
        <v>1.5</v>
      </c>
      <c r="D3197">
        <v>4.5</v>
      </c>
      <c r="E3197">
        <f t="shared" si="173"/>
        <v>3193</v>
      </c>
      <c r="F3197" t="e">
        <f t="shared" si="174"/>
        <v>#NUM!</v>
      </c>
    </row>
    <row r="3198" spans="2:6" x14ac:dyDescent="0.25">
      <c r="B3198">
        <f t="shared" si="172"/>
        <v>30000000</v>
      </c>
      <c r="C3198">
        <v>1.5</v>
      </c>
      <c r="D3198">
        <v>4.5</v>
      </c>
      <c r="E3198">
        <f t="shared" si="173"/>
        <v>3194</v>
      </c>
      <c r="F3198" t="e">
        <f t="shared" si="174"/>
        <v>#NUM!</v>
      </c>
    </row>
    <row r="3199" spans="2:6" x14ac:dyDescent="0.25">
      <c r="B3199">
        <f t="shared" si="172"/>
        <v>30000000</v>
      </c>
      <c r="C3199">
        <v>1.5</v>
      </c>
      <c r="D3199">
        <v>4.5</v>
      </c>
      <c r="E3199">
        <f t="shared" si="173"/>
        <v>3195</v>
      </c>
      <c r="F3199" t="e">
        <f t="shared" si="174"/>
        <v>#NUM!</v>
      </c>
    </row>
    <row r="3200" spans="2:6" x14ac:dyDescent="0.25">
      <c r="B3200">
        <f t="shared" si="172"/>
        <v>30000000</v>
      </c>
      <c r="C3200">
        <v>1.5</v>
      </c>
      <c r="D3200">
        <v>4.5</v>
      </c>
      <c r="E3200">
        <f t="shared" si="173"/>
        <v>3196</v>
      </c>
      <c r="F3200" t="e">
        <f t="shared" si="174"/>
        <v>#NUM!</v>
      </c>
    </row>
    <row r="3201" spans="2:6" x14ac:dyDescent="0.25">
      <c r="B3201">
        <f t="shared" si="172"/>
        <v>30000000</v>
      </c>
      <c r="C3201">
        <v>1.5</v>
      </c>
      <c r="D3201">
        <v>4.5</v>
      </c>
      <c r="E3201">
        <f t="shared" si="173"/>
        <v>3197</v>
      </c>
      <c r="F3201" t="e">
        <f t="shared" si="174"/>
        <v>#NUM!</v>
      </c>
    </row>
    <row r="3202" spans="2:6" x14ac:dyDescent="0.25">
      <c r="B3202">
        <f t="shared" si="172"/>
        <v>30000000</v>
      </c>
      <c r="C3202">
        <v>1.5</v>
      </c>
      <c r="D3202">
        <v>4.5</v>
      </c>
      <c r="E3202">
        <f t="shared" si="173"/>
        <v>3198</v>
      </c>
      <c r="F3202" t="e">
        <f t="shared" si="174"/>
        <v>#NUM!</v>
      </c>
    </row>
    <row r="3203" spans="2:6" x14ac:dyDescent="0.25">
      <c r="B3203">
        <f t="shared" si="172"/>
        <v>30000000</v>
      </c>
      <c r="C3203">
        <v>1.5</v>
      </c>
      <c r="D3203">
        <v>4.5</v>
      </c>
      <c r="E3203">
        <f t="shared" si="173"/>
        <v>3199</v>
      </c>
      <c r="F3203" t="e">
        <f t="shared" si="174"/>
        <v>#NUM!</v>
      </c>
    </row>
    <row r="3204" spans="2:6" x14ac:dyDescent="0.25">
      <c r="B3204">
        <f t="shared" si="172"/>
        <v>30000000</v>
      </c>
      <c r="C3204">
        <v>1.5</v>
      </c>
      <c r="D3204">
        <v>4.5</v>
      </c>
      <c r="E3204">
        <f t="shared" si="173"/>
        <v>3200</v>
      </c>
      <c r="F3204" t="e">
        <f t="shared" si="174"/>
        <v>#NUM!</v>
      </c>
    </row>
    <row r="3205" spans="2:6" x14ac:dyDescent="0.25">
      <c r="B3205">
        <f t="shared" si="172"/>
        <v>30000000</v>
      </c>
      <c r="C3205">
        <v>1.5</v>
      </c>
      <c r="D3205">
        <v>4.5</v>
      </c>
      <c r="E3205">
        <f t="shared" si="173"/>
        <v>3201</v>
      </c>
      <c r="F3205" t="e">
        <f t="shared" si="174"/>
        <v>#NUM!</v>
      </c>
    </row>
    <row r="3206" spans="2:6" x14ac:dyDescent="0.25">
      <c r="B3206">
        <f t="shared" ref="B3206:B3269" si="175">$C$1</f>
        <v>30000000</v>
      </c>
      <c r="C3206">
        <v>1.5</v>
      </c>
      <c r="D3206">
        <v>4.5</v>
      </c>
      <c r="E3206">
        <f t="shared" ref="E3206:E3269" si="176">E3205+1</f>
        <v>3202</v>
      </c>
      <c r="F3206" t="e">
        <f t="shared" si="174"/>
        <v>#NUM!</v>
      </c>
    </row>
    <row r="3207" spans="2:6" x14ac:dyDescent="0.25">
      <c r="B3207">
        <f t="shared" si="175"/>
        <v>30000000</v>
      </c>
      <c r="C3207">
        <v>1.5</v>
      </c>
      <c r="D3207">
        <v>4.5</v>
      </c>
      <c r="E3207">
        <f t="shared" si="176"/>
        <v>3203</v>
      </c>
      <c r="F3207" t="e">
        <f t="shared" si="174"/>
        <v>#NUM!</v>
      </c>
    </row>
    <row r="3208" spans="2:6" x14ac:dyDescent="0.25">
      <c r="B3208">
        <f t="shared" si="175"/>
        <v>30000000</v>
      </c>
      <c r="C3208">
        <v>1.5</v>
      </c>
      <c r="D3208">
        <v>4.5</v>
      </c>
      <c r="E3208">
        <f t="shared" si="176"/>
        <v>3204</v>
      </c>
      <c r="F3208" t="e">
        <f t="shared" si="174"/>
        <v>#NUM!</v>
      </c>
    </row>
    <row r="3209" spans="2:6" x14ac:dyDescent="0.25">
      <c r="B3209">
        <f t="shared" si="175"/>
        <v>30000000</v>
      </c>
      <c r="C3209">
        <v>1.5</v>
      </c>
      <c r="D3209">
        <v>4.5</v>
      </c>
      <c r="E3209">
        <f t="shared" si="176"/>
        <v>3205</v>
      </c>
      <c r="F3209" t="e">
        <f t="shared" si="174"/>
        <v>#NUM!</v>
      </c>
    </row>
    <row r="3210" spans="2:6" x14ac:dyDescent="0.25">
      <c r="B3210">
        <f t="shared" si="175"/>
        <v>30000000</v>
      </c>
      <c r="C3210">
        <v>1.5</v>
      </c>
      <c r="D3210">
        <v>4.5</v>
      </c>
      <c r="E3210">
        <f t="shared" si="176"/>
        <v>3206</v>
      </c>
      <c r="F3210" t="e">
        <f t="shared" si="174"/>
        <v>#NUM!</v>
      </c>
    </row>
    <row r="3211" spans="2:6" x14ac:dyDescent="0.25">
      <c r="B3211">
        <f t="shared" si="175"/>
        <v>30000000</v>
      </c>
      <c r="C3211">
        <v>1.5</v>
      </c>
      <c r="D3211">
        <v>4.5</v>
      </c>
      <c r="E3211">
        <f t="shared" si="176"/>
        <v>3207</v>
      </c>
      <c r="F3211" t="e">
        <f t="shared" si="174"/>
        <v>#NUM!</v>
      </c>
    </row>
    <row r="3212" spans="2:6" x14ac:dyDescent="0.25">
      <c r="B3212">
        <f t="shared" si="175"/>
        <v>30000000</v>
      </c>
      <c r="C3212">
        <v>1.5</v>
      </c>
      <c r="D3212">
        <v>4.5</v>
      </c>
      <c r="E3212">
        <f t="shared" si="176"/>
        <v>3208</v>
      </c>
      <c r="F3212" t="e">
        <f t="shared" si="174"/>
        <v>#NUM!</v>
      </c>
    </row>
    <row r="3213" spans="2:6" x14ac:dyDescent="0.25">
      <c r="B3213">
        <f t="shared" si="175"/>
        <v>30000000</v>
      </c>
      <c r="C3213">
        <v>1.5</v>
      </c>
      <c r="D3213">
        <v>4.5</v>
      </c>
      <c r="E3213">
        <f t="shared" si="176"/>
        <v>3209</v>
      </c>
      <c r="F3213" t="e">
        <f t="shared" si="174"/>
        <v>#NUM!</v>
      </c>
    </row>
    <row r="3214" spans="2:6" x14ac:dyDescent="0.25">
      <c r="B3214">
        <f t="shared" si="175"/>
        <v>30000000</v>
      </c>
      <c r="C3214">
        <v>1.5</v>
      </c>
      <c r="D3214">
        <v>4.5</v>
      </c>
      <c r="E3214">
        <f t="shared" si="176"/>
        <v>3210</v>
      </c>
      <c r="F3214" t="e">
        <f t="shared" si="174"/>
        <v>#NUM!</v>
      </c>
    </row>
    <row r="3215" spans="2:6" x14ac:dyDescent="0.25">
      <c r="B3215">
        <f t="shared" si="175"/>
        <v>30000000</v>
      </c>
      <c r="C3215">
        <v>1.5</v>
      </c>
      <c r="D3215">
        <v>4.5</v>
      </c>
      <c r="E3215">
        <f t="shared" si="176"/>
        <v>3211</v>
      </c>
      <c r="F3215" t="e">
        <f t="shared" si="174"/>
        <v>#NUM!</v>
      </c>
    </row>
    <row r="3216" spans="2:6" x14ac:dyDescent="0.25">
      <c r="B3216">
        <f t="shared" si="175"/>
        <v>30000000</v>
      </c>
      <c r="C3216">
        <v>1.5</v>
      </c>
      <c r="D3216">
        <v>4.5</v>
      </c>
      <c r="E3216">
        <f t="shared" si="176"/>
        <v>3212</v>
      </c>
      <c r="F3216" t="e">
        <f t="shared" si="174"/>
        <v>#NUM!</v>
      </c>
    </row>
    <row r="3217" spans="2:6" x14ac:dyDescent="0.25">
      <c r="B3217">
        <f t="shared" si="175"/>
        <v>30000000</v>
      </c>
      <c r="C3217">
        <v>1.5</v>
      </c>
      <c r="D3217">
        <v>4.5</v>
      </c>
      <c r="E3217">
        <f t="shared" si="176"/>
        <v>3213</v>
      </c>
      <c r="F3217" t="e">
        <f t="shared" si="174"/>
        <v>#NUM!</v>
      </c>
    </row>
    <row r="3218" spans="2:6" x14ac:dyDescent="0.25">
      <c r="B3218">
        <f t="shared" si="175"/>
        <v>30000000</v>
      </c>
      <c r="C3218">
        <v>1.5</v>
      </c>
      <c r="D3218">
        <v>4.5</v>
      </c>
      <c r="E3218">
        <f t="shared" si="176"/>
        <v>3214</v>
      </c>
      <c r="F3218" t="e">
        <f t="shared" si="174"/>
        <v>#NUM!</v>
      </c>
    </row>
    <row r="3219" spans="2:6" x14ac:dyDescent="0.25">
      <c r="B3219">
        <f t="shared" si="175"/>
        <v>30000000</v>
      </c>
      <c r="C3219">
        <v>1.5</v>
      </c>
      <c r="D3219">
        <v>4.5</v>
      </c>
      <c r="E3219">
        <f t="shared" si="176"/>
        <v>3215</v>
      </c>
      <c r="F3219" t="e">
        <f t="shared" si="174"/>
        <v>#NUM!</v>
      </c>
    </row>
    <row r="3220" spans="2:6" x14ac:dyDescent="0.25">
      <c r="B3220">
        <f t="shared" si="175"/>
        <v>30000000</v>
      </c>
      <c r="C3220">
        <v>1.5</v>
      </c>
      <c r="D3220">
        <v>4.5</v>
      </c>
      <c r="E3220">
        <f t="shared" si="176"/>
        <v>3216</v>
      </c>
      <c r="F3220" t="e">
        <f t="shared" si="174"/>
        <v>#NUM!</v>
      </c>
    </row>
    <row r="3221" spans="2:6" x14ac:dyDescent="0.25">
      <c r="B3221">
        <f t="shared" si="175"/>
        <v>30000000</v>
      </c>
      <c r="C3221">
        <v>1.5</v>
      </c>
      <c r="D3221">
        <v>4.5</v>
      </c>
      <c r="E3221">
        <f t="shared" si="176"/>
        <v>3217</v>
      </c>
      <c r="F3221" t="e">
        <f t="shared" si="174"/>
        <v>#NUM!</v>
      </c>
    </row>
    <row r="3222" spans="2:6" x14ac:dyDescent="0.25">
      <c r="B3222">
        <f t="shared" si="175"/>
        <v>30000000</v>
      </c>
      <c r="C3222">
        <v>1.5</v>
      </c>
      <c r="D3222">
        <v>4.5</v>
      </c>
      <c r="E3222">
        <f t="shared" si="176"/>
        <v>3218</v>
      </c>
      <c r="F3222" t="e">
        <f t="shared" si="174"/>
        <v>#NUM!</v>
      </c>
    </row>
    <row r="3223" spans="2:6" x14ac:dyDescent="0.25">
      <c r="B3223">
        <f t="shared" si="175"/>
        <v>30000000</v>
      </c>
      <c r="C3223">
        <v>1.5</v>
      </c>
      <c r="D3223">
        <v>4.5</v>
      </c>
      <c r="E3223">
        <f t="shared" si="176"/>
        <v>3219</v>
      </c>
      <c r="F3223" t="e">
        <f t="shared" si="174"/>
        <v>#NUM!</v>
      </c>
    </row>
    <row r="3224" spans="2:6" x14ac:dyDescent="0.25">
      <c r="B3224">
        <f t="shared" si="175"/>
        <v>30000000</v>
      </c>
      <c r="C3224">
        <v>1.5</v>
      </c>
      <c r="D3224">
        <v>4.5</v>
      </c>
      <c r="E3224">
        <f t="shared" si="176"/>
        <v>3220</v>
      </c>
      <c r="F3224" t="e">
        <f t="shared" si="174"/>
        <v>#NUM!</v>
      </c>
    </row>
    <row r="3225" spans="2:6" x14ac:dyDescent="0.25">
      <c r="B3225">
        <f t="shared" si="175"/>
        <v>30000000</v>
      </c>
      <c r="C3225">
        <v>1.5</v>
      </c>
      <c r="D3225">
        <v>4.5</v>
      </c>
      <c r="E3225">
        <f t="shared" si="176"/>
        <v>3221</v>
      </c>
      <c r="F3225" t="e">
        <f t="shared" si="174"/>
        <v>#NUM!</v>
      </c>
    </row>
    <row r="3226" spans="2:6" x14ac:dyDescent="0.25">
      <c r="B3226">
        <f t="shared" si="175"/>
        <v>30000000</v>
      </c>
      <c r="C3226">
        <v>1.5</v>
      </c>
      <c r="D3226">
        <v>4.5</v>
      </c>
      <c r="E3226">
        <f t="shared" si="176"/>
        <v>3222</v>
      </c>
      <c r="F3226" t="e">
        <f t="shared" si="174"/>
        <v>#NUM!</v>
      </c>
    </row>
    <row r="3227" spans="2:6" x14ac:dyDescent="0.25">
      <c r="B3227">
        <f t="shared" si="175"/>
        <v>30000000</v>
      </c>
      <c r="C3227">
        <v>1.5</v>
      </c>
      <c r="D3227">
        <v>4.5</v>
      </c>
      <c r="E3227">
        <f t="shared" si="176"/>
        <v>3223</v>
      </c>
      <c r="F3227" t="e">
        <f t="shared" si="174"/>
        <v>#NUM!</v>
      </c>
    </row>
    <row r="3228" spans="2:6" x14ac:dyDescent="0.25">
      <c r="B3228">
        <f t="shared" si="175"/>
        <v>30000000</v>
      </c>
      <c r="C3228">
        <v>1.5</v>
      </c>
      <c r="D3228">
        <v>4.5</v>
      </c>
      <c r="E3228">
        <f t="shared" si="176"/>
        <v>3224</v>
      </c>
      <c r="F3228" t="e">
        <f t="shared" si="174"/>
        <v>#NUM!</v>
      </c>
    </row>
    <row r="3229" spans="2:6" x14ac:dyDescent="0.25">
      <c r="B3229">
        <f t="shared" si="175"/>
        <v>30000000</v>
      </c>
      <c r="C3229">
        <v>1.5</v>
      </c>
      <c r="D3229">
        <v>4.5</v>
      </c>
      <c r="E3229">
        <f t="shared" si="176"/>
        <v>3225</v>
      </c>
      <c r="F3229" t="e">
        <f t="shared" si="174"/>
        <v>#NUM!</v>
      </c>
    </row>
    <row r="3230" spans="2:6" x14ac:dyDescent="0.25">
      <c r="B3230">
        <f t="shared" si="175"/>
        <v>30000000</v>
      </c>
      <c r="C3230">
        <v>1.5</v>
      </c>
      <c r="D3230">
        <v>4.5</v>
      </c>
      <c r="E3230">
        <f t="shared" si="176"/>
        <v>3226</v>
      </c>
      <c r="F3230" t="e">
        <f t="shared" si="174"/>
        <v>#NUM!</v>
      </c>
    </row>
    <row r="3231" spans="2:6" x14ac:dyDescent="0.25">
      <c r="B3231">
        <f t="shared" si="175"/>
        <v>30000000</v>
      </c>
      <c r="C3231">
        <v>1.5</v>
      </c>
      <c r="D3231">
        <v>4.5</v>
      </c>
      <c r="E3231">
        <f t="shared" si="176"/>
        <v>3227</v>
      </c>
      <c r="F3231" t="e">
        <f t="shared" ref="F3231:F3294" si="177">D3231+C3231*SIN(E3231*2*PI()/360*B3231)</f>
        <v>#NUM!</v>
      </c>
    </row>
    <row r="3232" spans="2:6" x14ac:dyDescent="0.25">
      <c r="B3232">
        <f t="shared" si="175"/>
        <v>30000000</v>
      </c>
      <c r="C3232">
        <v>1.5</v>
      </c>
      <c r="D3232">
        <v>4.5</v>
      </c>
      <c r="E3232">
        <f t="shared" si="176"/>
        <v>3228</v>
      </c>
      <c r="F3232" t="e">
        <f t="shared" si="177"/>
        <v>#NUM!</v>
      </c>
    </row>
    <row r="3233" spans="2:6" x14ac:dyDescent="0.25">
      <c r="B3233">
        <f t="shared" si="175"/>
        <v>30000000</v>
      </c>
      <c r="C3233">
        <v>1.5</v>
      </c>
      <c r="D3233">
        <v>4.5</v>
      </c>
      <c r="E3233">
        <f t="shared" si="176"/>
        <v>3229</v>
      </c>
      <c r="F3233" t="e">
        <f t="shared" si="177"/>
        <v>#NUM!</v>
      </c>
    </row>
    <row r="3234" spans="2:6" x14ac:dyDescent="0.25">
      <c r="B3234">
        <f t="shared" si="175"/>
        <v>30000000</v>
      </c>
      <c r="C3234">
        <v>1.5</v>
      </c>
      <c r="D3234">
        <v>4.5</v>
      </c>
      <c r="E3234">
        <f t="shared" si="176"/>
        <v>3230</v>
      </c>
      <c r="F3234" t="e">
        <f t="shared" si="177"/>
        <v>#NUM!</v>
      </c>
    </row>
    <row r="3235" spans="2:6" x14ac:dyDescent="0.25">
      <c r="B3235">
        <f t="shared" si="175"/>
        <v>30000000</v>
      </c>
      <c r="C3235">
        <v>1.5</v>
      </c>
      <c r="D3235">
        <v>4.5</v>
      </c>
      <c r="E3235">
        <f t="shared" si="176"/>
        <v>3231</v>
      </c>
      <c r="F3235" t="e">
        <f t="shared" si="177"/>
        <v>#NUM!</v>
      </c>
    </row>
    <row r="3236" spans="2:6" x14ac:dyDescent="0.25">
      <c r="B3236">
        <f t="shared" si="175"/>
        <v>30000000</v>
      </c>
      <c r="C3236">
        <v>1.5</v>
      </c>
      <c r="D3236">
        <v>4.5</v>
      </c>
      <c r="E3236">
        <f t="shared" si="176"/>
        <v>3232</v>
      </c>
      <c r="F3236" t="e">
        <f t="shared" si="177"/>
        <v>#NUM!</v>
      </c>
    </row>
    <row r="3237" spans="2:6" x14ac:dyDescent="0.25">
      <c r="B3237">
        <f t="shared" si="175"/>
        <v>30000000</v>
      </c>
      <c r="C3237">
        <v>1.5</v>
      </c>
      <c r="D3237">
        <v>4.5</v>
      </c>
      <c r="E3237">
        <f t="shared" si="176"/>
        <v>3233</v>
      </c>
      <c r="F3237" t="e">
        <f t="shared" si="177"/>
        <v>#NUM!</v>
      </c>
    </row>
    <row r="3238" spans="2:6" x14ac:dyDescent="0.25">
      <c r="B3238">
        <f t="shared" si="175"/>
        <v>30000000</v>
      </c>
      <c r="C3238">
        <v>1.5</v>
      </c>
      <c r="D3238">
        <v>4.5</v>
      </c>
      <c r="E3238">
        <f t="shared" si="176"/>
        <v>3234</v>
      </c>
      <c r="F3238" t="e">
        <f t="shared" si="177"/>
        <v>#NUM!</v>
      </c>
    </row>
    <row r="3239" spans="2:6" x14ac:dyDescent="0.25">
      <c r="B3239">
        <f t="shared" si="175"/>
        <v>30000000</v>
      </c>
      <c r="C3239">
        <v>1.5</v>
      </c>
      <c r="D3239">
        <v>4.5</v>
      </c>
      <c r="E3239">
        <f t="shared" si="176"/>
        <v>3235</v>
      </c>
      <c r="F3239" t="e">
        <f t="shared" si="177"/>
        <v>#NUM!</v>
      </c>
    </row>
    <row r="3240" spans="2:6" x14ac:dyDescent="0.25">
      <c r="B3240">
        <f t="shared" si="175"/>
        <v>30000000</v>
      </c>
      <c r="C3240">
        <v>1.5</v>
      </c>
      <c r="D3240">
        <v>4.5</v>
      </c>
      <c r="E3240">
        <f t="shared" si="176"/>
        <v>3236</v>
      </c>
      <c r="F3240" t="e">
        <f t="shared" si="177"/>
        <v>#NUM!</v>
      </c>
    </row>
    <row r="3241" spans="2:6" x14ac:dyDescent="0.25">
      <c r="B3241">
        <f t="shared" si="175"/>
        <v>30000000</v>
      </c>
      <c r="C3241">
        <v>1.5</v>
      </c>
      <c r="D3241">
        <v>4.5</v>
      </c>
      <c r="E3241">
        <f t="shared" si="176"/>
        <v>3237</v>
      </c>
      <c r="F3241" t="e">
        <f t="shared" si="177"/>
        <v>#NUM!</v>
      </c>
    </row>
    <row r="3242" spans="2:6" x14ac:dyDescent="0.25">
      <c r="B3242">
        <f t="shared" si="175"/>
        <v>30000000</v>
      </c>
      <c r="C3242">
        <v>1.5</v>
      </c>
      <c r="D3242">
        <v>4.5</v>
      </c>
      <c r="E3242">
        <f t="shared" si="176"/>
        <v>3238</v>
      </c>
      <c r="F3242" t="e">
        <f t="shared" si="177"/>
        <v>#NUM!</v>
      </c>
    </row>
    <row r="3243" spans="2:6" x14ac:dyDescent="0.25">
      <c r="B3243">
        <f t="shared" si="175"/>
        <v>30000000</v>
      </c>
      <c r="C3243">
        <v>1.5</v>
      </c>
      <c r="D3243">
        <v>4.5</v>
      </c>
      <c r="E3243">
        <f t="shared" si="176"/>
        <v>3239</v>
      </c>
      <c r="F3243" t="e">
        <f t="shared" si="177"/>
        <v>#NUM!</v>
      </c>
    </row>
    <row r="3244" spans="2:6" x14ac:dyDescent="0.25">
      <c r="B3244">
        <f t="shared" si="175"/>
        <v>30000000</v>
      </c>
      <c r="C3244">
        <v>1.5</v>
      </c>
      <c r="D3244">
        <v>4.5</v>
      </c>
      <c r="E3244">
        <f t="shared" si="176"/>
        <v>3240</v>
      </c>
      <c r="F3244" t="e">
        <f t="shared" si="177"/>
        <v>#NUM!</v>
      </c>
    </row>
    <row r="3245" spans="2:6" x14ac:dyDescent="0.25">
      <c r="B3245">
        <f t="shared" si="175"/>
        <v>30000000</v>
      </c>
      <c r="C3245">
        <v>1.5</v>
      </c>
      <c r="D3245">
        <v>4.5</v>
      </c>
      <c r="E3245">
        <f t="shared" si="176"/>
        <v>3241</v>
      </c>
      <c r="F3245" t="e">
        <f t="shared" si="177"/>
        <v>#NUM!</v>
      </c>
    </row>
    <row r="3246" spans="2:6" x14ac:dyDescent="0.25">
      <c r="B3246">
        <f t="shared" si="175"/>
        <v>30000000</v>
      </c>
      <c r="C3246">
        <v>1.5</v>
      </c>
      <c r="D3246">
        <v>4.5</v>
      </c>
      <c r="E3246">
        <f t="shared" si="176"/>
        <v>3242</v>
      </c>
      <c r="F3246" t="e">
        <f t="shared" si="177"/>
        <v>#NUM!</v>
      </c>
    </row>
    <row r="3247" spans="2:6" x14ac:dyDescent="0.25">
      <c r="B3247">
        <f t="shared" si="175"/>
        <v>30000000</v>
      </c>
      <c r="C3247">
        <v>1.5</v>
      </c>
      <c r="D3247">
        <v>4.5</v>
      </c>
      <c r="E3247">
        <f t="shared" si="176"/>
        <v>3243</v>
      </c>
      <c r="F3247" t="e">
        <f t="shared" si="177"/>
        <v>#NUM!</v>
      </c>
    </row>
    <row r="3248" spans="2:6" x14ac:dyDescent="0.25">
      <c r="B3248">
        <f t="shared" si="175"/>
        <v>30000000</v>
      </c>
      <c r="C3248">
        <v>1.5</v>
      </c>
      <c r="D3248">
        <v>4.5</v>
      </c>
      <c r="E3248">
        <f t="shared" si="176"/>
        <v>3244</v>
      </c>
      <c r="F3248" t="e">
        <f t="shared" si="177"/>
        <v>#NUM!</v>
      </c>
    </row>
    <row r="3249" spans="2:6" x14ac:dyDescent="0.25">
      <c r="B3249">
        <f t="shared" si="175"/>
        <v>30000000</v>
      </c>
      <c r="C3249">
        <v>1.5</v>
      </c>
      <c r="D3249">
        <v>4.5</v>
      </c>
      <c r="E3249">
        <f t="shared" si="176"/>
        <v>3245</v>
      </c>
      <c r="F3249" t="e">
        <f t="shared" si="177"/>
        <v>#NUM!</v>
      </c>
    </row>
    <row r="3250" spans="2:6" x14ac:dyDescent="0.25">
      <c r="B3250">
        <f t="shared" si="175"/>
        <v>30000000</v>
      </c>
      <c r="C3250">
        <v>1.5</v>
      </c>
      <c r="D3250">
        <v>4.5</v>
      </c>
      <c r="E3250">
        <f t="shared" si="176"/>
        <v>3246</v>
      </c>
      <c r="F3250" t="e">
        <f t="shared" si="177"/>
        <v>#NUM!</v>
      </c>
    </row>
    <row r="3251" spans="2:6" x14ac:dyDescent="0.25">
      <c r="B3251">
        <f t="shared" si="175"/>
        <v>30000000</v>
      </c>
      <c r="C3251">
        <v>1.5</v>
      </c>
      <c r="D3251">
        <v>4.5</v>
      </c>
      <c r="E3251">
        <f t="shared" si="176"/>
        <v>3247</v>
      </c>
      <c r="F3251" t="e">
        <f t="shared" si="177"/>
        <v>#NUM!</v>
      </c>
    </row>
    <row r="3252" spans="2:6" x14ac:dyDescent="0.25">
      <c r="B3252">
        <f t="shared" si="175"/>
        <v>30000000</v>
      </c>
      <c r="C3252">
        <v>1.5</v>
      </c>
      <c r="D3252">
        <v>4.5</v>
      </c>
      <c r="E3252">
        <f t="shared" si="176"/>
        <v>3248</v>
      </c>
      <c r="F3252" t="e">
        <f t="shared" si="177"/>
        <v>#NUM!</v>
      </c>
    </row>
    <row r="3253" spans="2:6" x14ac:dyDescent="0.25">
      <c r="B3253">
        <f t="shared" si="175"/>
        <v>30000000</v>
      </c>
      <c r="C3253">
        <v>1.5</v>
      </c>
      <c r="D3253">
        <v>4.5</v>
      </c>
      <c r="E3253">
        <f t="shared" si="176"/>
        <v>3249</v>
      </c>
      <c r="F3253" t="e">
        <f t="shared" si="177"/>
        <v>#NUM!</v>
      </c>
    </row>
    <row r="3254" spans="2:6" x14ac:dyDescent="0.25">
      <c r="B3254">
        <f t="shared" si="175"/>
        <v>30000000</v>
      </c>
      <c r="C3254">
        <v>1.5</v>
      </c>
      <c r="D3254">
        <v>4.5</v>
      </c>
      <c r="E3254">
        <f t="shared" si="176"/>
        <v>3250</v>
      </c>
      <c r="F3254" t="e">
        <f t="shared" si="177"/>
        <v>#NUM!</v>
      </c>
    </row>
    <row r="3255" spans="2:6" x14ac:dyDescent="0.25">
      <c r="B3255">
        <f t="shared" si="175"/>
        <v>30000000</v>
      </c>
      <c r="C3255">
        <v>1.5</v>
      </c>
      <c r="D3255">
        <v>4.5</v>
      </c>
      <c r="E3255">
        <f t="shared" si="176"/>
        <v>3251</v>
      </c>
      <c r="F3255" t="e">
        <f t="shared" si="177"/>
        <v>#NUM!</v>
      </c>
    </row>
    <row r="3256" spans="2:6" x14ac:dyDescent="0.25">
      <c r="B3256">
        <f t="shared" si="175"/>
        <v>30000000</v>
      </c>
      <c r="C3256">
        <v>1.5</v>
      </c>
      <c r="D3256">
        <v>4.5</v>
      </c>
      <c r="E3256">
        <f t="shared" si="176"/>
        <v>3252</v>
      </c>
      <c r="F3256" t="e">
        <f t="shared" si="177"/>
        <v>#NUM!</v>
      </c>
    </row>
    <row r="3257" spans="2:6" x14ac:dyDescent="0.25">
      <c r="B3257">
        <f t="shared" si="175"/>
        <v>30000000</v>
      </c>
      <c r="C3257">
        <v>1.5</v>
      </c>
      <c r="D3257">
        <v>4.5</v>
      </c>
      <c r="E3257">
        <f t="shared" si="176"/>
        <v>3253</v>
      </c>
      <c r="F3257" t="e">
        <f t="shared" si="177"/>
        <v>#NUM!</v>
      </c>
    </row>
    <row r="3258" spans="2:6" x14ac:dyDescent="0.25">
      <c r="B3258">
        <f t="shared" si="175"/>
        <v>30000000</v>
      </c>
      <c r="C3258">
        <v>1.5</v>
      </c>
      <c r="D3258">
        <v>4.5</v>
      </c>
      <c r="E3258">
        <f t="shared" si="176"/>
        <v>3254</v>
      </c>
      <c r="F3258" t="e">
        <f t="shared" si="177"/>
        <v>#NUM!</v>
      </c>
    </row>
    <row r="3259" spans="2:6" x14ac:dyDescent="0.25">
      <c r="B3259">
        <f t="shared" si="175"/>
        <v>30000000</v>
      </c>
      <c r="C3259">
        <v>1.5</v>
      </c>
      <c r="D3259">
        <v>4.5</v>
      </c>
      <c r="E3259">
        <f t="shared" si="176"/>
        <v>3255</v>
      </c>
      <c r="F3259" t="e">
        <f t="shared" si="177"/>
        <v>#NUM!</v>
      </c>
    </row>
    <row r="3260" spans="2:6" x14ac:dyDescent="0.25">
      <c r="B3260">
        <f t="shared" si="175"/>
        <v>30000000</v>
      </c>
      <c r="C3260">
        <v>1.5</v>
      </c>
      <c r="D3260">
        <v>4.5</v>
      </c>
      <c r="E3260">
        <f t="shared" si="176"/>
        <v>3256</v>
      </c>
      <c r="F3260" t="e">
        <f t="shared" si="177"/>
        <v>#NUM!</v>
      </c>
    </row>
    <row r="3261" spans="2:6" x14ac:dyDescent="0.25">
      <c r="B3261">
        <f t="shared" si="175"/>
        <v>30000000</v>
      </c>
      <c r="C3261">
        <v>1.5</v>
      </c>
      <c r="D3261">
        <v>4.5</v>
      </c>
      <c r="E3261">
        <f t="shared" si="176"/>
        <v>3257</v>
      </c>
      <c r="F3261" t="e">
        <f t="shared" si="177"/>
        <v>#NUM!</v>
      </c>
    </row>
    <row r="3262" spans="2:6" x14ac:dyDescent="0.25">
      <c r="B3262">
        <f t="shared" si="175"/>
        <v>30000000</v>
      </c>
      <c r="C3262">
        <v>1.5</v>
      </c>
      <c r="D3262">
        <v>4.5</v>
      </c>
      <c r="E3262">
        <f t="shared" si="176"/>
        <v>3258</v>
      </c>
      <c r="F3262" t="e">
        <f t="shared" si="177"/>
        <v>#NUM!</v>
      </c>
    </row>
    <row r="3263" spans="2:6" x14ac:dyDescent="0.25">
      <c r="B3263">
        <f t="shared" si="175"/>
        <v>30000000</v>
      </c>
      <c r="C3263">
        <v>1.5</v>
      </c>
      <c r="D3263">
        <v>4.5</v>
      </c>
      <c r="E3263">
        <f t="shared" si="176"/>
        <v>3259</v>
      </c>
      <c r="F3263" t="e">
        <f t="shared" si="177"/>
        <v>#NUM!</v>
      </c>
    </row>
    <row r="3264" spans="2:6" x14ac:dyDescent="0.25">
      <c r="B3264">
        <f t="shared" si="175"/>
        <v>30000000</v>
      </c>
      <c r="C3264">
        <v>1.5</v>
      </c>
      <c r="D3264">
        <v>4.5</v>
      </c>
      <c r="E3264">
        <f t="shared" si="176"/>
        <v>3260</v>
      </c>
      <c r="F3264" t="e">
        <f t="shared" si="177"/>
        <v>#NUM!</v>
      </c>
    </row>
    <row r="3265" spans="2:6" x14ac:dyDescent="0.25">
      <c r="B3265">
        <f t="shared" si="175"/>
        <v>30000000</v>
      </c>
      <c r="C3265">
        <v>1.5</v>
      </c>
      <c r="D3265">
        <v>4.5</v>
      </c>
      <c r="E3265">
        <f t="shared" si="176"/>
        <v>3261</v>
      </c>
      <c r="F3265" t="e">
        <f t="shared" si="177"/>
        <v>#NUM!</v>
      </c>
    </row>
    <row r="3266" spans="2:6" x14ac:dyDescent="0.25">
      <c r="B3266">
        <f t="shared" si="175"/>
        <v>30000000</v>
      </c>
      <c r="C3266">
        <v>1.5</v>
      </c>
      <c r="D3266">
        <v>4.5</v>
      </c>
      <c r="E3266">
        <f t="shared" si="176"/>
        <v>3262</v>
      </c>
      <c r="F3266" t="e">
        <f t="shared" si="177"/>
        <v>#NUM!</v>
      </c>
    </row>
    <row r="3267" spans="2:6" x14ac:dyDescent="0.25">
      <c r="B3267">
        <f t="shared" si="175"/>
        <v>30000000</v>
      </c>
      <c r="C3267">
        <v>1.5</v>
      </c>
      <c r="D3267">
        <v>4.5</v>
      </c>
      <c r="E3267">
        <f t="shared" si="176"/>
        <v>3263</v>
      </c>
      <c r="F3267" t="e">
        <f t="shared" si="177"/>
        <v>#NUM!</v>
      </c>
    </row>
    <row r="3268" spans="2:6" x14ac:dyDescent="0.25">
      <c r="B3268">
        <f t="shared" si="175"/>
        <v>30000000</v>
      </c>
      <c r="C3268">
        <v>1.5</v>
      </c>
      <c r="D3268">
        <v>4.5</v>
      </c>
      <c r="E3268">
        <f t="shared" si="176"/>
        <v>3264</v>
      </c>
      <c r="F3268" t="e">
        <f t="shared" si="177"/>
        <v>#NUM!</v>
      </c>
    </row>
    <row r="3269" spans="2:6" x14ac:dyDescent="0.25">
      <c r="B3269">
        <f t="shared" si="175"/>
        <v>30000000</v>
      </c>
      <c r="C3269">
        <v>1.5</v>
      </c>
      <c r="D3269">
        <v>4.5</v>
      </c>
      <c r="E3269">
        <f t="shared" si="176"/>
        <v>3265</v>
      </c>
      <c r="F3269" t="e">
        <f t="shared" si="177"/>
        <v>#NUM!</v>
      </c>
    </row>
    <row r="3270" spans="2:6" x14ac:dyDescent="0.25">
      <c r="B3270">
        <f t="shared" ref="B3270:B3333" si="178">$C$1</f>
        <v>30000000</v>
      </c>
      <c r="C3270">
        <v>1.5</v>
      </c>
      <c r="D3270">
        <v>4.5</v>
      </c>
      <c r="E3270">
        <f t="shared" ref="E3270:E3333" si="179">E3269+1</f>
        <v>3266</v>
      </c>
      <c r="F3270" t="e">
        <f t="shared" si="177"/>
        <v>#NUM!</v>
      </c>
    </row>
    <row r="3271" spans="2:6" x14ac:dyDescent="0.25">
      <c r="B3271">
        <f t="shared" si="178"/>
        <v>30000000</v>
      </c>
      <c r="C3271">
        <v>1.5</v>
      </c>
      <c r="D3271">
        <v>4.5</v>
      </c>
      <c r="E3271">
        <f t="shared" si="179"/>
        <v>3267</v>
      </c>
      <c r="F3271" t="e">
        <f t="shared" si="177"/>
        <v>#NUM!</v>
      </c>
    </row>
    <row r="3272" spans="2:6" x14ac:dyDescent="0.25">
      <c r="B3272">
        <f t="shared" si="178"/>
        <v>30000000</v>
      </c>
      <c r="C3272">
        <v>1.5</v>
      </c>
      <c r="D3272">
        <v>4.5</v>
      </c>
      <c r="E3272">
        <f t="shared" si="179"/>
        <v>3268</v>
      </c>
      <c r="F3272" t="e">
        <f t="shared" si="177"/>
        <v>#NUM!</v>
      </c>
    </row>
    <row r="3273" spans="2:6" x14ac:dyDescent="0.25">
      <c r="B3273">
        <f t="shared" si="178"/>
        <v>30000000</v>
      </c>
      <c r="C3273">
        <v>1.5</v>
      </c>
      <c r="D3273">
        <v>4.5</v>
      </c>
      <c r="E3273">
        <f t="shared" si="179"/>
        <v>3269</v>
      </c>
      <c r="F3273" t="e">
        <f t="shared" si="177"/>
        <v>#NUM!</v>
      </c>
    </row>
    <row r="3274" spans="2:6" x14ac:dyDescent="0.25">
      <c r="B3274">
        <f t="shared" si="178"/>
        <v>30000000</v>
      </c>
      <c r="C3274">
        <v>1.5</v>
      </c>
      <c r="D3274">
        <v>4.5</v>
      </c>
      <c r="E3274">
        <f t="shared" si="179"/>
        <v>3270</v>
      </c>
      <c r="F3274" t="e">
        <f t="shared" si="177"/>
        <v>#NUM!</v>
      </c>
    </row>
    <row r="3275" spans="2:6" x14ac:dyDescent="0.25">
      <c r="B3275">
        <f t="shared" si="178"/>
        <v>30000000</v>
      </c>
      <c r="C3275">
        <v>1.5</v>
      </c>
      <c r="D3275">
        <v>4.5</v>
      </c>
      <c r="E3275">
        <f t="shared" si="179"/>
        <v>3271</v>
      </c>
      <c r="F3275" t="e">
        <f t="shared" si="177"/>
        <v>#NUM!</v>
      </c>
    </row>
    <row r="3276" spans="2:6" x14ac:dyDescent="0.25">
      <c r="B3276">
        <f t="shared" si="178"/>
        <v>30000000</v>
      </c>
      <c r="C3276">
        <v>1.5</v>
      </c>
      <c r="D3276">
        <v>4.5</v>
      </c>
      <c r="E3276">
        <f t="shared" si="179"/>
        <v>3272</v>
      </c>
      <c r="F3276" t="e">
        <f t="shared" si="177"/>
        <v>#NUM!</v>
      </c>
    </row>
    <row r="3277" spans="2:6" x14ac:dyDescent="0.25">
      <c r="B3277">
        <f t="shared" si="178"/>
        <v>30000000</v>
      </c>
      <c r="C3277">
        <v>1.5</v>
      </c>
      <c r="D3277">
        <v>4.5</v>
      </c>
      <c r="E3277">
        <f t="shared" si="179"/>
        <v>3273</v>
      </c>
      <c r="F3277" t="e">
        <f t="shared" si="177"/>
        <v>#NUM!</v>
      </c>
    </row>
    <row r="3278" spans="2:6" x14ac:dyDescent="0.25">
      <c r="B3278">
        <f t="shared" si="178"/>
        <v>30000000</v>
      </c>
      <c r="C3278">
        <v>1.5</v>
      </c>
      <c r="D3278">
        <v>4.5</v>
      </c>
      <c r="E3278">
        <f t="shared" si="179"/>
        <v>3274</v>
      </c>
      <c r="F3278" t="e">
        <f t="shared" si="177"/>
        <v>#NUM!</v>
      </c>
    </row>
    <row r="3279" spans="2:6" x14ac:dyDescent="0.25">
      <c r="B3279">
        <f t="shared" si="178"/>
        <v>30000000</v>
      </c>
      <c r="C3279">
        <v>1.5</v>
      </c>
      <c r="D3279">
        <v>4.5</v>
      </c>
      <c r="E3279">
        <f t="shared" si="179"/>
        <v>3275</v>
      </c>
      <c r="F3279" t="e">
        <f t="shared" si="177"/>
        <v>#NUM!</v>
      </c>
    </row>
    <row r="3280" spans="2:6" x14ac:dyDescent="0.25">
      <c r="B3280">
        <f t="shared" si="178"/>
        <v>30000000</v>
      </c>
      <c r="C3280">
        <v>1.5</v>
      </c>
      <c r="D3280">
        <v>4.5</v>
      </c>
      <c r="E3280">
        <f t="shared" si="179"/>
        <v>3276</v>
      </c>
      <c r="F3280" t="e">
        <f t="shared" si="177"/>
        <v>#NUM!</v>
      </c>
    </row>
    <row r="3281" spans="2:6" x14ac:dyDescent="0.25">
      <c r="B3281">
        <f t="shared" si="178"/>
        <v>30000000</v>
      </c>
      <c r="C3281">
        <v>1.5</v>
      </c>
      <c r="D3281">
        <v>4.5</v>
      </c>
      <c r="E3281">
        <f t="shared" si="179"/>
        <v>3277</v>
      </c>
      <c r="F3281" t="e">
        <f t="shared" si="177"/>
        <v>#NUM!</v>
      </c>
    </row>
    <row r="3282" spans="2:6" x14ac:dyDescent="0.25">
      <c r="B3282">
        <f t="shared" si="178"/>
        <v>30000000</v>
      </c>
      <c r="C3282">
        <v>1.5</v>
      </c>
      <c r="D3282">
        <v>4.5</v>
      </c>
      <c r="E3282">
        <f t="shared" si="179"/>
        <v>3278</v>
      </c>
      <c r="F3282" t="e">
        <f t="shared" si="177"/>
        <v>#NUM!</v>
      </c>
    </row>
    <row r="3283" spans="2:6" x14ac:dyDescent="0.25">
      <c r="B3283">
        <f t="shared" si="178"/>
        <v>30000000</v>
      </c>
      <c r="C3283">
        <v>1.5</v>
      </c>
      <c r="D3283">
        <v>4.5</v>
      </c>
      <c r="E3283">
        <f t="shared" si="179"/>
        <v>3279</v>
      </c>
      <c r="F3283" t="e">
        <f t="shared" si="177"/>
        <v>#NUM!</v>
      </c>
    </row>
    <row r="3284" spans="2:6" x14ac:dyDescent="0.25">
      <c r="B3284">
        <f t="shared" si="178"/>
        <v>30000000</v>
      </c>
      <c r="C3284">
        <v>1.5</v>
      </c>
      <c r="D3284">
        <v>4.5</v>
      </c>
      <c r="E3284">
        <f t="shared" si="179"/>
        <v>3280</v>
      </c>
      <c r="F3284" t="e">
        <f t="shared" si="177"/>
        <v>#NUM!</v>
      </c>
    </row>
    <row r="3285" spans="2:6" x14ac:dyDescent="0.25">
      <c r="B3285">
        <f t="shared" si="178"/>
        <v>30000000</v>
      </c>
      <c r="C3285">
        <v>1.5</v>
      </c>
      <c r="D3285">
        <v>4.5</v>
      </c>
      <c r="E3285">
        <f t="shared" si="179"/>
        <v>3281</v>
      </c>
      <c r="F3285" t="e">
        <f t="shared" si="177"/>
        <v>#NUM!</v>
      </c>
    </row>
    <row r="3286" spans="2:6" x14ac:dyDescent="0.25">
      <c r="B3286">
        <f t="shared" si="178"/>
        <v>30000000</v>
      </c>
      <c r="C3286">
        <v>1.5</v>
      </c>
      <c r="D3286">
        <v>4.5</v>
      </c>
      <c r="E3286">
        <f t="shared" si="179"/>
        <v>3282</v>
      </c>
      <c r="F3286" t="e">
        <f t="shared" si="177"/>
        <v>#NUM!</v>
      </c>
    </row>
    <row r="3287" spans="2:6" x14ac:dyDescent="0.25">
      <c r="B3287">
        <f t="shared" si="178"/>
        <v>30000000</v>
      </c>
      <c r="C3287">
        <v>1.5</v>
      </c>
      <c r="D3287">
        <v>4.5</v>
      </c>
      <c r="E3287">
        <f t="shared" si="179"/>
        <v>3283</v>
      </c>
      <c r="F3287" t="e">
        <f t="shared" si="177"/>
        <v>#NUM!</v>
      </c>
    </row>
    <row r="3288" spans="2:6" x14ac:dyDescent="0.25">
      <c r="B3288">
        <f t="shared" si="178"/>
        <v>30000000</v>
      </c>
      <c r="C3288">
        <v>1.5</v>
      </c>
      <c r="D3288">
        <v>4.5</v>
      </c>
      <c r="E3288">
        <f t="shared" si="179"/>
        <v>3284</v>
      </c>
      <c r="F3288" t="e">
        <f t="shared" si="177"/>
        <v>#NUM!</v>
      </c>
    </row>
    <row r="3289" spans="2:6" x14ac:dyDescent="0.25">
      <c r="B3289">
        <f t="shared" si="178"/>
        <v>30000000</v>
      </c>
      <c r="C3289">
        <v>1.5</v>
      </c>
      <c r="D3289">
        <v>4.5</v>
      </c>
      <c r="E3289">
        <f t="shared" si="179"/>
        <v>3285</v>
      </c>
      <c r="F3289" t="e">
        <f t="shared" si="177"/>
        <v>#NUM!</v>
      </c>
    </row>
    <row r="3290" spans="2:6" x14ac:dyDescent="0.25">
      <c r="B3290">
        <f t="shared" si="178"/>
        <v>30000000</v>
      </c>
      <c r="C3290">
        <v>1.5</v>
      </c>
      <c r="D3290">
        <v>4.5</v>
      </c>
      <c r="E3290">
        <f t="shared" si="179"/>
        <v>3286</v>
      </c>
      <c r="F3290" t="e">
        <f t="shared" si="177"/>
        <v>#NUM!</v>
      </c>
    </row>
    <row r="3291" spans="2:6" x14ac:dyDescent="0.25">
      <c r="B3291">
        <f t="shared" si="178"/>
        <v>30000000</v>
      </c>
      <c r="C3291">
        <v>1.5</v>
      </c>
      <c r="D3291">
        <v>4.5</v>
      </c>
      <c r="E3291">
        <f t="shared" si="179"/>
        <v>3287</v>
      </c>
      <c r="F3291" t="e">
        <f t="shared" si="177"/>
        <v>#NUM!</v>
      </c>
    </row>
    <row r="3292" spans="2:6" x14ac:dyDescent="0.25">
      <c r="B3292">
        <f t="shared" si="178"/>
        <v>30000000</v>
      </c>
      <c r="C3292">
        <v>1.5</v>
      </c>
      <c r="D3292">
        <v>4.5</v>
      </c>
      <c r="E3292">
        <f t="shared" si="179"/>
        <v>3288</v>
      </c>
      <c r="F3292" t="e">
        <f t="shared" si="177"/>
        <v>#NUM!</v>
      </c>
    </row>
    <row r="3293" spans="2:6" x14ac:dyDescent="0.25">
      <c r="B3293">
        <f t="shared" si="178"/>
        <v>30000000</v>
      </c>
      <c r="C3293">
        <v>1.5</v>
      </c>
      <c r="D3293">
        <v>4.5</v>
      </c>
      <c r="E3293">
        <f t="shared" si="179"/>
        <v>3289</v>
      </c>
      <c r="F3293" t="e">
        <f t="shared" si="177"/>
        <v>#NUM!</v>
      </c>
    </row>
    <row r="3294" spans="2:6" x14ac:dyDescent="0.25">
      <c r="B3294">
        <f t="shared" si="178"/>
        <v>30000000</v>
      </c>
      <c r="C3294">
        <v>1.5</v>
      </c>
      <c r="D3294">
        <v>4.5</v>
      </c>
      <c r="E3294">
        <f t="shared" si="179"/>
        <v>3290</v>
      </c>
      <c r="F3294" t="e">
        <f t="shared" si="177"/>
        <v>#NUM!</v>
      </c>
    </row>
    <row r="3295" spans="2:6" x14ac:dyDescent="0.25">
      <c r="B3295">
        <f t="shared" si="178"/>
        <v>30000000</v>
      </c>
      <c r="C3295">
        <v>1.5</v>
      </c>
      <c r="D3295">
        <v>4.5</v>
      </c>
      <c r="E3295">
        <f t="shared" si="179"/>
        <v>3291</v>
      </c>
      <c r="F3295" t="e">
        <f t="shared" ref="F3295:F3358" si="180">D3295+C3295*SIN(E3295*2*PI()/360*B3295)</f>
        <v>#NUM!</v>
      </c>
    </row>
    <row r="3296" spans="2:6" x14ac:dyDescent="0.25">
      <c r="B3296">
        <f t="shared" si="178"/>
        <v>30000000</v>
      </c>
      <c r="C3296">
        <v>1.5</v>
      </c>
      <c r="D3296">
        <v>4.5</v>
      </c>
      <c r="E3296">
        <f t="shared" si="179"/>
        <v>3292</v>
      </c>
      <c r="F3296" t="e">
        <f t="shared" si="180"/>
        <v>#NUM!</v>
      </c>
    </row>
    <row r="3297" spans="2:6" x14ac:dyDescent="0.25">
      <c r="B3297">
        <f t="shared" si="178"/>
        <v>30000000</v>
      </c>
      <c r="C3297">
        <v>1.5</v>
      </c>
      <c r="D3297">
        <v>4.5</v>
      </c>
      <c r="E3297">
        <f t="shared" si="179"/>
        <v>3293</v>
      </c>
      <c r="F3297" t="e">
        <f t="shared" si="180"/>
        <v>#NUM!</v>
      </c>
    </row>
    <row r="3298" spans="2:6" x14ac:dyDescent="0.25">
      <c r="B3298">
        <f t="shared" si="178"/>
        <v>30000000</v>
      </c>
      <c r="C3298">
        <v>1.5</v>
      </c>
      <c r="D3298">
        <v>4.5</v>
      </c>
      <c r="E3298">
        <f t="shared" si="179"/>
        <v>3294</v>
      </c>
      <c r="F3298" t="e">
        <f t="shared" si="180"/>
        <v>#NUM!</v>
      </c>
    </row>
    <row r="3299" spans="2:6" x14ac:dyDescent="0.25">
      <c r="B3299">
        <f t="shared" si="178"/>
        <v>30000000</v>
      </c>
      <c r="C3299">
        <v>1.5</v>
      </c>
      <c r="D3299">
        <v>4.5</v>
      </c>
      <c r="E3299">
        <f t="shared" si="179"/>
        <v>3295</v>
      </c>
      <c r="F3299" t="e">
        <f t="shared" si="180"/>
        <v>#NUM!</v>
      </c>
    </row>
    <row r="3300" spans="2:6" x14ac:dyDescent="0.25">
      <c r="B3300">
        <f t="shared" si="178"/>
        <v>30000000</v>
      </c>
      <c r="C3300">
        <v>1.5</v>
      </c>
      <c r="D3300">
        <v>4.5</v>
      </c>
      <c r="E3300">
        <f t="shared" si="179"/>
        <v>3296</v>
      </c>
      <c r="F3300" t="e">
        <f t="shared" si="180"/>
        <v>#NUM!</v>
      </c>
    </row>
    <row r="3301" spans="2:6" x14ac:dyDescent="0.25">
      <c r="B3301">
        <f t="shared" si="178"/>
        <v>30000000</v>
      </c>
      <c r="C3301">
        <v>1.5</v>
      </c>
      <c r="D3301">
        <v>4.5</v>
      </c>
      <c r="E3301">
        <f t="shared" si="179"/>
        <v>3297</v>
      </c>
      <c r="F3301" t="e">
        <f t="shared" si="180"/>
        <v>#NUM!</v>
      </c>
    </row>
    <row r="3302" spans="2:6" x14ac:dyDescent="0.25">
      <c r="B3302">
        <f t="shared" si="178"/>
        <v>30000000</v>
      </c>
      <c r="C3302">
        <v>1.5</v>
      </c>
      <c r="D3302">
        <v>4.5</v>
      </c>
      <c r="E3302">
        <f t="shared" si="179"/>
        <v>3298</v>
      </c>
      <c r="F3302" t="e">
        <f t="shared" si="180"/>
        <v>#NUM!</v>
      </c>
    </row>
    <row r="3303" spans="2:6" x14ac:dyDescent="0.25">
      <c r="B3303">
        <f t="shared" si="178"/>
        <v>30000000</v>
      </c>
      <c r="C3303">
        <v>1.5</v>
      </c>
      <c r="D3303">
        <v>4.5</v>
      </c>
      <c r="E3303">
        <f t="shared" si="179"/>
        <v>3299</v>
      </c>
      <c r="F3303" t="e">
        <f t="shared" si="180"/>
        <v>#NUM!</v>
      </c>
    </row>
    <row r="3304" spans="2:6" x14ac:dyDescent="0.25">
      <c r="B3304">
        <f t="shared" si="178"/>
        <v>30000000</v>
      </c>
      <c r="C3304">
        <v>1.5</v>
      </c>
      <c r="D3304">
        <v>4.5</v>
      </c>
      <c r="E3304">
        <f t="shared" si="179"/>
        <v>3300</v>
      </c>
      <c r="F3304" t="e">
        <f t="shared" si="180"/>
        <v>#NUM!</v>
      </c>
    </row>
    <row r="3305" spans="2:6" x14ac:dyDescent="0.25">
      <c r="B3305">
        <f t="shared" si="178"/>
        <v>30000000</v>
      </c>
      <c r="C3305">
        <v>1.5</v>
      </c>
      <c r="D3305">
        <v>4.5</v>
      </c>
      <c r="E3305">
        <f t="shared" si="179"/>
        <v>3301</v>
      </c>
      <c r="F3305" t="e">
        <f t="shared" si="180"/>
        <v>#NUM!</v>
      </c>
    </row>
    <row r="3306" spans="2:6" x14ac:dyDescent="0.25">
      <c r="B3306">
        <f t="shared" si="178"/>
        <v>30000000</v>
      </c>
      <c r="C3306">
        <v>1.5</v>
      </c>
      <c r="D3306">
        <v>4.5</v>
      </c>
      <c r="E3306">
        <f t="shared" si="179"/>
        <v>3302</v>
      </c>
      <c r="F3306" t="e">
        <f t="shared" si="180"/>
        <v>#NUM!</v>
      </c>
    </row>
    <row r="3307" spans="2:6" x14ac:dyDescent="0.25">
      <c r="B3307">
        <f t="shared" si="178"/>
        <v>30000000</v>
      </c>
      <c r="C3307">
        <v>1.5</v>
      </c>
      <c r="D3307">
        <v>4.5</v>
      </c>
      <c r="E3307">
        <f t="shared" si="179"/>
        <v>3303</v>
      </c>
      <c r="F3307" t="e">
        <f t="shared" si="180"/>
        <v>#NUM!</v>
      </c>
    </row>
    <row r="3308" spans="2:6" x14ac:dyDescent="0.25">
      <c r="B3308">
        <f t="shared" si="178"/>
        <v>30000000</v>
      </c>
      <c r="C3308">
        <v>1.5</v>
      </c>
      <c r="D3308">
        <v>4.5</v>
      </c>
      <c r="E3308">
        <f t="shared" si="179"/>
        <v>3304</v>
      </c>
      <c r="F3308" t="e">
        <f t="shared" si="180"/>
        <v>#NUM!</v>
      </c>
    </row>
    <row r="3309" spans="2:6" x14ac:dyDescent="0.25">
      <c r="B3309">
        <f t="shared" si="178"/>
        <v>30000000</v>
      </c>
      <c r="C3309">
        <v>1.5</v>
      </c>
      <c r="D3309">
        <v>4.5</v>
      </c>
      <c r="E3309">
        <f t="shared" si="179"/>
        <v>3305</v>
      </c>
      <c r="F3309" t="e">
        <f t="shared" si="180"/>
        <v>#NUM!</v>
      </c>
    </row>
    <row r="3310" spans="2:6" x14ac:dyDescent="0.25">
      <c r="B3310">
        <f t="shared" si="178"/>
        <v>30000000</v>
      </c>
      <c r="C3310">
        <v>1.5</v>
      </c>
      <c r="D3310">
        <v>4.5</v>
      </c>
      <c r="E3310">
        <f t="shared" si="179"/>
        <v>3306</v>
      </c>
      <c r="F3310" t="e">
        <f t="shared" si="180"/>
        <v>#NUM!</v>
      </c>
    </row>
    <row r="3311" spans="2:6" x14ac:dyDescent="0.25">
      <c r="B3311">
        <f t="shared" si="178"/>
        <v>30000000</v>
      </c>
      <c r="C3311">
        <v>1.5</v>
      </c>
      <c r="D3311">
        <v>4.5</v>
      </c>
      <c r="E3311">
        <f t="shared" si="179"/>
        <v>3307</v>
      </c>
      <c r="F3311" t="e">
        <f t="shared" si="180"/>
        <v>#NUM!</v>
      </c>
    </row>
    <row r="3312" spans="2:6" x14ac:dyDescent="0.25">
      <c r="B3312">
        <f t="shared" si="178"/>
        <v>30000000</v>
      </c>
      <c r="C3312">
        <v>1.5</v>
      </c>
      <c r="D3312">
        <v>4.5</v>
      </c>
      <c r="E3312">
        <f t="shared" si="179"/>
        <v>3308</v>
      </c>
      <c r="F3312" t="e">
        <f t="shared" si="180"/>
        <v>#NUM!</v>
      </c>
    </row>
    <row r="3313" spans="2:6" x14ac:dyDescent="0.25">
      <c r="B3313">
        <f t="shared" si="178"/>
        <v>30000000</v>
      </c>
      <c r="C3313">
        <v>1.5</v>
      </c>
      <c r="D3313">
        <v>4.5</v>
      </c>
      <c r="E3313">
        <f t="shared" si="179"/>
        <v>3309</v>
      </c>
      <c r="F3313" t="e">
        <f t="shared" si="180"/>
        <v>#NUM!</v>
      </c>
    </row>
    <row r="3314" spans="2:6" x14ac:dyDescent="0.25">
      <c r="B3314">
        <f t="shared" si="178"/>
        <v>30000000</v>
      </c>
      <c r="C3314">
        <v>1.5</v>
      </c>
      <c r="D3314">
        <v>4.5</v>
      </c>
      <c r="E3314">
        <f t="shared" si="179"/>
        <v>3310</v>
      </c>
      <c r="F3314" t="e">
        <f t="shared" si="180"/>
        <v>#NUM!</v>
      </c>
    </row>
    <row r="3315" spans="2:6" x14ac:dyDescent="0.25">
      <c r="B3315">
        <f t="shared" si="178"/>
        <v>30000000</v>
      </c>
      <c r="C3315">
        <v>1.5</v>
      </c>
      <c r="D3315">
        <v>4.5</v>
      </c>
      <c r="E3315">
        <f t="shared" si="179"/>
        <v>3311</v>
      </c>
      <c r="F3315" t="e">
        <f t="shared" si="180"/>
        <v>#NUM!</v>
      </c>
    </row>
    <row r="3316" spans="2:6" x14ac:dyDescent="0.25">
      <c r="B3316">
        <f t="shared" si="178"/>
        <v>30000000</v>
      </c>
      <c r="C3316">
        <v>1.5</v>
      </c>
      <c r="D3316">
        <v>4.5</v>
      </c>
      <c r="E3316">
        <f t="shared" si="179"/>
        <v>3312</v>
      </c>
      <c r="F3316" t="e">
        <f t="shared" si="180"/>
        <v>#NUM!</v>
      </c>
    </row>
    <row r="3317" spans="2:6" x14ac:dyDescent="0.25">
      <c r="B3317">
        <f t="shared" si="178"/>
        <v>30000000</v>
      </c>
      <c r="C3317">
        <v>1.5</v>
      </c>
      <c r="D3317">
        <v>4.5</v>
      </c>
      <c r="E3317">
        <f t="shared" si="179"/>
        <v>3313</v>
      </c>
      <c r="F3317" t="e">
        <f t="shared" si="180"/>
        <v>#NUM!</v>
      </c>
    </row>
    <row r="3318" spans="2:6" x14ac:dyDescent="0.25">
      <c r="B3318">
        <f t="shared" si="178"/>
        <v>30000000</v>
      </c>
      <c r="C3318">
        <v>1.5</v>
      </c>
      <c r="D3318">
        <v>4.5</v>
      </c>
      <c r="E3318">
        <f t="shared" si="179"/>
        <v>3314</v>
      </c>
      <c r="F3318" t="e">
        <f t="shared" si="180"/>
        <v>#NUM!</v>
      </c>
    </row>
    <row r="3319" spans="2:6" x14ac:dyDescent="0.25">
      <c r="B3319">
        <f t="shared" si="178"/>
        <v>30000000</v>
      </c>
      <c r="C3319">
        <v>1.5</v>
      </c>
      <c r="D3319">
        <v>4.5</v>
      </c>
      <c r="E3319">
        <f t="shared" si="179"/>
        <v>3315</v>
      </c>
      <c r="F3319" t="e">
        <f t="shared" si="180"/>
        <v>#NUM!</v>
      </c>
    </row>
    <row r="3320" spans="2:6" x14ac:dyDescent="0.25">
      <c r="B3320">
        <f t="shared" si="178"/>
        <v>30000000</v>
      </c>
      <c r="C3320">
        <v>1.5</v>
      </c>
      <c r="D3320">
        <v>4.5</v>
      </c>
      <c r="E3320">
        <f t="shared" si="179"/>
        <v>3316</v>
      </c>
      <c r="F3320" t="e">
        <f t="shared" si="180"/>
        <v>#NUM!</v>
      </c>
    </row>
    <row r="3321" spans="2:6" x14ac:dyDescent="0.25">
      <c r="B3321">
        <f t="shared" si="178"/>
        <v>30000000</v>
      </c>
      <c r="C3321">
        <v>1.5</v>
      </c>
      <c r="D3321">
        <v>4.5</v>
      </c>
      <c r="E3321">
        <f t="shared" si="179"/>
        <v>3317</v>
      </c>
      <c r="F3321" t="e">
        <f t="shared" si="180"/>
        <v>#NUM!</v>
      </c>
    </row>
    <row r="3322" spans="2:6" x14ac:dyDescent="0.25">
      <c r="B3322">
        <f t="shared" si="178"/>
        <v>30000000</v>
      </c>
      <c r="C3322">
        <v>1.5</v>
      </c>
      <c r="D3322">
        <v>4.5</v>
      </c>
      <c r="E3322">
        <f t="shared" si="179"/>
        <v>3318</v>
      </c>
      <c r="F3322" t="e">
        <f t="shared" si="180"/>
        <v>#NUM!</v>
      </c>
    </row>
    <row r="3323" spans="2:6" x14ac:dyDescent="0.25">
      <c r="B3323">
        <f t="shared" si="178"/>
        <v>30000000</v>
      </c>
      <c r="C3323">
        <v>1.5</v>
      </c>
      <c r="D3323">
        <v>4.5</v>
      </c>
      <c r="E3323">
        <f t="shared" si="179"/>
        <v>3319</v>
      </c>
      <c r="F3323" t="e">
        <f t="shared" si="180"/>
        <v>#NUM!</v>
      </c>
    </row>
    <row r="3324" spans="2:6" x14ac:dyDescent="0.25">
      <c r="B3324">
        <f t="shared" si="178"/>
        <v>30000000</v>
      </c>
      <c r="C3324">
        <v>1.5</v>
      </c>
      <c r="D3324">
        <v>4.5</v>
      </c>
      <c r="E3324">
        <f t="shared" si="179"/>
        <v>3320</v>
      </c>
      <c r="F3324" t="e">
        <f t="shared" si="180"/>
        <v>#NUM!</v>
      </c>
    </row>
    <row r="3325" spans="2:6" x14ac:dyDescent="0.25">
      <c r="B3325">
        <f t="shared" si="178"/>
        <v>30000000</v>
      </c>
      <c r="C3325">
        <v>1.5</v>
      </c>
      <c r="D3325">
        <v>4.5</v>
      </c>
      <c r="E3325">
        <f t="shared" si="179"/>
        <v>3321</v>
      </c>
      <c r="F3325" t="e">
        <f t="shared" si="180"/>
        <v>#NUM!</v>
      </c>
    </row>
    <row r="3326" spans="2:6" x14ac:dyDescent="0.25">
      <c r="B3326">
        <f t="shared" si="178"/>
        <v>30000000</v>
      </c>
      <c r="C3326">
        <v>1.5</v>
      </c>
      <c r="D3326">
        <v>4.5</v>
      </c>
      <c r="E3326">
        <f t="shared" si="179"/>
        <v>3322</v>
      </c>
      <c r="F3326" t="e">
        <f t="shared" si="180"/>
        <v>#NUM!</v>
      </c>
    </row>
    <row r="3327" spans="2:6" x14ac:dyDescent="0.25">
      <c r="B3327">
        <f t="shared" si="178"/>
        <v>30000000</v>
      </c>
      <c r="C3327">
        <v>1.5</v>
      </c>
      <c r="D3327">
        <v>4.5</v>
      </c>
      <c r="E3327">
        <f t="shared" si="179"/>
        <v>3323</v>
      </c>
      <c r="F3327" t="e">
        <f t="shared" si="180"/>
        <v>#NUM!</v>
      </c>
    </row>
    <row r="3328" spans="2:6" x14ac:dyDescent="0.25">
      <c r="B3328">
        <f t="shared" si="178"/>
        <v>30000000</v>
      </c>
      <c r="C3328">
        <v>1.5</v>
      </c>
      <c r="D3328">
        <v>4.5</v>
      </c>
      <c r="E3328">
        <f t="shared" si="179"/>
        <v>3324</v>
      </c>
      <c r="F3328" t="e">
        <f t="shared" si="180"/>
        <v>#NUM!</v>
      </c>
    </row>
    <row r="3329" spans="2:6" x14ac:dyDescent="0.25">
      <c r="B3329">
        <f t="shared" si="178"/>
        <v>30000000</v>
      </c>
      <c r="C3329">
        <v>1.5</v>
      </c>
      <c r="D3329">
        <v>4.5</v>
      </c>
      <c r="E3329">
        <f t="shared" si="179"/>
        <v>3325</v>
      </c>
      <c r="F3329" t="e">
        <f t="shared" si="180"/>
        <v>#NUM!</v>
      </c>
    </row>
    <row r="3330" spans="2:6" x14ac:dyDescent="0.25">
      <c r="B3330">
        <f t="shared" si="178"/>
        <v>30000000</v>
      </c>
      <c r="C3330">
        <v>1.5</v>
      </c>
      <c r="D3330">
        <v>4.5</v>
      </c>
      <c r="E3330">
        <f t="shared" si="179"/>
        <v>3326</v>
      </c>
      <c r="F3330" t="e">
        <f t="shared" si="180"/>
        <v>#NUM!</v>
      </c>
    </row>
    <row r="3331" spans="2:6" x14ac:dyDescent="0.25">
      <c r="B3331">
        <f t="shared" si="178"/>
        <v>30000000</v>
      </c>
      <c r="C3331">
        <v>1.5</v>
      </c>
      <c r="D3331">
        <v>4.5</v>
      </c>
      <c r="E3331">
        <f t="shared" si="179"/>
        <v>3327</v>
      </c>
      <c r="F3331" t="e">
        <f t="shared" si="180"/>
        <v>#NUM!</v>
      </c>
    </row>
    <row r="3332" spans="2:6" x14ac:dyDescent="0.25">
      <c r="B3332">
        <f t="shared" si="178"/>
        <v>30000000</v>
      </c>
      <c r="C3332">
        <v>1.5</v>
      </c>
      <c r="D3332">
        <v>4.5</v>
      </c>
      <c r="E3332">
        <f t="shared" si="179"/>
        <v>3328</v>
      </c>
      <c r="F3332" t="e">
        <f t="shared" si="180"/>
        <v>#NUM!</v>
      </c>
    </row>
    <row r="3333" spans="2:6" x14ac:dyDescent="0.25">
      <c r="B3333">
        <f t="shared" si="178"/>
        <v>30000000</v>
      </c>
      <c r="C3333">
        <v>1.5</v>
      </c>
      <c r="D3333">
        <v>4.5</v>
      </c>
      <c r="E3333">
        <f t="shared" si="179"/>
        <v>3329</v>
      </c>
      <c r="F3333" t="e">
        <f t="shared" si="180"/>
        <v>#NUM!</v>
      </c>
    </row>
    <row r="3334" spans="2:6" x14ac:dyDescent="0.25">
      <c r="B3334">
        <f t="shared" ref="B3334:B3397" si="181">$C$1</f>
        <v>30000000</v>
      </c>
      <c r="C3334">
        <v>1.5</v>
      </c>
      <c r="D3334">
        <v>4.5</v>
      </c>
      <c r="E3334">
        <f t="shared" ref="E3334:E3397" si="182">E3333+1</f>
        <v>3330</v>
      </c>
      <c r="F3334" t="e">
        <f t="shared" si="180"/>
        <v>#NUM!</v>
      </c>
    </row>
    <row r="3335" spans="2:6" x14ac:dyDescent="0.25">
      <c r="B3335">
        <f t="shared" si="181"/>
        <v>30000000</v>
      </c>
      <c r="C3335">
        <v>1.5</v>
      </c>
      <c r="D3335">
        <v>4.5</v>
      </c>
      <c r="E3335">
        <f t="shared" si="182"/>
        <v>3331</v>
      </c>
      <c r="F3335" t="e">
        <f t="shared" si="180"/>
        <v>#NUM!</v>
      </c>
    </row>
    <row r="3336" spans="2:6" x14ac:dyDescent="0.25">
      <c r="B3336">
        <f t="shared" si="181"/>
        <v>30000000</v>
      </c>
      <c r="C3336">
        <v>1.5</v>
      </c>
      <c r="D3336">
        <v>4.5</v>
      </c>
      <c r="E3336">
        <f t="shared" si="182"/>
        <v>3332</v>
      </c>
      <c r="F3336" t="e">
        <f t="shared" si="180"/>
        <v>#NUM!</v>
      </c>
    </row>
    <row r="3337" spans="2:6" x14ac:dyDescent="0.25">
      <c r="B3337">
        <f t="shared" si="181"/>
        <v>30000000</v>
      </c>
      <c r="C3337">
        <v>1.5</v>
      </c>
      <c r="D3337">
        <v>4.5</v>
      </c>
      <c r="E3337">
        <f t="shared" si="182"/>
        <v>3333</v>
      </c>
      <c r="F3337" t="e">
        <f t="shared" si="180"/>
        <v>#NUM!</v>
      </c>
    </row>
    <row r="3338" spans="2:6" x14ac:dyDescent="0.25">
      <c r="B3338">
        <f t="shared" si="181"/>
        <v>30000000</v>
      </c>
      <c r="C3338">
        <v>1.5</v>
      </c>
      <c r="D3338">
        <v>4.5</v>
      </c>
      <c r="E3338">
        <f t="shared" si="182"/>
        <v>3334</v>
      </c>
      <c r="F3338" t="e">
        <f t="shared" si="180"/>
        <v>#NUM!</v>
      </c>
    </row>
    <row r="3339" spans="2:6" x14ac:dyDescent="0.25">
      <c r="B3339">
        <f t="shared" si="181"/>
        <v>30000000</v>
      </c>
      <c r="C3339">
        <v>1.5</v>
      </c>
      <c r="D3339">
        <v>4.5</v>
      </c>
      <c r="E3339">
        <f t="shared" si="182"/>
        <v>3335</v>
      </c>
      <c r="F3339" t="e">
        <f t="shared" si="180"/>
        <v>#NUM!</v>
      </c>
    </row>
    <row r="3340" spans="2:6" x14ac:dyDescent="0.25">
      <c r="B3340">
        <f t="shared" si="181"/>
        <v>30000000</v>
      </c>
      <c r="C3340">
        <v>1.5</v>
      </c>
      <c r="D3340">
        <v>4.5</v>
      </c>
      <c r="E3340">
        <f t="shared" si="182"/>
        <v>3336</v>
      </c>
      <c r="F3340" t="e">
        <f t="shared" si="180"/>
        <v>#NUM!</v>
      </c>
    </row>
    <row r="3341" spans="2:6" x14ac:dyDescent="0.25">
      <c r="B3341">
        <f t="shared" si="181"/>
        <v>30000000</v>
      </c>
      <c r="C3341">
        <v>1.5</v>
      </c>
      <c r="D3341">
        <v>4.5</v>
      </c>
      <c r="E3341">
        <f t="shared" si="182"/>
        <v>3337</v>
      </c>
      <c r="F3341" t="e">
        <f t="shared" si="180"/>
        <v>#NUM!</v>
      </c>
    </row>
    <row r="3342" spans="2:6" x14ac:dyDescent="0.25">
      <c r="B3342">
        <f t="shared" si="181"/>
        <v>30000000</v>
      </c>
      <c r="C3342">
        <v>1.5</v>
      </c>
      <c r="D3342">
        <v>4.5</v>
      </c>
      <c r="E3342">
        <f t="shared" si="182"/>
        <v>3338</v>
      </c>
      <c r="F3342" t="e">
        <f t="shared" si="180"/>
        <v>#NUM!</v>
      </c>
    </row>
    <row r="3343" spans="2:6" x14ac:dyDescent="0.25">
      <c r="B3343">
        <f t="shared" si="181"/>
        <v>30000000</v>
      </c>
      <c r="C3343">
        <v>1.5</v>
      </c>
      <c r="D3343">
        <v>4.5</v>
      </c>
      <c r="E3343">
        <f t="shared" si="182"/>
        <v>3339</v>
      </c>
      <c r="F3343" t="e">
        <f t="shared" si="180"/>
        <v>#NUM!</v>
      </c>
    </row>
    <row r="3344" spans="2:6" x14ac:dyDescent="0.25">
      <c r="B3344">
        <f t="shared" si="181"/>
        <v>30000000</v>
      </c>
      <c r="C3344">
        <v>1.5</v>
      </c>
      <c r="D3344">
        <v>4.5</v>
      </c>
      <c r="E3344">
        <f t="shared" si="182"/>
        <v>3340</v>
      </c>
      <c r="F3344" t="e">
        <f t="shared" si="180"/>
        <v>#NUM!</v>
      </c>
    </row>
    <row r="3345" spans="2:6" x14ac:dyDescent="0.25">
      <c r="B3345">
        <f t="shared" si="181"/>
        <v>30000000</v>
      </c>
      <c r="C3345">
        <v>1.5</v>
      </c>
      <c r="D3345">
        <v>4.5</v>
      </c>
      <c r="E3345">
        <f t="shared" si="182"/>
        <v>3341</v>
      </c>
      <c r="F3345" t="e">
        <f t="shared" si="180"/>
        <v>#NUM!</v>
      </c>
    </row>
    <row r="3346" spans="2:6" x14ac:dyDescent="0.25">
      <c r="B3346">
        <f t="shared" si="181"/>
        <v>30000000</v>
      </c>
      <c r="C3346">
        <v>1.5</v>
      </c>
      <c r="D3346">
        <v>4.5</v>
      </c>
      <c r="E3346">
        <f t="shared" si="182"/>
        <v>3342</v>
      </c>
      <c r="F3346" t="e">
        <f t="shared" si="180"/>
        <v>#NUM!</v>
      </c>
    </row>
    <row r="3347" spans="2:6" x14ac:dyDescent="0.25">
      <c r="B3347">
        <f t="shared" si="181"/>
        <v>30000000</v>
      </c>
      <c r="C3347">
        <v>1.5</v>
      </c>
      <c r="D3347">
        <v>4.5</v>
      </c>
      <c r="E3347">
        <f t="shared" si="182"/>
        <v>3343</v>
      </c>
      <c r="F3347" t="e">
        <f t="shared" si="180"/>
        <v>#NUM!</v>
      </c>
    </row>
    <row r="3348" spans="2:6" x14ac:dyDescent="0.25">
      <c r="B3348">
        <f t="shared" si="181"/>
        <v>30000000</v>
      </c>
      <c r="C3348">
        <v>1.5</v>
      </c>
      <c r="D3348">
        <v>4.5</v>
      </c>
      <c r="E3348">
        <f t="shared" si="182"/>
        <v>3344</v>
      </c>
      <c r="F3348" t="e">
        <f t="shared" si="180"/>
        <v>#NUM!</v>
      </c>
    </row>
    <row r="3349" spans="2:6" x14ac:dyDescent="0.25">
      <c r="B3349">
        <f t="shared" si="181"/>
        <v>30000000</v>
      </c>
      <c r="C3349">
        <v>1.5</v>
      </c>
      <c r="D3349">
        <v>4.5</v>
      </c>
      <c r="E3349">
        <f t="shared" si="182"/>
        <v>3345</v>
      </c>
      <c r="F3349" t="e">
        <f t="shared" si="180"/>
        <v>#NUM!</v>
      </c>
    </row>
    <row r="3350" spans="2:6" x14ac:dyDescent="0.25">
      <c r="B3350">
        <f t="shared" si="181"/>
        <v>30000000</v>
      </c>
      <c r="C3350">
        <v>1.5</v>
      </c>
      <c r="D3350">
        <v>4.5</v>
      </c>
      <c r="E3350">
        <f t="shared" si="182"/>
        <v>3346</v>
      </c>
      <c r="F3350" t="e">
        <f t="shared" si="180"/>
        <v>#NUM!</v>
      </c>
    </row>
    <row r="3351" spans="2:6" x14ac:dyDescent="0.25">
      <c r="B3351">
        <f t="shared" si="181"/>
        <v>30000000</v>
      </c>
      <c r="C3351">
        <v>1.5</v>
      </c>
      <c r="D3351">
        <v>4.5</v>
      </c>
      <c r="E3351">
        <f t="shared" si="182"/>
        <v>3347</v>
      </c>
      <c r="F3351" t="e">
        <f t="shared" si="180"/>
        <v>#NUM!</v>
      </c>
    </row>
    <row r="3352" spans="2:6" x14ac:dyDescent="0.25">
      <c r="B3352">
        <f t="shared" si="181"/>
        <v>30000000</v>
      </c>
      <c r="C3352">
        <v>1.5</v>
      </c>
      <c r="D3352">
        <v>4.5</v>
      </c>
      <c r="E3352">
        <f t="shared" si="182"/>
        <v>3348</v>
      </c>
      <c r="F3352" t="e">
        <f t="shared" si="180"/>
        <v>#NUM!</v>
      </c>
    </row>
    <row r="3353" spans="2:6" x14ac:dyDescent="0.25">
      <c r="B3353">
        <f t="shared" si="181"/>
        <v>30000000</v>
      </c>
      <c r="C3353">
        <v>1.5</v>
      </c>
      <c r="D3353">
        <v>4.5</v>
      </c>
      <c r="E3353">
        <f t="shared" si="182"/>
        <v>3349</v>
      </c>
      <c r="F3353" t="e">
        <f t="shared" si="180"/>
        <v>#NUM!</v>
      </c>
    </row>
    <row r="3354" spans="2:6" x14ac:dyDescent="0.25">
      <c r="B3354">
        <f t="shared" si="181"/>
        <v>30000000</v>
      </c>
      <c r="C3354">
        <v>1.5</v>
      </c>
      <c r="D3354">
        <v>4.5</v>
      </c>
      <c r="E3354">
        <f t="shared" si="182"/>
        <v>3350</v>
      </c>
      <c r="F3354" t="e">
        <f t="shared" si="180"/>
        <v>#NUM!</v>
      </c>
    </row>
    <row r="3355" spans="2:6" x14ac:dyDescent="0.25">
      <c r="B3355">
        <f t="shared" si="181"/>
        <v>30000000</v>
      </c>
      <c r="C3355">
        <v>1.5</v>
      </c>
      <c r="D3355">
        <v>4.5</v>
      </c>
      <c r="E3355">
        <f t="shared" si="182"/>
        <v>3351</v>
      </c>
      <c r="F3355" t="e">
        <f t="shared" si="180"/>
        <v>#NUM!</v>
      </c>
    </row>
    <row r="3356" spans="2:6" x14ac:dyDescent="0.25">
      <c r="B3356">
        <f t="shared" si="181"/>
        <v>30000000</v>
      </c>
      <c r="C3356">
        <v>1.5</v>
      </c>
      <c r="D3356">
        <v>4.5</v>
      </c>
      <c r="E3356">
        <f t="shared" si="182"/>
        <v>3352</v>
      </c>
      <c r="F3356" t="e">
        <f t="shared" si="180"/>
        <v>#NUM!</v>
      </c>
    </row>
    <row r="3357" spans="2:6" x14ac:dyDescent="0.25">
      <c r="B3357">
        <f t="shared" si="181"/>
        <v>30000000</v>
      </c>
      <c r="C3357">
        <v>1.5</v>
      </c>
      <c r="D3357">
        <v>4.5</v>
      </c>
      <c r="E3357">
        <f t="shared" si="182"/>
        <v>3353</v>
      </c>
      <c r="F3357" t="e">
        <f t="shared" si="180"/>
        <v>#NUM!</v>
      </c>
    </row>
    <row r="3358" spans="2:6" x14ac:dyDescent="0.25">
      <c r="B3358">
        <f t="shared" si="181"/>
        <v>30000000</v>
      </c>
      <c r="C3358">
        <v>1.5</v>
      </c>
      <c r="D3358">
        <v>4.5</v>
      </c>
      <c r="E3358">
        <f t="shared" si="182"/>
        <v>3354</v>
      </c>
      <c r="F3358" t="e">
        <f t="shared" si="180"/>
        <v>#NUM!</v>
      </c>
    </row>
    <row r="3359" spans="2:6" x14ac:dyDescent="0.25">
      <c r="B3359">
        <f t="shared" si="181"/>
        <v>30000000</v>
      </c>
      <c r="C3359">
        <v>1.5</v>
      </c>
      <c r="D3359">
        <v>4.5</v>
      </c>
      <c r="E3359">
        <f t="shared" si="182"/>
        <v>3355</v>
      </c>
      <c r="F3359" t="e">
        <f t="shared" ref="F3359:F3422" si="183">D3359+C3359*SIN(E3359*2*PI()/360*B3359)</f>
        <v>#NUM!</v>
      </c>
    </row>
    <row r="3360" spans="2:6" x14ac:dyDescent="0.25">
      <c r="B3360">
        <f t="shared" si="181"/>
        <v>30000000</v>
      </c>
      <c r="C3360">
        <v>1.5</v>
      </c>
      <c r="D3360">
        <v>4.5</v>
      </c>
      <c r="E3360">
        <f t="shared" si="182"/>
        <v>3356</v>
      </c>
      <c r="F3360" t="e">
        <f t="shared" si="183"/>
        <v>#NUM!</v>
      </c>
    </row>
    <row r="3361" spans="2:6" x14ac:dyDescent="0.25">
      <c r="B3361">
        <f t="shared" si="181"/>
        <v>30000000</v>
      </c>
      <c r="C3361">
        <v>1.5</v>
      </c>
      <c r="D3361">
        <v>4.5</v>
      </c>
      <c r="E3361">
        <f t="shared" si="182"/>
        <v>3357</v>
      </c>
      <c r="F3361" t="e">
        <f t="shared" si="183"/>
        <v>#NUM!</v>
      </c>
    </row>
    <row r="3362" spans="2:6" x14ac:dyDescent="0.25">
      <c r="B3362">
        <f t="shared" si="181"/>
        <v>30000000</v>
      </c>
      <c r="C3362">
        <v>1.5</v>
      </c>
      <c r="D3362">
        <v>4.5</v>
      </c>
      <c r="E3362">
        <f t="shared" si="182"/>
        <v>3358</v>
      </c>
      <c r="F3362" t="e">
        <f t="shared" si="183"/>
        <v>#NUM!</v>
      </c>
    </row>
    <row r="3363" spans="2:6" x14ac:dyDescent="0.25">
      <c r="B3363">
        <f t="shared" si="181"/>
        <v>30000000</v>
      </c>
      <c r="C3363">
        <v>1.5</v>
      </c>
      <c r="D3363">
        <v>4.5</v>
      </c>
      <c r="E3363">
        <f t="shared" si="182"/>
        <v>3359</v>
      </c>
      <c r="F3363" t="e">
        <f t="shared" si="183"/>
        <v>#NUM!</v>
      </c>
    </row>
    <row r="3364" spans="2:6" x14ac:dyDescent="0.25">
      <c r="B3364">
        <f t="shared" si="181"/>
        <v>30000000</v>
      </c>
      <c r="C3364">
        <v>1.5</v>
      </c>
      <c r="D3364">
        <v>4.5</v>
      </c>
      <c r="E3364">
        <f t="shared" si="182"/>
        <v>3360</v>
      </c>
      <c r="F3364" t="e">
        <f t="shared" si="183"/>
        <v>#NUM!</v>
      </c>
    </row>
    <row r="3365" spans="2:6" x14ac:dyDescent="0.25">
      <c r="B3365">
        <f t="shared" si="181"/>
        <v>30000000</v>
      </c>
      <c r="C3365">
        <v>1.5</v>
      </c>
      <c r="D3365">
        <v>4.5</v>
      </c>
      <c r="E3365">
        <f t="shared" si="182"/>
        <v>3361</v>
      </c>
      <c r="F3365" t="e">
        <f t="shared" si="183"/>
        <v>#NUM!</v>
      </c>
    </row>
    <row r="3366" spans="2:6" x14ac:dyDescent="0.25">
      <c r="B3366">
        <f t="shared" si="181"/>
        <v>30000000</v>
      </c>
      <c r="C3366">
        <v>1.5</v>
      </c>
      <c r="D3366">
        <v>4.5</v>
      </c>
      <c r="E3366">
        <f t="shared" si="182"/>
        <v>3362</v>
      </c>
      <c r="F3366" t="e">
        <f t="shared" si="183"/>
        <v>#NUM!</v>
      </c>
    </row>
    <row r="3367" spans="2:6" x14ac:dyDescent="0.25">
      <c r="B3367">
        <f t="shared" si="181"/>
        <v>30000000</v>
      </c>
      <c r="C3367">
        <v>1.5</v>
      </c>
      <c r="D3367">
        <v>4.5</v>
      </c>
      <c r="E3367">
        <f t="shared" si="182"/>
        <v>3363</v>
      </c>
      <c r="F3367" t="e">
        <f t="shared" si="183"/>
        <v>#NUM!</v>
      </c>
    </row>
    <row r="3368" spans="2:6" x14ac:dyDescent="0.25">
      <c r="B3368">
        <f t="shared" si="181"/>
        <v>30000000</v>
      </c>
      <c r="C3368">
        <v>1.5</v>
      </c>
      <c r="D3368">
        <v>4.5</v>
      </c>
      <c r="E3368">
        <f t="shared" si="182"/>
        <v>3364</v>
      </c>
      <c r="F3368" t="e">
        <f t="shared" si="183"/>
        <v>#NUM!</v>
      </c>
    </row>
    <row r="3369" spans="2:6" x14ac:dyDescent="0.25">
      <c r="B3369">
        <f t="shared" si="181"/>
        <v>30000000</v>
      </c>
      <c r="C3369">
        <v>1.5</v>
      </c>
      <c r="D3369">
        <v>4.5</v>
      </c>
      <c r="E3369">
        <f t="shared" si="182"/>
        <v>3365</v>
      </c>
      <c r="F3369" t="e">
        <f t="shared" si="183"/>
        <v>#NUM!</v>
      </c>
    </row>
    <row r="3370" spans="2:6" x14ac:dyDescent="0.25">
      <c r="B3370">
        <f t="shared" si="181"/>
        <v>30000000</v>
      </c>
      <c r="C3370">
        <v>1.5</v>
      </c>
      <c r="D3370">
        <v>4.5</v>
      </c>
      <c r="E3370">
        <f t="shared" si="182"/>
        <v>3366</v>
      </c>
      <c r="F3370" t="e">
        <f t="shared" si="183"/>
        <v>#NUM!</v>
      </c>
    </row>
    <row r="3371" spans="2:6" x14ac:dyDescent="0.25">
      <c r="B3371">
        <f t="shared" si="181"/>
        <v>30000000</v>
      </c>
      <c r="C3371">
        <v>1.5</v>
      </c>
      <c r="D3371">
        <v>4.5</v>
      </c>
      <c r="E3371">
        <f t="shared" si="182"/>
        <v>3367</v>
      </c>
      <c r="F3371" t="e">
        <f t="shared" si="183"/>
        <v>#NUM!</v>
      </c>
    </row>
    <row r="3372" spans="2:6" x14ac:dyDescent="0.25">
      <c r="B3372">
        <f t="shared" si="181"/>
        <v>30000000</v>
      </c>
      <c r="C3372">
        <v>1.5</v>
      </c>
      <c r="D3372">
        <v>4.5</v>
      </c>
      <c r="E3372">
        <f t="shared" si="182"/>
        <v>3368</v>
      </c>
      <c r="F3372" t="e">
        <f t="shared" si="183"/>
        <v>#NUM!</v>
      </c>
    </row>
    <row r="3373" spans="2:6" x14ac:dyDescent="0.25">
      <c r="B3373">
        <f t="shared" si="181"/>
        <v>30000000</v>
      </c>
      <c r="C3373">
        <v>1.5</v>
      </c>
      <c r="D3373">
        <v>4.5</v>
      </c>
      <c r="E3373">
        <f t="shared" si="182"/>
        <v>3369</v>
      </c>
      <c r="F3373" t="e">
        <f t="shared" si="183"/>
        <v>#NUM!</v>
      </c>
    </row>
    <row r="3374" spans="2:6" x14ac:dyDescent="0.25">
      <c r="B3374">
        <f t="shared" si="181"/>
        <v>30000000</v>
      </c>
      <c r="C3374">
        <v>1.5</v>
      </c>
      <c r="D3374">
        <v>4.5</v>
      </c>
      <c r="E3374">
        <f t="shared" si="182"/>
        <v>3370</v>
      </c>
      <c r="F3374" t="e">
        <f t="shared" si="183"/>
        <v>#NUM!</v>
      </c>
    </row>
    <row r="3375" spans="2:6" x14ac:dyDescent="0.25">
      <c r="B3375">
        <f t="shared" si="181"/>
        <v>30000000</v>
      </c>
      <c r="C3375">
        <v>1.5</v>
      </c>
      <c r="D3375">
        <v>4.5</v>
      </c>
      <c r="E3375">
        <f t="shared" si="182"/>
        <v>3371</v>
      </c>
      <c r="F3375" t="e">
        <f t="shared" si="183"/>
        <v>#NUM!</v>
      </c>
    </row>
    <row r="3376" spans="2:6" x14ac:dyDescent="0.25">
      <c r="B3376">
        <f t="shared" si="181"/>
        <v>30000000</v>
      </c>
      <c r="C3376">
        <v>1.5</v>
      </c>
      <c r="D3376">
        <v>4.5</v>
      </c>
      <c r="E3376">
        <f t="shared" si="182"/>
        <v>3372</v>
      </c>
      <c r="F3376" t="e">
        <f t="shared" si="183"/>
        <v>#NUM!</v>
      </c>
    </row>
    <row r="3377" spans="2:6" x14ac:dyDescent="0.25">
      <c r="B3377">
        <f t="shared" si="181"/>
        <v>30000000</v>
      </c>
      <c r="C3377">
        <v>1.5</v>
      </c>
      <c r="D3377">
        <v>4.5</v>
      </c>
      <c r="E3377">
        <f t="shared" si="182"/>
        <v>3373</v>
      </c>
      <c r="F3377" t="e">
        <f t="shared" si="183"/>
        <v>#NUM!</v>
      </c>
    </row>
    <row r="3378" spans="2:6" x14ac:dyDescent="0.25">
      <c r="B3378">
        <f t="shared" si="181"/>
        <v>30000000</v>
      </c>
      <c r="C3378">
        <v>1.5</v>
      </c>
      <c r="D3378">
        <v>4.5</v>
      </c>
      <c r="E3378">
        <f t="shared" si="182"/>
        <v>3374</v>
      </c>
      <c r="F3378" t="e">
        <f t="shared" si="183"/>
        <v>#NUM!</v>
      </c>
    </row>
    <row r="3379" spans="2:6" x14ac:dyDescent="0.25">
      <c r="B3379">
        <f t="shared" si="181"/>
        <v>30000000</v>
      </c>
      <c r="C3379">
        <v>1.5</v>
      </c>
      <c r="D3379">
        <v>4.5</v>
      </c>
      <c r="E3379">
        <f t="shared" si="182"/>
        <v>3375</v>
      </c>
      <c r="F3379" t="e">
        <f t="shared" si="183"/>
        <v>#NUM!</v>
      </c>
    </row>
    <row r="3380" spans="2:6" x14ac:dyDescent="0.25">
      <c r="B3380">
        <f t="shared" si="181"/>
        <v>30000000</v>
      </c>
      <c r="C3380">
        <v>1.5</v>
      </c>
      <c r="D3380">
        <v>4.5</v>
      </c>
      <c r="E3380">
        <f t="shared" si="182"/>
        <v>3376</v>
      </c>
      <c r="F3380" t="e">
        <f t="shared" si="183"/>
        <v>#NUM!</v>
      </c>
    </row>
    <row r="3381" spans="2:6" x14ac:dyDescent="0.25">
      <c r="B3381">
        <f t="shared" si="181"/>
        <v>30000000</v>
      </c>
      <c r="C3381">
        <v>1.5</v>
      </c>
      <c r="D3381">
        <v>4.5</v>
      </c>
      <c r="E3381">
        <f t="shared" si="182"/>
        <v>3377</v>
      </c>
      <c r="F3381" t="e">
        <f t="shared" si="183"/>
        <v>#NUM!</v>
      </c>
    </row>
    <row r="3382" spans="2:6" x14ac:dyDescent="0.25">
      <c r="B3382">
        <f t="shared" si="181"/>
        <v>30000000</v>
      </c>
      <c r="C3382">
        <v>1.5</v>
      </c>
      <c r="D3382">
        <v>4.5</v>
      </c>
      <c r="E3382">
        <f t="shared" si="182"/>
        <v>3378</v>
      </c>
      <c r="F3382" t="e">
        <f t="shared" si="183"/>
        <v>#NUM!</v>
      </c>
    </row>
    <row r="3383" spans="2:6" x14ac:dyDescent="0.25">
      <c r="B3383">
        <f t="shared" si="181"/>
        <v>30000000</v>
      </c>
      <c r="C3383">
        <v>1.5</v>
      </c>
      <c r="D3383">
        <v>4.5</v>
      </c>
      <c r="E3383">
        <f t="shared" si="182"/>
        <v>3379</v>
      </c>
      <c r="F3383" t="e">
        <f t="shared" si="183"/>
        <v>#NUM!</v>
      </c>
    </row>
    <row r="3384" spans="2:6" x14ac:dyDescent="0.25">
      <c r="B3384">
        <f t="shared" si="181"/>
        <v>30000000</v>
      </c>
      <c r="C3384">
        <v>1.5</v>
      </c>
      <c r="D3384">
        <v>4.5</v>
      </c>
      <c r="E3384">
        <f t="shared" si="182"/>
        <v>3380</v>
      </c>
      <c r="F3384" t="e">
        <f t="shared" si="183"/>
        <v>#NUM!</v>
      </c>
    </row>
    <row r="3385" spans="2:6" x14ac:dyDescent="0.25">
      <c r="B3385">
        <f t="shared" si="181"/>
        <v>30000000</v>
      </c>
      <c r="C3385">
        <v>1.5</v>
      </c>
      <c r="D3385">
        <v>4.5</v>
      </c>
      <c r="E3385">
        <f t="shared" si="182"/>
        <v>3381</v>
      </c>
      <c r="F3385" t="e">
        <f t="shared" si="183"/>
        <v>#NUM!</v>
      </c>
    </row>
    <row r="3386" spans="2:6" x14ac:dyDescent="0.25">
      <c r="B3386">
        <f t="shared" si="181"/>
        <v>30000000</v>
      </c>
      <c r="C3386">
        <v>1.5</v>
      </c>
      <c r="D3386">
        <v>4.5</v>
      </c>
      <c r="E3386">
        <f t="shared" si="182"/>
        <v>3382</v>
      </c>
      <c r="F3386" t="e">
        <f t="shared" si="183"/>
        <v>#NUM!</v>
      </c>
    </row>
    <row r="3387" spans="2:6" x14ac:dyDescent="0.25">
      <c r="B3387">
        <f t="shared" si="181"/>
        <v>30000000</v>
      </c>
      <c r="C3387">
        <v>1.5</v>
      </c>
      <c r="D3387">
        <v>4.5</v>
      </c>
      <c r="E3387">
        <f t="shared" si="182"/>
        <v>3383</v>
      </c>
      <c r="F3387" t="e">
        <f t="shared" si="183"/>
        <v>#NUM!</v>
      </c>
    </row>
    <row r="3388" spans="2:6" x14ac:dyDescent="0.25">
      <c r="B3388">
        <f t="shared" si="181"/>
        <v>30000000</v>
      </c>
      <c r="C3388">
        <v>1.5</v>
      </c>
      <c r="D3388">
        <v>4.5</v>
      </c>
      <c r="E3388">
        <f t="shared" si="182"/>
        <v>3384</v>
      </c>
      <c r="F3388" t="e">
        <f t="shared" si="183"/>
        <v>#NUM!</v>
      </c>
    </row>
    <row r="3389" spans="2:6" x14ac:dyDescent="0.25">
      <c r="B3389">
        <f t="shared" si="181"/>
        <v>30000000</v>
      </c>
      <c r="C3389">
        <v>1.5</v>
      </c>
      <c r="D3389">
        <v>4.5</v>
      </c>
      <c r="E3389">
        <f t="shared" si="182"/>
        <v>3385</v>
      </c>
      <c r="F3389" t="e">
        <f t="shared" si="183"/>
        <v>#NUM!</v>
      </c>
    </row>
    <row r="3390" spans="2:6" x14ac:dyDescent="0.25">
      <c r="B3390">
        <f t="shared" si="181"/>
        <v>30000000</v>
      </c>
      <c r="C3390">
        <v>1.5</v>
      </c>
      <c r="D3390">
        <v>4.5</v>
      </c>
      <c r="E3390">
        <f t="shared" si="182"/>
        <v>3386</v>
      </c>
      <c r="F3390" t="e">
        <f t="shared" si="183"/>
        <v>#NUM!</v>
      </c>
    </row>
    <row r="3391" spans="2:6" x14ac:dyDescent="0.25">
      <c r="B3391">
        <f t="shared" si="181"/>
        <v>30000000</v>
      </c>
      <c r="C3391">
        <v>1.5</v>
      </c>
      <c r="D3391">
        <v>4.5</v>
      </c>
      <c r="E3391">
        <f t="shared" si="182"/>
        <v>3387</v>
      </c>
      <c r="F3391" t="e">
        <f t="shared" si="183"/>
        <v>#NUM!</v>
      </c>
    </row>
    <row r="3392" spans="2:6" x14ac:dyDescent="0.25">
      <c r="B3392">
        <f t="shared" si="181"/>
        <v>30000000</v>
      </c>
      <c r="C3392">
        <v>1.5</v>
      </c>
      <c r="D3392">
        <v>4.5</v>
      </c>
      <c r="E3392">
        <f t="shared" si="182"/>
        <v>3388</v>
      </c>
      <c r="F3392" t="e">
        <f t="shared" si="183"/>
        <v>#NUM!</v>
      </c>
    </row>
    <row r="3393" spans="2:6" x14ac:dyDescent="0.25">
      <c r="B3393">
        <f t="shared" si="181"/>
        <v>30000000</v>
      </c>
      <c r="C3393">
        <v>1.5</v>
      </c>
      <c r="D3393">
        <v>4.5</v>
      </c>
      <c r="E3393">
        <f t="shared" si="182"/>
        <v>3389</v>
      </c>
      <c r="F3393" t="e">
        <f t="shared" si="183"/>
        <v>#NUM!</v>
      </c>
    </row>
    <row r="3394" spans="2:6" x14ac:dyDescent="0.25">
      <c r="B3394">
        <f t="shared" si="181"/>
        <v>30000000</v>
      </c>
      <c r="C3394">
        <v>1.5</v>
      </c>
      <c r="D3394">
        <v>4.5</v>
      </c>
      <c r="E3394">
        <f t="shared" si="182"/>
        <v>3390</v>
      </c>
      <c r="F3394" t="e">
        <f t="shared" si="183"/>
        <v>#NUM!</v>
      </c>
    </row>
    <row r="3395" spans="2:6" x14ac:dyDescent="0.25">
      <c r="B3395">
        <f t="shared" si="181"/>
        <v>30000000</v>
      </c>
      <c r="C3395">
        <v>1.5</v>
      </c>
      <c r="D3395">
        <v>4.5</v>
      </c>
      <c r="E3395">
        <f t="shared" si="182"/>
        <v>3391</v>
      </c>
      <c r="F3395" t="e">
        <f t="shared" si="183"/>
        <v>#NUM!</v>
      </c>
    </row>
    <row r="3396" spans="2:6" x14ac:dyDescent="0.25">
      <c r="B3396">
        <f t="shared" si="181"/>
        <v>30000000</v>
      </c>
      <c r="C3396">
        <v>1.5</v>
      </c>
      <c r="D3396">
        <v>4.5</v>
      </c>
      <c r="E3396">
        <f t="shared" si="182"/>
        <v>3392</v>
      </c>
      <c r="F3396" t="e">
        <f t="shared" si="183"/>
        <v>#NUM!</v>
      </c>
    </row>
    <row r="3397" spans="2:6" x14ac:dyDescent="0.25">
      <c r="B3397">
        <f t="shared" si="181"/>
        <v>30000000</v>
      </c>
      <c r="C3397">
        <v>1.5</v>
      </c>
      <c r="D3397">
        <v>4.5</v>
      </c>
      <c r="E3397">
        <f t="shared" si="182"/>
        <v>3393</v>
      </c>
      <c r="F3397" t="e">
        <f t="shared" si="183"/>
        <v>#NUM!</v>
      </c>
    </row>
    <row r="3398" spans="2:6" x14ac:dyDescent="0.25">
      <c r="B3398">
        <f t="shared" ref="B3398:B3461" si="184">$C$1</f>
        <v>30000000</v>
      </c>
      <c r="C3398">
        <v>1.5</v>
      </c>
      <c r="D3398">
        <v>4.5</v>
      </c>
      <c r="E3398">
        <f t="shared" ref="E3398:E3461" si="185">E3397+1</f>
        <v>3394</v>
      </c>
      <c r="F3398" t="e">
        <f t="shared" si="183"/>
        <v>#NUM!</v>
      </c>
    </row>
    <row r="3399" spans="2:6" x14ac:dyDescent="0.25">
      <c r="B3399">
        <f t="shared" si="184"/>
        <v>30000000</v>
      </c>
      <c r="C3399">
        <v>1.5</v>
      </c>
      <c r="D3399">
        <v>4.5</v>
      </c>
      <c r="E3399">
        <f t="shared" si="185"/>
        <v>3395</v>
      </c>
      <c r="F3399" t="e">
        <f t="shared" si="183"/>
        <v>#NUM!</v>
      </c>
    </row>
    <row r="3400" spans="2:6" x14ac:dyDescent="0.25">
      <c r="B3400">
        <f t="shared" si="184"/>
        <v>30000000</v>
      </c>
      <c r="C3400">
        <v>1.5</v>
      </c>
      <c r="D3400">
        <v>4.5</v>
      </c>
      <c r="E3400">
        <f t="shared" si="185"/>
        <v>3396</v>
      </c>
      <c r="F3400" t="e">
        <f t="shared" si="183"/>
        <v>#NUM!</v>
      </c>
    </row>
    <row r="3401" spans="2:6" x14ac:dyDescent="0.25">
      <c r="B3401">
        <f t="shared" si="184"/>
        <v>30000000</v>
      </c>
      <c r="C3401">
        <v>1.5</v>
      </c>
      <c r="D3401">
        <v>4.5</v>
      </c>
      <c r="E3401">
        <f t="shared" si="185"/>
        <v>3397</v>
      </c>
      <c r="F3401" t="e">
        <f t="shared" si="183"/>
        <v>#NUM!</v>
      </c>
    </row>
    <row r="3402" spans="2:6" x14ac:dyDescent="0.25">
      <c r="B3402">
        <f t="shared" si="184"/>
        <v>30000000</v>
      </c>
      <c r="C3402">
        <v>1.5</v>
      </c>
      <c r="D3402">
        <v>4.5</v>
      </c>
      <c r="E3402">
        <f t="shared" si="185"/>
        <v>3398</v>
      </c>
      <c r="F3402" t="e">
        <f t="shared" si="183"/>
        <v>#NUM!</v>
      </c>
    </row>
    <row r="3403" spans="2:6" x14ac:dyDescent="0.25">
      <c r="B3403">
        <f t="shared" si="184"/>
        <v>30000000</v>
      </c>
      <c r="C3403">
        <v>1.5</v>
      </c>
      <c r="D3403">
        <v>4.5</v>
      </c>
      <c r="E3403">
        <f t="shared" si="185"/>
        <v>3399</v>
      </c>
      <c r="F3403" t="e">
        <f t="shared" si="183"/>
        <v>#NUM!</v>
      </c>
    </row>
    <row r="3404" spans="2:6" x14ac:dyDescent="0.25">
      <c r="B3404">
        <f t="shared" si="184"/>
        <v>30000000</v>
      </c>
      <c r="C3404">
        <v>1.5</v>
      </c>
      <c r="D3404">
        <v>4.5</v>
      </c>
      <c r="E3404">
        <f t="shared" si="185"/>
        <v>3400</v>
      </c>
      <c r="F3404" t="e">
        <f t="shared" si="183"/>
        <v>#NUM!</v>
      </c>
    </row>
    <row r="3405" spans="2:6" x14ac:dyDescent="0.25">
      <c r="B3405">
        <f t="shared" si="184"/>
        <v>30000000</v>
      </c>
      <c r="C3405">
        <v>1.5</v>
      </c>
      <c r="D3405">
        <v>4.5</v>
      </c>
      <c r="E3405">
        <f t="shared" si="185"/>
        <v>3401</v>
      </c>
      <c r="F3405" t="e">
        <f t="shared" si="183"/>
        <v>#NUM!</v>
      </c>
    </row>
    <row r="3406" spans="2:6" x14ac:dyDescent="0.25">
      <c r="B3406">
        <f t="shared" si="184"/>
        <v>30000000</v>
      </c>
      <c r="C3406">
        <v>1.5</v>
      </c>
      <c r="D3406">
        <v>4.5</v>
      </c>
      <c r="E3406">
        <f t="shared" si="185"/>
        <v>3402</v>
      </c>
      <c r="F3406" t="e">
        <f t="shared" si="183"/>
        <v>#NUM!</v>
      </c>
    </row>
    <row r="3407" spans="2:6" x14ac:dyDescent="0.25">
      <c r="B3407">
        <f t="shared" si="184"/>
        <v>30000000</v>
      </c>
      <c r="C3407">
        <v>1.5</v>
      </c>
      <c r="D3407">
        <v>4.5</v>
      </c>
      <c r="E3407">
        <f t="shared" si="185"/>
        <v>3403</v>
      </c>
      <c r="F3407" t="e">
        <f t="shared" si="183"/>
        <v>#NUM!</v>
      </c>
    </row>
    <row r="3408" spans="2:6" x14ac:dyDescent="0.25">
      <c r="B3408">
        <f t="shared" si="184"/>
        <v>30000000</v>
      </c>
      <c r="C3408">
        <v>1.5</v>
      </c>
      <c r="D3408">
        <v>4.5</v>
      </c>
      <c r="E3408">
        <f t="shared" si="185"/>
        <v>3404</v>
      </c>
      <c r="F3408" t="e">
        <f t="shared" si="183"/>
        <v>#NUM!</v>
      </c>
    </row>
    <row r="3409" spans="2:6" x14ac:dyDescent="0.25">
      <c r="B3409">
        <f t="shared" si="184"/>
        <v>30000000</v>
      </c>
      <c r="C3409">
        <v>1.5</v>
      </c>
      <c r="D3409">
        <v>4.5</v>
      </c>
      <c r="E3409">
        <f t="shared" si="185"/>
        <v>3405</v>
      </c>
      <c r="F3409" t="e">
        <f t="shared" si="183"/>
        <v>#NUM!</v>
      </c>
    </row>
    <row r="3410" spans="2:6" x14ac:dyDescent="0.25">
      <c r="B3410">
        <f t="shared" si="184"/>
        <v>30000000</v>
      </c>
      <c r="C3410">
        <v>1.5</v>
      </c>
      <c r="D3410">
        <v>4.5</v>
      </c>
      <c r="E3410">
        <f t="shared" si="185"/>
        <v>3406</v>
      </c>
      <c r="F3410" t="e">
        <f t="shared" si="183"/>
        <v>#NUM!</v>
      </c>
    </row>
    <row r="3411" spans="2:6" x14ac:dyDescent="0.25">
      <c r="B3411">
        <f t="shared" si="184"/>
        <v>30000000</v>
      </c>
      <c r="C3411">
        <v>1.5</v>
      </c>
      <c r="D3411">
        <v>4.5</v>
      </c>
      <c r="E3411">
        <f t="shared" si="185"/>
        <v>3407</v>
      </c>
      <c r="F3411" t="e">
        <f t="shared" si="183"/>
        <v>#NUM!</v>
      </c>
    </row>
    <row r="3412" spans="2:6" x14ac:dyDescent="0.25">
      <c r="B3412">
        <f t="shared" si="184"/>
        <v>30000000</v>
      </c>
      <c r="C3412">
        <v>1.5</v>
      </c>
      <c r="D3412">
        <v>4.5</v>
      </c>
      <c r="E3412">
        <f t="shared" si="185"/>
        <v>3408</v>
      </c>
      <c r="F3412" t="e">
        <f t="shared" si="183"/>
        <v>#NUM!</v>
      </c>
    </row>
    <row r="3413" spans="2:6" x14ac:dyDescent="0.25">
      <c r="B3413">
        <f t="shared" si="184"/>
        <v>30000000</v>
      </c>
      <c r="C3413">
        <v>1.5</v>
      </c>
      <c r="D3413">
        <v>4.5</v>
      </c>
      <c r="E3413">
        <f t="shared" si="185"/>
        <v>3409</v>
      </c>
      <c r="F3413" t="e">
        <f t="shared" si="183"/>
        <v>#NUM!</v>
      </c>
    </row>
    <row r="3414" spans="2:6" x14ac:dyDescent="0.25">
      <c r="B3414">
        <f t="shared" si="184"/>
        <v>30000000</v>
      </c>
      <c r="C3414">
        <v>1.5</v>
      </c>
      <c r="D3414">
        <v>4.5</v>
      </c>
      <c r="E3414">
        <f t="shared" si="185"/>
        <v>3410</v>
      </c>
      <c r="F3414" t="e">
        <f t="shared" si="183"/>
        <v>#NUM!</v>
      </c>
    </row>
    <row r="3415" spans="2:6" x14ac:dyDescent="0.25">
      <c r="B3415">
        <f t="shared" si="184"/>
        <v>30000000</v>
      </c>
      <c r="C3415">
        <v>1.5</v>
      </c>
      <c r="D3415">
        <v>4.5</v>
      </c>
      <c r="E3415">
        <f t="shared" si="185"/>
        <v>3411</v>
      </c>
      <c r="F3415" t="e">
        <f t="shared" si="183"/>
        <v>#NUM!</v>
      </c>
    </row>
    <row r="3416" spans="2:6" x14ac:dyDescent="0.25">
      <c r="B3416">
        <f t="shared" si="184"/>
        <v>30000000</v>
      </c>
      <c r="C3416">
        <v>1.5</v>
      </c>
      <c r="D3416">
        <v>4.5</v>
      </c>
      <c r="E3416">
        <f t="shared" si="185"/>
        <v>3412</v>
      </c>
      <c r="F3416" t="e">
        <f t="shared" si="183"/>
        <v>#NUM!</v>
      </c>
    </row>
    <row r="3417" spans="2:6" x14ac:dyDescent="0.25">
      <c r="B3417">
        <f t="shared" si="184"/>
        <v>30000000</v>
      </c>
      <c r="C3417">
        <v>1.5</v>
      </c>
      <c r="D3417">
        <v>4.5</v>
      </c>
      <c r="E3417">
        <f t="shared" si="185"/>
        <v>3413</v>
      </c>
      <c r="F3417" t="e">
        <f t="shared" si="183"/>
        <v>#NUM!</v>
      </c>
    </row>
    <row r="3418" spans="2:6" x14ac:dyDescent="0.25">
      <c r="B3418">
        <f t="shared" si="184"/>
        <v>30000000</v>
      </c>
      <c r="C3418">
        <v>1.5</v>
      </c>
      <c r="D3418">
        <v>4.5</v>
      </c>
      <c r="E3418">
        <f t="shared" si="185"/>
        <v>3414</v>
      </c>
      <c r="F3418" t="e">
        <f t="shared" si="183"/>
        <v>#NUM!</v>
      </c>
    </row>
    <row r="3419" spans="2:6" x14ac:dyDescent="0.25">
      <c r="B3419">
        <f t="shared" si="184"/>
        <v>30000000</v>
      </c>
      <c r="C3419">
        <v>1.5</v>
      </c>
      <c r="D3419">
        <v>4.5</v>
      </c>
      <c r="E3419">
        <f t="shared" si="185"/>
        <v>3415</v>
      </c>
      <c r="F3419" t="e">
        <f t="shared" si="183"/>
        <v>#NUM!</v>
      </c>
    </row>
    <row r="3420" spans="2:6" x14ac:dyDescent="0.25">
      <c r="B3420">
        <f t="shared" si="184"/>
        <v>30000000</v>
      </c>
      <c r="C3420">
        <v>1.5</v>
      </c>
      <c r="D3420">
        <v>4.5</v>
      </c>
      <c r="E3420">
        <f t="shared" si="185"/>
        <v>3416</v>
      </c>
      <c r="F3420" t="e">
        <f t="shared" si="183"/>
        <v>#NUM!</v>
      </c>
    </row>
    <row r="3421" spans="2:6" x14ac:dyDescent="0.25">
      <c r="B3421">
        <f t="shared" si="184"/>
        <v>30000000</v>
      </c>
      <c r="C3421">
        <v>1.5</v>
      </c>
      <c r="D3421">
        <v>4.5</v>
      </c>
      <c r="E3421">
        <f t="shared" si="185"/>
        <v>3417</v>
      </c>
      <c r="F3421" t="e">
        <f t="shared" si="183"/>
        <v>#NUM!</v>
      </c>
    </row>
    <row r="3422" spans="2:6" x14ac:dyDescent="0.25">
      <c r="B3422">
        <f t="shared" si="184"/>
        <v>30000000</v>
      </c>
      <c r="C3422">
        <v>1.5</v>
      </c>
      <c r="D3422">
        <v>4.5</v>
      </c>
      <c r="E3422">
        <f t="shared" si="185"/>
        <v>3418</v>
      </c>
      <c r="F3422" t="e">
        <f t="shared" si="183"/>
        <v>#NUM!</v>
      </c>
    </row>
    <row r="3423" spans="2:6" x14ac:dyDescent="0.25">
      <c r="B3423">
        <f t="shared" si="184"/>
        <v>30000000</v>
      </c>
      <c r="C3423">
        <v>1.5</v>
      </c>
      <c r="D3423">
        <v>4.5</v>
      </c>
      <c r="E3423">
        <f t="shared" si="185"/>
        <v>3419</v>
      </c>
      <c r="F3423" t="e">
        <f t="shared" ref="F3423:F3486" si="186">D3423+C3423*SIN(E3423*2*PI()/360*B3423)</f>
        <v>#NUM!</v>
      </c>
    </row>
    <row r="3424" spans="2:6" x14ac:dyDescent="0.25">
      <c r="B3424">
        <f t="shared" si="184"/>
        <v>30000000</v>
      </c>
      <c r="C3424">
        <v>1.5</v>
      </c>
      <c r="D3424">
        <v>4.5</v>
      </c>
      <c r="E3424">
        <f t="shared" si="185"/>
        <v>3420</v>
      </c>
      <c r="F3424" t="e">
        <f t="shared" si="186"/>
        <v>#NUM!</v>
      </c>
    </row>
    <row r="3425" spans="2:6" x14ac:dyDescent="0.25">
      <c r="B3425">
        <f t="shared" si="184"/>
        <v>30000000</v>
      </c>
      <c r="C3425">
        <v>1.5</v>
      </c>
      <c r="D3425">
        <v>4.5</v>
      </c>
      <c r="E3425">
        <f t="shared" si="185"/>
        <v>3421</v>
      </c>
      <c r="F3425" t="e">
        <f t="shared" si="186"/>
        <v>#NUM!</v>
      </c>
    </row>
    <row r="3426" spans="2:6" x14ac:dyDescent="0.25">
      <c r="B3426">
        <f t="shared" si="184"/>
        <v>30000000</v>
      </c>
      <c r="C3426">
        <v>1.5</v>
      </c>
      <c r="D3426">
        <v>4.5</v>
      </c>
      <c r="E3426">
        <f t="shared" si="185"/>
        <v>3422</v>
      </c>
      <c r="F3426" t="e">
        <f t="shared" si="186"/>
        <v>#NUM!</v>
      </c>
    </row>
    <row r="3427" spans="2:6" x14ac:dyDescent="0.25">
      <c r="B3427">
        <f t="shared" si="184"/>
        <v>30000000</v>
      </c>
      <c r="C3427">
        <v>1.5</v>
      </c>
      <c r="D3427">
        <v>4.5</v>
      </c>
      <c r="E3427">
        <f t="shared" si="185"/>
        <v>3423</v>
      </c>
      <c r="F3427" t="e">
        <f t="shared" si="186"/>
        <v>#NUM!</v>
      </c>
    </row>
    <row r="3428" spans="2:6" x14ac:dyDescent="0.25">
      <c r="B3428">
        <f t="shared" si="184"/>
        <v>30000000</v>
      </c>
      <c r="C3428">
        <v>1.5</v>
      </c>
      <c r="D3428">
        <v>4.5</v>
      </c>
      <c r="E3428">
        <f t="shared" si="185"/>
        <v>3424</v>
      </c>
      <c r="F3428" t="e">
        <f t="shared" si="186"/>
        <v>#NUM!</v>
      </c>
    </row>
    <row r="3429" spans="2:6" x14ac:dyDescent="0.25">
      <c r="B3429">
        <f t="shared" si="184"/>
        <v>30000000</v>
      </c>
      <c r="C3429">
        <v>1.5</v>
      </c>
      <c r="D3429">
        <v>4.5</v>
      </c>
      <c r="E3429">
        <f t="shared" si="185"/>
        <v>3425</v>
      </c>
      <c r="F3429" t="e">
        <f t="shared" si="186"/>
        <v>#NUM!</v>
      </c>
    </row>
    <row r="3430" spans="2:6" x14ac:dyDescent="0.25">
      <c r="B3430">
        <f t="shared" si="184"/>
        <v>30000000</v>
      </c>
      <c r="C3430">
        <v>1.5</v>
      </c>
      <c r="D3430">
        <v>4.5</v>
      </c>
      <c r="E3430">
        <f t="shared" si="185"/>
        <v>3426</v>
      </c>
      <c r="F3430" t="e">
        <f t="shared" si="186"/>
        <v>#NUM!</v>
      </c>
    </row>
    <row r="3431" spans="2:6" x14ac:dyDescent="0.25">
      <c r="B3431">
        <f t="shared" si="184"/>
        <v>30000000</v>
      </c>
      <c r="C3431">
        <v>1.5</v>
      </c>
      <c r="D3431">
        <v>4.5</v>
      </c>
      <c r="E3431">
        <f t="shared" si="185"/>
        <v>3427</v>
      </c>
      <c r="F3431" t="e">
        <f t="shared" si="186"/>
        <v>#NUM!</v>
      </c>
    </row>
    <row r="3432" spans="2:6" x14ac:dyDescent="0.25">
      <c r="B3432">
        <f t="shared" si="184"/>
        <v>30000000</v>
      </c>
      <c r="C3432">
        <v>1.5</v>
      </c>
      <c r="D3432">
        <v>4.5</v>
      </c>
      <c r="E3432">
        <f t="shared" si="185"/>
        <v>3428</v>
      </c>
      <c r="F3432" t="e">
        <f t="shared" si="186"/>
        <v>#NUM!</v>
      </c>
    </row>
    <row r="3433" spans="2:6" x14ac:dyDescent="0.25">
      <c r="B3433">
        <f t="shared" si="184"/>
        <v>30000000</v>
      </c>
      <c r="C3433">
        <v>1.5</v>
      </c>
      <c r="D3433">
        <v>4.5</v>
      </c>
      <c r="E3433">
        <f t="shared" si="185"/>
        <v>3429</v>
      </c>
      <c r="F3433" t="e">
        <f t="shared" si="186"/>
        <v>#NUM!</v>
      </c>
    </row>
    <row r="3434" spans="2:6" x14ac:dyDescent="0.25">
      <c r="B3434">
        <f t="shared" si="184"/>
        <v>30000000</v>
      </c>
      <c r="C3434">
        <v>1.5</v>
      </c>
      <c r="D3434">
        <v>4.5</v>
      </c>
      <c r="E3434">
        <f t="shared" si="185"/>
        <v>3430</v>
      </c>
      <c r="F3434" t="e">
        <f t="shared" si="186"/>
        <v>#NUM!</v>
      </c>
    </row>
    <row r="3435" spans="2:6" x14ac:dyDescent="0.25">
      <c r="B3435">
        <f t="shared" si="184"/>
        <v>30000000</v>
      </c>
      <c r="C3435">
        <v>1.5</v>
      </c>
      <c r="D3435">
        <v>4.5</v>
      </c>
      <c r="E3435">
        <f t="shared" si="185"/>
        <v>3431</v>
      </c>
      <c r="F3435" t="e">
        <f t="shared" si="186"/>
        <v>#NUM!</v>
      </c>
    </row>
    <row r="3436" spans="2:6" x14ac:dyDescent="0.25">
      <c r="B3436">
        <f t="shared" si="184"/>
        <v>30000000</v>
      </c>
      <c r="C3436">
        <v>1.5</v>
      </c>
      <c r="D3436">
        <v>4.5</v>
      </c>
      <c r="E3436">
        <f t="shared" si="185"/>
        <v>3432</v>
      </c>
      <c r="F3436" t="e">
        <f t="shared" si="186"/>
        <v>#NUM!</v>
      </c>
    </row>
    <row r="3437" spans="2:6" x14ac:dyDescent="0.25">
      <c r="B3437">
        <f t="shared" si="184"/>
        <v>30000000</v>
      </c>
      <c r="C3437">
        <v>1.5</v>
      </c>
      <c r="D3437">
        <v>4.5</v>
      </c>
      <c r="E3437">
        <f t="shared" si="185"/>
        <v>3433</v>
      </c>
      <c r="F3437" t="e">
        <f t="shared" si="186"/>
        <v>#NUM!</v>
      </c>
    </row>
    <row r="3438" spans="2:6" x14ac:dyDescent="0.25">
      <c r="B3438">
        <f t="shared" si="184"/>
        <v>30000000</v>
      </c>
      <c r="C3438">
        <v>1.5</v>
      </c>
      <c r="D3438">
        <v>4.5</v>
      </c>
      <c r="E3438">
        <f t="shared" si="185"/>
        <v>3434</v>
      </c>
      <c r="F3438" t="e">
        <f t="shared" si="186"/>
        <v>#NUM!</v>
      </c>
    </row>
    <row r="3439" spans="2:6" x14ac:dyDescent="0.25">
      <c r="B3439">
        <f t="shared" si="184"/>
        <v>30000000</v>
      </c>
      <c r="C3439">
        <v>1.5</v>
      </c>
      <c r="D3439">
        <v>4.5</v>
      </c>
      <c r="E3439">
        <f t="shared" si="185"/>
        <v>3435</v>
      </c>
      <c r="F3439" t="e">
        <f t="shared" si="186"/>
        <v>#NUM!</v>
      </c>
    </row>
    <row r="3440" spans="2:6" x14ac:dyDescent="0.25">
      <c r="B3440">
        <f t="shared" si="184"/>
        <v>30000000</v>
      </c>
      <c r="C3440">
        <v>1.5</v>
      </c>
      <c r="D3440">
        <v>4.5</v>
      </c>
      <c r="E3440">
        <f t="shared" si="185"/>
        <v>3436</v>
      </c>
      <c r="F3440" t="e">
        <f t="shared" si="186"/>
        <v>#NUM!</v>
      </c>
    </row>
    <row r="3441" spans="2:6" x14ac:dyDescent="0.25">
      <c r="B3441">
        <f t="shared" si="184"/>
        <v>30000000</v>
      </c>
      <c r="C3441">
        <v>1.5</v>
      </c>
      <c r="D3441">
        <v>4.5</v>
      </c>
      <c r="E3441">
        <f t="shared" si="185"/>
        <v>3437</v>
      </c>
      <c r="F3441" t="e">
        <f t="shared" si="186"/>
        <v>#NUM!</v>
      </c>
    </row>
    <row r="3442" spans="2:6" x14ac:dyDescent="0.25">
      <c r="B3442">
        <f t="shared" si="184"/>
        <v>30000000</v>
      </c>
      <c r="C3442">
        <v>1.5</v>
      </c>
      <c r="D3442">
        <v>4.5</v>
      </c>
      <c r="E3442">
        <f t="shared" si="185"/>
        <v>3438</v>
      </c>
      <c r="F3442" t="e">
        <f t="shared" si="186"/>
        <v>#NUM!</v>
      </c>
    </row>
    <row r="3443" spans="2:6" x14ac:dyDescent="0.25">
      <c r="B3443">
        <f t="shared" si="184"/>
        <v>30000000</v>
      </c>
      <c r="C3443">
        <v>1.5</v>
      </c>
      <c r="D3443">
        <v>4.5</v>
      </c>
      <c r="E3443">
        <f t="shared" si="185"/>
        <v>3439</v>
      </c>
      <c r="F3443" t="e">
        <f t="shared" si="186"/>
        <v>#NUM!</v>
      </c>
    </row>
    <row r="3444" spans="2:6" x14ac:dyDescent="0.25">
      <c r="B3444">
        <f t="shared" si="184"/>
        <v>30000000</v>
      </c>
      <c r="C3444">
        <v>1.5</v>
      </c>
      <c r="D3444">
        <v>4.5</v>
      </c>
      <c r="E3444">
        <f t="shared" si="185"/>
        <v>3440</v>
      </c>
      <c r="F3444" t="e">
        <f t="shared" si="186"/>
        <v>#NUM!</v>
      </c>
    </row>
    <row r="3445" spans="2:6" x14ac:dyDescent="0.25">
      <c r="B3445">
        <f t="shared" si="184"/>
        <v>30000000</v>
      </c>
      <c r="C3445">
        <v>1.5</v>
      </c>
      <c r="D3445">
        <v>4.5</v>
      </c>
      <c r="E3445">
        <f t="shared" si="185"/>
        <v>3441</v>
      </c>
      <c r="F3445" t="e">
        <f t="shared" si="186"/>
        <v>#NUM!</v>
      </c>
    </row>
    <row r="3446" spans="2:6" x14ac:dyDescent="0.25">
      <c r="B3446">
        <f t="shared" si="184"/>
        <v>30000000</v>
      </c>
      <c r="C3446">
        <v>1.5</v>
      </c>
      <c r="D3446">
        <v>4.5</v>
      </c>
      <c r="E3446">
        <f t="shared" si="185"/>
        <v>3442</v>
      </c>
      <c r="F3446" t="e">
        <f t="shared" si="186"/>
        <v>#NUM!</v>
      </c>
    </row>
    <row r="3447" spans="2:6" x14ac:dyDescent="0.25">
      <c r="B3447">
        <f t="shared" si="184"/>
        <v>30000000</v>
      </c>
      <c r="C3447">
        <v>1.5</v>
      </c>
      <c r="D3447">
        <v>4.5</v>
      </c>
      <c r="E3447">
        <f t="shared" si="185"/>
        <v>3443</v>
      </c>
      <c r="F3447" t="e">
        <f t="shared" si="186"/>
        <v>#NUM!</v>
      </c>
    </row>
    <row r="3448" spans="2:6" x14ac:dyDescent="0.25">
      <c r="B3448">
        <f t="shared" si="184"/>
        <v>30000000</v>
      </c>
      <c r="C3448">
        <v>1.5</v>
      </c>
      <c r="D3448">
        <v>4.5</v>
      </c>
      <c r="E3448">
        <f t="shared" si="185"/>
        <v>3444</v>
      </c>
      <c r="F3448" t="e">
        <f t="shared" si="186"/>
        <v>#NUM!</v>
      </c>
    </row>
    <row r="3449" spans="2:6" x14ac:dyDescent="0.25">
      <c r="B3449">
        <f t="shared" si="184"/>
        <v>30000000</v>
      </c>
      <c r="C3449">
        <v>1.5</v>
      </c>
      <c r="D3449">
        <v>4.5</v>
      </c>
      <c r="E3449">
        <f t="shared" si="185"/>
        <v>3445</v>
      </c>
      <c r="F3449" t="e">
        <f t="shared" si="186"/>
        <v>#NUM!</v>
      </c>
    </row>
    <row r="3450" spans="2:6" x14ac:dyDescent="0.25">
      <c r="B3450">
        <f t="shared" si="184"/>
        <v>30000000</v>
      </c>
      <c r="C3450">
        <v>1.5</v>
      </c>
      <c r="D3450">
        <v>4.5</v>
      </c>
      <c r="E3450">
        <f t="shared" si="185"/>
        <v>3446</v>
      </c>
      <c r="F3450" t="e">
        <f t="shared" si="186"/>
        <v>#NUM!</v>
      </c>
    </row>
    <row r="3451" spans="2:6" x14ac:dyDescent="0.25">
      <c r="B3451">
        <f t="shared" si="184"/>
        <v>30000000</v>
      </c>
      <c r="C3451">
        <v>1.5</v>
      </c>
      <c r="D3451">
        <v>4.5</v>
      </c>
      <c r="E3451">
        <f t="shared" si="185"/>
        <v>3447</v>
      </c>
      <c r="F3451" t="e">
        <f t="shared" si="186"/>
        <v>#NUM!</v>
      </c>
    </row>
    <row r="3452" spans="2:6" x14ac:dyDescent="0.25">
      <c r="B3452">
        <f t="shared" si="184"/>
        <v>30000000</v>
      </c>
      <c r="C3452">
        <v>1.5</v>
      </c>
      <c r="D3452">
        <v>4.5</v>
      </c>
      <c r="E3452">
        <f t="shared" si="185"/>
        <v>3448</v>
      </c>
      <c r="F3452" t="e">
        <f t="shared" si="186"/>
        <v>#NUM!</v>
      </c>
    </row>
    <row r="3453" spans="2:6" x14ac:dyDescent="0.25">
      <c r="B3453">
        <f t="shared" si="184"/>
        <v>30000000</v>
      </c>
      <c r="C3453">
        <v>1.5</v>
      </c>
      <c r="D3453">
        <v>4.5</v>
      </c>
      <c r="E3453">
        <f t="shared" si="185"/>
        <v>3449</v>
      </c>
      <c r="F3453" t="e">
        <f t="shared" si="186"/>
        <v>#NUM!</v>
      </c>
    </row>
    <row r="3454" spans="2:6" x14ac:dyDescent="0.25">
      <c r="B3454">
        <f t="shared" si="184"/>
        <v>30000000</v>
      </c>
      <c r="C3454">
        <v>1.5</v>
      </c>
      <c r="D3454">
        <v>4.5</v>
      </c>
      <c r="E3454">
        <f t="shared" si="185"/>
        <v>3450</v>
      </c>
      <c r="F3454" t="e">
        <f t="shared" si="186"/>
        <v>#NUM!</v>
      </c>
    </row>
    <row r="3455" spans="2:6" x14ac:dyDescent="0.25">
      <c r="B3455">
        <f t="shared" si="184"/>
        <v>30000000</v>
      </c>
      <c r="C3455">
        <v>1.5</v>
      </c>
      <c r="D3455">
        <v>4.5</v>
      </c>
      <c r="E3455">
        <f t="shared" si="185"/>
        <v>3451</v>
      </c>
      <c r="F3455" t="e">
        <f t="shared" si="186"/>
        <v>#NUM!</v>
      </c>
    </row>
    <row r="3456" spans="2:6" x14ac:dyDescent="0.25">
      <c r="B3456">
        <f t="shared" si="184"/>
        <v>30000000</v>
      </c>
      <c r="C3456">
        <v>1.5</v>
      </c>
      <c r="D3456">
        <v>4.5</v>
      </c>
      <c r="E3456">
        <f t="shared" si="185"/>
        <v>3452</v>
      </c>
      <c r="F3456" t="e">
        <f t="shared" si="186"/>
        <v>#NUM!</v>
      </c>
    </row>
    <row r="3457" spans="2:6" x14ac:dyDescent="0.25">
      <c r="B3457">
        <f t="shared" si="184"/>
        <v>30000000</v>
      </c>
      <c r="C3457">
        <v>1.5</v>
      </c>
      <c r="D3457">
        <v>4.5</v>
      </c>
      <c r="E3457">
        <f t="shared" si="185"/>
        <v>3453</v>
      </c>
      <c r="F3457" t="e">
        <f t="shared" si="186"/>
        <v>#NUM!</v>
      </c>
    </row>
    <row r="3458" spans="2:6" x14ac:dyDescent="0.25">
      <c r="B3458">
        <f t="shared" si="184"/>
        <v>30000000</v>
      </c>
      <c r="C3458">
        <v>1.5</v>
      </c>
      <c r="D3458">
        <v>4.5</v>
      </c>
      <c r="E3458">
        <f t="shared" si="185"/>
        <v>3454</v>
      </c>
      <c r="F3458" t="e">
        <f t="shared" si="186"/>
        <v>#NUM!</v>
      </c>
    </row>
    <row r="3459" spans="2:6" x14ac:dyDescent="0.25">
      <c r="B3459">
        <f t="shared" si="184"/>
        <v>30000000</v>
      </c>
      <c r="C3459">
        <v>1.5</v>
      </c>
      <c r="D3459">
        <v>4.5</v>
      </c>
      <c r="E3459">
        <f t="shared" si="185"/>
        <v>3455</v>
      </c>
      <c r="F3459" t="e">
        <f t="shared" si="186"/>
        <v>#NUM!</v>
      </c>
    </row>
    <row r="3460" spans="2:6" x14ac:dyDescent="0.25">
      <c r="B3460">
        <f t="shared" si="184"/>
        <v>30000000</v>
      </c>
      <c r="C3460">
        <v>1.5</v>
      </c>
      <c r="D3460">
        <v>4.5</v>
      </c>
      <c r="E3460">
        <f t="shared" si="185"/>
        <v>3456</v>
      </c>
      <c r="F3460" t="e">
        <f t="shared" si="186"/>
        <v>#NUM!</v>
      </c>
    </row>
    <row r="3461" spans="2:6" x14ac:dyDescent="0.25">
      <c r="B3461">
        <f t="shared" si="184"/>
        <v>30000000</v>
      </c>
      <c r="C3461">
        <v>1.5</v>
      </c>
      <c r="D3461">
        <v>4.5</v>
      </c>
      <c r="E3461">
        <f t="shared" si="185"/>
        <v>3457</v>
      </c>
      <c r="F3461" t="e">
        <f t="shared" si="186"/>
        <v>#NUM!</v>
      </c>
    </row>
    <row r="3462" spans="2:6" x14ac:dyDescent="0.25">
      <c r="B3462">
        <f t="shared" ref="B3462:B3525" si="187">$C$1</f>
        <v>30000000</v>
      </c>
      <c r="C3462">
        <v>1.5</v>
      </c>
      <c r="D3462">
        <v>4.5</v>
      </c>
      <c r="E3462">
        <f t="shared" ref="E3462:E3525" si="188">E3461+1</f>
        <v>3458</v>
      </c>
      <c r="F3462" t="e">
        <f t="shared" si="186"/>
        <v>#NUM!</v>
      </c>
    </row>
    <row r="3463" spans="2:6" x14ac:dyDescent="0.25">
      <c r="B3463">
        <f t="shared" si="187"/>
        <v>30000000</v>
      </c>
      <c r="C3463">
        <v>1.5</v>
      </c>
      <c r="D3463">
        <v>4.5</v>
      </c>
      <c r="E3463">
        <f t="shared" si="188"/>
        <v>3459</v>
      </c>
      <c r="F3463" t="e">
        <f t="shared" si="186"/>
        <v>#NUM!</v>
      </c>
    </row>
    <row r="3464" spans="2:6" x14ac:dyDescent="0.25">
      <c r="B3464">
        <f t="shared" si="187"/>
        <v>30000000</v>
      </c>
      <c r="C3464">
        <v>1.5</v>
      </c>
      <c r="D3464">
        <v>4.5</v>
      </c>
      <c r="E3464">
        <f t="shared" si="188"/>
        <v>3460</v>
      </c>
      <c r="F3464" t="e">
        <f t="shared" si="186"/>
        <v>#NUM!</v>
      </c>
    </row>
    <row r="3465" spans="2:6" x14ac:dyDescent="0.25">
      <c r="B3465">
        <f t="shared" si="187"/>
        <v>30000000</v>
      </c>
      <c r="C3465">
        <v>1.5</v>
      </c>
      <c r="D3465">
        <v>4.5</v>
      </c>
      <c r="E3465">
        <f t="shared" si="188"/>
        <v>3461</v>
      </c>
      <c r="F3465" t="e">
        <f t="shared" si="186"/>
        <v>#NUM!</v>
      </c>
    </row>
    <row r="3466" spans="2:6" x14ac:dyDescent="0.25">
      <c r="B3466">
        <f t="shared" si="187"/>
        <v>30000000</v>
      </c>
      <c r="C3466">
        <v>1.5</v>
      </c>
      <c r="D3466">
        <v>4.5</v>
      </c>
      <c r="E3466">
        <f t="shared" si="188"/>
        <v>3462</v>
      </c>
      <c r="F3466" t="e">
        <f t="shared" si="186"/>
        <v>#NUM!</v>
      </c>
    </row>
    <row r="3467" spans="2:6" x14ac:dyDescent="0.25">
      <c r="B3467">
        <f t="shared" si="187"/>
        <v>30000000</v>
      </c>
      <c r="C3467">
        <v>1.5</v>
      </c>
      <c r="D3467">
        <v>4.5</v>
      </c>
      <c r="E3467">
        <f t="shared" si="188"/>
        <v>3463</v>
      </c>
      <c r="F3467" t="e">
        <f t="shared" si="186"/>
        <v>#NUM!</v>
      </c>
    </row>
    <row r="3468" spans="2:6" x14ac:dyDescent="0.25">
      <c r="B3468">
        <f t="shared" si="187"/>
        <v>30000000</v>
      </c>
      <c r="C3468">
        <v>1.5</v>
      </c>
      <c r="D3468">
        <v>4.5</v>
      </c>
      <c r="E3468">
        <f t="shared" si="188"/>
        <v>3464</v>
      </c>
      <c r="F3468" t="e">
        <f t="shared" si="186"/>
        <v>#NUM!</v>
      </c>
    </row>
    <row r="3469" spans="2:6" x14ac:dyDescent="0.25">
      <c r="B3469">
        <f t="shared" si="187"/>
        <v>30000000</v>
      </c>
      <c r="C3469">
        <v>1.5</v>
      </c>
      <c r="D3469">
        <v>4.5</v>
      </c>
      <c r="E3469">
        <f t="shared" si="188"/>
        <v>3465</v>
      </c>
      <c r="F3469" t="e">
        <f t="shared" si="186"/>
        <v>#NUM!</v>
      </c>
    </row>
    <row r="3470" spans="2:6" x14ac:dyDescent="0.25">
      <c r="B3470">
        <f t="shared" si="187"/>
        <v>30000000</v>
      </c>
      <c r="C3470">
        <v>1.5</v>
      </c>
      <c r="D3470">
        <v>4.5</v>
      </c>
      <c r="E3470">
        <f t="shared" si="188"/>
        <v>3466</v>
      </c>
      <c r="F3470" t="e">
        <f t="shared" si="186"/>
        <v>#NUM!</v>
      </c>
    </row>
    <row r="3471" spans="2:6" x14ac:dyDescent="0.25">
      <c r="B3471">
        <f t="shared" si="187"/>
        <v>30000000</v>
      </c>
      <c r="C3471">
        <v>1.5</v>
      </c>
      <c r="D3471">
        <v>4.5</v>
      </c>
      <c r="E3471">
        <f t="shared" si="188"/>
        <v>3467</v>
      </c>
      <c r="F3471" t="e">
        <f t="shared" si="186"/>
        <v>#NUM!</v>
      </c>
    </row>
    <row r="3472" spans="2:6" x14ac:dyDescent="0.25">
      <c r="B3472">
        <f t="shared" si="187"/>
        <v>30000000</v>
      </c>
      <c r="C3472">
        <v>1.5</v>
      </c>
      <c r="D3472">
        <v>4.5</v>
      </c>
      <c r="E3472">
        <f t="shared" si="188"/>
        <v>3468</v>
      </c>
      <c r="F3472" t="e">
        <f t="shared" si="186"/>
        <v>#NUM!</v>
      </c>
    </row>
    <row r="3473" spans="2:6" x14ac:dyDescent="0.25">
      <c r="B3473">
        <f t="shared" si="187"/>
        <v>30000000</v>
      </c>
      <c r="C3473">
        <v>1.5</v>
      </c>
      <c r="D3473">
        <v>4.5</v>
      </c>
      <c r="E3473">
        <f t="shared" si="188"/>
        <v>3469</v>
      </c>
      <c r="F3473" t="e">
        <f t="shared" si="186"/>
        <v>#NUM!</v>
      </c>
    </row>
    <row r="3474" spans="2:6" x14ac:dyDescent="0.25">
      <c r="B3474">
        <f t="shared" si="187"/>
        <v>30000000</v>
      </c>
      <c r="C3474">
        <v>1.5</v>
      </c>
      <c r="D3474">
        <v>4.5</v>
      </c>
      <c r="E3474">
        <f t="shared" si="188"/>
        <v>3470</v>
      </c>
      <c r="F3474" t="e">
        <f t="shared" si="186"/>
        <v>#NUM!</v>
      </c>
    </row>
    <row r="3475" spans="2:6" x14ac:dyDescent="0.25">
      <c r="B3475">
        <f t="shared" si="187"/>
        <v>30000000</v>
      </c>
      <c r="C3475">
        <v>1.5</v>
      </c>
      <c r="D3475">
        <v>4.5</v>
      </c>
      <c r="E3475">
        <f t="shared" si="188"/>
        <v>3471</v>
      </c>
      <c r="F3475" t="e">
        <f t="shared" si="186"/>
        <v>#NUM!</v>
      </c>
    </row>
    <row r="3476" spans="2:6" x14ac:dyDescent="0.25">
      <c r="B3476">
        <f t="shared" si="187"/>
        <v>30000000</v>
      </c>
      <c r="C3476">
        <v>1.5</v>
      </c>
      <c r="D3476">
        <v>4.5</v>
      </c>
      <c r="E3476">
        <f t="shared" si="188"/>
        <v>3472</v>
      </c>
      <c r="F3476" t="e">
        <f t="shared" si="186"/>
        <v>#NUM!</v>
      </c>
    </row>
    <row r="3477" spans="2:6" x14ac:dyDescent="0.25">
      <c r="B3477">
        <f t="shared" si="187"/>
        <v>30000000</v>
      </c>
      <c r="C3477">
        <v>1.5</v>
      </c>
      <c r="D3477">
        <v>4.5</v>
      </c>
      <c r="E3477">
        <f t="shared" si="188"/>
        <v>3473</v>
      </c>
      <c r="F3477" t="e">
        <f t="shared" si="186"/>
        <v>#NUM!</v>
      </c>
    </row>
    <row r="3478" spans="2:6" x14ac:dyDescent="0.25">
      <c r="B3478">
        <f t="shared" si="187"/>
        <v>30000000</v>
      </c>
      <c r="C3478">
        <v>1.5</v>
      </c>
      <c r="D3478">
        <v>4.5</v>
      </c>
      <c r="E3478">
        <f t="shared" si="188"/>
        <v>3474</v>
      </c>
      <c r="F3478" t="e">
        <f t="shared" si="186"/>
        <v>#NUM!</v>
      </c>
    </row>
    <row r="3479" spans="2:6" x14ac:dyDescent="0.25">
      <c r="B3479">
        <f t="shared" si="187"/>
        <v>30000000</v>
      </c>
      <c r="C3479">
        <v>1.5</v>
      </c>
      <c r="D3479">
        <v>4.5</v>
      </c>
      <c r="E3479">
        <f t="shared" si="188"/>
        <v>3475</v>
      </c>
      <c r="F3479" t="e">
        <f t="shared" si="186"/>
        <v>#NUM!</v>
      </c>
    </row>
    <row r="3480" spans="2:6" x14ac:dyDescent="0.25">
      <c r="B3480">
        <f t="shared" si="187"/>
        <v>30000000</v>
      </c>
      <c r="C3480">
        <v>1.5</v>
      </c>
      <c r="D3480">
        <v>4.5</v>
      </c>
      <c r="E3480">
        <f t="shared" si="188"/>
        <v>3476</v>
      </c>
      <c r="F3480" t="e">
        <f t="shared" si="186"/>
        <v>#NUM!</v>
      </c>
    </row>
    <row r="3481" spans="2:6" x14ac:dyDescent="0.25">
      <c r="B3481">
        <f t="shared" si="187"/>
        <v>30000000</v>
      </c>
      <c r="C3481">
        <v>1.5</v>
      </c>
      <c r="D3481">
        <v>4.5</v>
      </c>
      <c r="E3481">
        <f t="shared" si="188"/>
        <v>3477</v>
      </c>
      <c r="F3481" t="e">
        <f t="shared" si="186"/>
        <v>#NUM!</v>
      </c>
    </row>
    <row r="3482" spans="2:6" x14ac:dyDescent="0.25">
      <c r="B3482">
        <f t="shared" si="187"/>
        <v>30000000</v>
      </c>
      <c r="C3482">
        <v>1.5</v>
      </c>
      <c r="D3482">
        <v>4.5</v>
      </c>
      <c r="E3482">
        <f t="shared" si="188"/>
        <v>3478</v>
      </c>
      <c r="F3482" t="e">
        <f t="shared" si="186"/>
        <v>#NUM!</v>
      </c>
    </row>
    <row r="3483" spans="2:6" x14ac:dyDescent="0.25">
      <c r="B3483">
        <f t="shared" si="187"/>
        <v>30000000</v>
      </c>
      <c r="C3483">
        <v>1.5</v>
      </c>
      <c r="D3483">
        <v>4.5</v>
      </c>
      <c r="E3483">
        <f t="shared" si="188"/>
        <v>3479</v>
      </c>
      <c r="F3483" t="e">
        <f t="shared" si="186"/>
        <v>#NUM!</v>
      </c>
    </row>
    <row r="3484" spans="2:6" x14ac:dyDescent="0.25">
      <c r="B3484">
        <f t="shared" si="187"/>
        <v>30000000</v>
      </c>
      <c r="C3484">
        <v>1.5</v>
      </c>
      <c r="D3484">
        <v>4.5</v>
      </c>
      <c r="E3484">
        <f t="shared" si="188"/>
        <v>3480</v>
      </c>
      <c r="F3484" t="e">
        <f t="shared" si="186"/>
        <v>#NUM!</v>
      </c>
    </row>
    <row r="3485" spans="2:6" x14ac:dyDescent="0.25">
      <c r="B3485">
        <f t="shared" si="187"/>
        <v>30000000</v>
      </c>
      <c r="C3485">
        <v>1.5</v>
      </c>
      <c r="D3485">
        <v>4.5</v>
      </c>
      <c r="E3485">
        <f t="shared" si="188"/>
        <v>3481</v>
      </c>
      <c r="F3485" t="e">
        <f t="shared" si="186"/>
        <v>#NUM!</v>
      </c>
    </row>
    <row r="3486" spans="2:6" x14ac:dyDescent="0.25">
      <c r="B3486">
        <f t="shared" si="187"/>
        <v>30000000</v>
      </c>
      <c r="C3486">
        <v>1.5</v>
      </c>
      <c r="D3486">
        <v>4.5</v>
      </c>
      <c r="E3486">
        <f t="shared" si="188"/>
        <v>3482</v>
      </c>
      <c r="F3486" t="e">
        <f t="shared" si="186"/>
        <v>#NUM!</v>
      </c>
    </row>
    <row r="3487" spans="2:6" x14ac:dyDescent="0.25">
      <c r="B3487">
        <f t="shared" si="187"/>
        <v>30000000</v>
      </c>
      <c r="C3487">
        <v>1.5</v>
      </c>
      <c r="D3487">
        <v>4.5</v>
      </c>
      <c r="E3487">
        <f t="shared" si="188"/>
        <v>3483</v>
      </c>
      <c r="F3487" t="e">
        <f t="shared" ref="F3487:F3550" si="189">D3487+C3487*SIN(E3487*2*PI()/360*B3487)</f>
        <v>#NUM!</v>
      </c>
    </row>
    <row r="3488" spans="2:6" x14ac:dyDescent="0.25">
      <c r="B3488">
        <f t="shared" si="187"/>
        <v>30000000</v>
      </c>
      <c r="C3488">
        <v>1.5</v>
      </c>
      <c r="D3488">
        <v>4.5</v>
      </c>
      <c r="E3488">
        <f t="shared" si="188"/>
        <v>3484</v>
      </c>
      <c r="F3488" t="e">
        <f t="shared" si="189"/>
        <v>#NUM!</v>
      </c>
    </row>
    <row r="3489" spans="2:6" x14ac:dyDescent="0.25">
      <c r="B3489">
        <f t="shared" si="187"/>
        <v>30000000</v>
      </c>
      <c r="C3489">
        <v>1.5</v>
      </c>
      <c r="D3489">
        <v>4.5</v>
      </c>
      <c r="E3489">
        <f t="shared" si="188"/>
        <v>3485</v>
      </c>
      <c r="F3489" t="e">
        <f t="shared" si="189"/>
        <v>#NUM!</v>
      </c>
    </row>
    <row r="3490" spans="2:6" x14ac:dyDescent="0.25">
      <c r="B3490">
        <f t="shared" si="187"/>
        <v>30000000</v>
      </c>
      <c r="C3490">
        <v>1.5</v>
      </c>
      <c r="D3490">
        <v>4.5</v>
      </c>
      <c r="E3490">
        <f t="shared" si="188"/>
        <v>3486</v>
      </c>
      <c r="F3490" t="e">
        <f t="shared" si="189"/>
        <v>#NUM!</v>
      </c>
    </row>
    <row r="3491" spans="2:6" x14ac:dyDescent="0.25">
      <c r="B3491">
        <f t="shared" si="187"/>
        <v>30000000</v>
      </c>
      <c r="C3491">
        <v>1.5</v>
      </c>
      <c r="D3491">
        <v>4.5</v>
      </c>
      <c r="E3491">
        <f t="shared" si="188"/>
        <v>3487</v>
      </c>
      <c r="F3491" t="e">
        <f t="shared" si="189"/>
        <v>#NUM!</v>
      </c>
    </row>
    <row r="3492" spans="2:6" x14ac:dyDescent="0.25">
      <c r="B3492">
        <f t="shared" si="187"/>
        <v>30000000</v>
      </c>
      <c r="C3492">
        <v>1.5</v>
      </c>
      <c r="D3492">
        <v>4.5</v>
      </c>
      <c r="E3492">
        <f t="shared" si="188"/>
        <v>3488</v>
      </c>
      <c r="F3492" t="e">
        <f t="shared" si="189"/>
        <v>#NUM!</v>
      </c>
    </row>
    <row r="3493" spans="2:6" x14ac:dyDescent="0.25">
      <c r="B3493">
        <f t="shared" si="187"/>
        <v>30000000</v>
      </c>
      <c r="C3493">
        <v>1.5</v>
      </c>
      <c r="D3493">
        <v>4.5</v>
      </c>
      <c r="E3493">
        <f t="shared" si="188"/>
        <v>3489</v>
      </c>
      <c r="F3493" t="e">
        <f t="shared" si="189"/>
        <v>#NUM!</v>
      </c>
    </row>
    <row r="3494" spans="2:6" x14ac:dyDescent="0.25">
      <c r="B3494">
        <f t="shared" si="187"/>
        <v>30000000</v>
      </c>
      <c r="C3494">
        <v>1.5</v>
      </c>
      <c r="D3494">
        <v>4.5</v>
      </c>
      <c r="E3494">
        <f t="shared" si="188"/>
        <v>3490</v>
      </c>
      <c r="F3494" t="e">
        <f t="shared" si="189"/>
        <v>#NUM!</v>
      </c>
    </row>
    <row r="3495" spans="2:6" x14ac:dyDescent="0.25">
      <c r="B3495">
        <f t="shared" si="187"/>
        <v>30000000</v>
      </c>
      <c r="C3495">
        <v>1.5</v>
      </c>
      <c r="D3495">
        <v>4.5</v>
      </c>
      <c r="E3495">
        <f t="shared" si="188"/>
        <v>3491</v>
      </c>
      <c r="F3495" t="e">
        <f t="shared" si="189"/>
        <v>#NUM!</v>
      </c>
    </row>
    <row r="3496" spans="2:6" x14ac:dyDescent="0.25">
      <c r="B3496">
        <f t="shared" si="187"/>
        <v>30000000</v>
      </c>
      <c r="C3496">
        <v>1.5</v>
      </c>
      <c r="D3496">
        <v>4.5</v>
      </c>
      <c r="E3496">
        <f t="shared" si="188"/>
        <v>3492</v>
      </c>
      <c r="F3496" t="e">
        <f t="shared" si="189"/>
        <v>#NUM!</v>
      </c>
    </row>
    <row r="3497" spans="2:6" x14ac:dyDescent="0.25">
      <c r="B3497">
        <f t="shared" si="187"/>
        <v>30000000</v>
      </c>
      <c r="C3497">
        <v>1.5</v>
      </c>
      <c r="D3497">
        <v>4.5</v>
      </c>
      <c r="E3497">
        <f t="shared" si="188"/>
        <v>3493</v>
      </c>
      <c r="F3497" t="e">
        <f t="shared" si="189"/>
        <v>#NUM!</v>
      </c>
    </row>
    <row r="3498" spans="2:6" x14ac:dyDescent="0.25">
      <c r="B3498">
        <f t="shared" si="187"/>
        <v>30000000</v>
      </c>
      <c r="C3498">
        <v>1.5</v>
      </c>
      <c r="D3498">
        <v>4.5</v>
      </c>
      <c r="E3498">
        <f t="shared" si="188"/>
        <v>3494</v>
      </c>
      <c r="F3498" t="e">
        <f t="shared" si="189"/>
        <v>#NUM!</v>
      </c>
    </row>
    <row r="3499" spans="2:6" x14ac:dyDescent="0.25">
      <c r="B3499">
        <f t="shared" si="187"/>
        <v>30000000</v>
      </c>
      <c r="C3499">
        <v>1.5</v>
      </c>
      <c r="D3499">
        <v>4.5</v>
      </c>
      <c r="E3499">
        <f t="shared" si="188"/>
        <v>3495</v>
      </c>
      <c r="F3499" t="e">
        <f t="shared" si="189"/>
        <v>#NUM!</v>
      </c>
    </row>
    <row r="3500" spans="2:6" x14ac:dyDescent="0.25">
      <c r="B3500">
        <f t="shared" si="187"/>
        <v>30000000</v>
      </c>
      <c r="C3500">
        <v>1.5</v>
      </c>
      <c r="D3500">
        <v>4.5</v>
      </c>
      <c r="E3500">
        <f t="shared" si="188"/>
        <v>3496</v>
      </c>
      <c r="F3500" t="e">
        <f t="shared" si="189"/>
        <v>#NUM!</v>
      </c>
    </row>
    <row r="3501" spans="2:6" x14ac:dyDescent="0.25">
      <c r="B3501">
        <f t="shared" si="187"/>
        <v>30000000</v>
      </c>
      <c r="C3501">
        <v>1.5</v>
      </c>
      <c r="D3501">
        <v>4.5</v>
      </c>
      <c r="E3501">
        <f t="shared" si="188"/>
        <v>3497</v>
      </c>
      <c r="F3501" t="e">
        <f t="shared" si="189"/>
        <v>#NUM!</v>
      </c>
    </row>
    <row r="3502" spans="2:6" x14ac:dyDescent="0.25">
      <c r="B3502">
        <f t="shared" si="187"/>
        <v>30000000</v>
      </c>
      <c r="C3502">
        <v>1.5</v>
      </c>
      <c r="D3502">
        <v>4.5</v>
      </c>
      <c r="E3502">
        <f t="shared" si="188"/>
        <v>3498</v>
      </c>
      <c r="F3502" t="e">
        <f t="shared" si="189"/>
        <v>#NUM!</v>
      </c>
    </row>
    <row r="3503" spans="2:6" x14ac:dyDescent="0.25">
      <c r="B3503">
        <f t="shared" si="187"/>
        <v>30000000</v>
      </c>
      <c r="C3503">
        <v>1.5</v>
      </c>
      <c r="D3503">
        <v>4.5</v>
      </c>
      <c r="E3503">
        <f t="shared" si="188"/>
        <v>3499</v>
      </c>
      <c r="F3503" t="e">
        <f t="shared" si="189"/>
        <v>#NUM!</v>
      </c>
    </row>
    <row r="3504" spans="2:6" x14ac:dyDescent="0.25">
      <c r="B3504">
        <f t="shared" si="187"/>
        <v>30000000</v>
      </c>
      <c r="C3504">
        <v>1.5</v>
      </c>
      <c r="D3504">
        <v>4.5</v>
      </c>
      <c r="E3504">
        <f t="shared" si="188"/>
        <v>3500</v>
      </c>
      <c r="F3504" t="e">
        <f t="shared" si="189"/>
        <v>#NUM!</v>
      </c>
    </row>
    <row r="3505" spans="2:6" x14ac:dyDescent="0.25">
      <c r="B3505">
        <f t="shared" si="187"/>
        <v>30000000</v>
      </c>
      <c r="C3505">
        <v>1.5</v>
      </c>
      <c r="D3505">
        <v>4.5</v>
      </c>
      <c r="E3505">
        <f t="shared" si="188"/>
        <v>3501</v>
      </c>
      <c r="F3505" t="e">
        <f t="shared" si="189"/>
        <v>#NUM!</v>
      </c>
    </row>
    <row r="3506" spans="2:6" x14ac:dyDescent="0.25">
      <c r="B3506">
        <f t="shared" si="187"/>
        <v>30000000</v>
      </c>
      <c r="C3506">
        <v>1.5</v>
      </c>
      <c r="D3506">
        <v>4.5</v>
      </c>
      <c r="E3506">
        <f t="shared" si="188"/>
        <v>3502</v>
      </c>
      <c r="F3506" t="e">
        <f t="shared" si="189"/>
        <v>#NUM!</v>
      </c>
    </row>
    <row r="3507" spans="2:6" x14ac:dyDescent="0.25">
      <c r="B3507">
        <f t="shared" si="187"/>
        <v>30000000</v>
      </c>
      <c r="C3507">
        <v>1.5</v>
      </c>
      <c r="D3507">
        <v>4.5</v>
      </c>
      <c r="E3507">
        <f t="shared" si="188"/>
        <v>3503</v>
      </c>
      <c r="F3507" t="e">
        <f t="shared" si="189"/>
        <v>#NUM!</v>
      </c>
    </row>
    <row r="3508" spans="2:6" x14ac:dyDescent="0.25">
      <c r="B3508">
        <f t="shared" si="187"/>
        <v>30000000</v>
      </c>
      <c r="C3508">
        <v>1.5</v>
      </c>
      <c r="D3508">
        <v>4.5</v>
      </c>
      <c r="E3508">
        <f t="shared" si="188"/>
        <v>3504</v>
      </c>
      <c r="F3508" t="e">
        <f t="shared" si="189"/>
        <v>#NUM!</v>
      </c>
    </row>
    <row r="3509" spans="2:6" x14ac:dyDescent="0.25">
      <c r="B3509">
        <f t="shared" si="187"/>
        <v>30000000</v>
      </c>
      <c r="C3509">
        <v>1.5</v>
      </c>
      <c r="D3509">
        <v>4.5</v>
      </c>
      <c r="E3509">
        <f t="shared" si="188"/>
        <v>3505</v>
      </c>
      <c r="F3509" t="e">
        <f t="shared" si="189"/>
        <v>#NUM!</v>
      </c>
    </row>
    <row r="3510" spans="2:6" x14ac:dyDescent="0.25">
      <c r="B3510">
        <f t="shared" si="187"/>
        <v>30000000</v>
      </c>
      <c r="C3510">
        <v>1.5</v>
      </c>
      <c r="D3510">
        <v>4.5</v>
      </c>
      <c r="E3510">
        <f t="shared" si="188"/>
        <v>3506</v>
      </c>
      <c r="F3510" t="e">
        <f t="shared" si="189"/>
        <v>#NUM!</v>
      </c>
    </row>
    <row r="3511" spans="2:6" x14ac:dyDescent="0.25">
      <c r="B3511">
        <f t="shared" si="187"/>
        <v>30000000</v>
      </c>
      <c r="C3511">
        <v>1.5</v>
      </c>
      <c r="D3511">
        <v>4.5</v>
      </c>
      <c r="E3511">
        <f t="shared" si="188"/>
        <v>3507</v>
      </c>
      <c r="F3511" t="e">
        <f t="shared" si="189"/>
        <v>#NUM!</v>
      </c>
    </row>
    <row r="3512" spans="2:6" x14ac:dyDescent="0.25">
      <c r="B3512">
        <f t="shared" si="187"/>
        <v>30000000</v>
      </c>
      <c r="C3512">
        <v>1.5</v>
      </c>
      <c r="D3512">
        <v>4.5</v>
      </c>
      <c r="E3512">
        <f t="shared" si="188"/>
        <v>3508</v>
      </c>
      <c r="F3512" t="e">
        <f t="shared" si="189"/>
        <v>#NUM!</v>
      </c>
    </row>
    <row r="3513" spans="2:6" x14ac:dyDescent="0.25">
      <c r="B3513">
        <f t="shared" si="187"/>
        <v>30000000</v>
      </c>
      <c r="C3513">
        <v>1.5</v>
      </c>
      <c r="D3513">
        <v>4.5</v>
      </c>
      <c r="E3513">
        <f t="shared" si="188"/>
        <v>3509</v>
      </c>
      <c r="F3513" t="e">
        <f t="shared" si="189"/>
        <v>#NUM!</v>
      </c>
    </row>
    <row r="3514" spans="2:6" x14ac:dyDescent="0.25">
      <c r="B3514">
        <f t="shared" si="187"/>
        <v>30000000</v>
      </c>
      <c r="C3514">
        <v>1.5</v>
      </c>
      <c r="D3514">
        <v>4.5</v>
      </c>
      <c r="E3514">
        <f t="shared" si="188"/>
        <v>3510</v>
      </c>
      <c r="F3514" t="e">
        <f t="shared" si="189"/>
        <v>#NUM!</v>
      </c>
    </row>
    <row r="3515" spans="2:6" x14ac:dyDescent="0.25">
      <c r="B3515">
        <f t="shared" si="187"/>
        <v>30000000</v>
      </c>
      <c r="C3515">
        <v>1.5</v>
      </c>
      <c r="D3515">
        <v>4.5</v>
      </c>
      <c r="E3515">
        <f t="shared" si="188"/>
        <v>3511</v>
      </c>
      <c r="F3515" t="e">
        <f t="shared" si="189"/>
        <v>#NUM!</v>
      </c>
    </row>
    <row r="3516" spans="2:6" x14ac:dyDescent="0.25">
      <c r="B3516">
        <f t="shared" si="187"/>
        <v>30000000</v>
      </c>
      <c r="C3516">
        <v>1.5</v>
      </c>
      <c r="D3516">
        <v>4.5</v>
      </c>
      <c r="E3516">
        <f t="shared" si="188"/>
        <v>3512</v>
      </c>
      <c r="F3516" t="e">
        <f t="shared" si="189"/>
        <v>#NUM!</v>
      </c>
    </row>
    <row r="3517" spans="2:6" x14ac:dyDescent="0.25">
      <c r="B3517">
        <f t="shared" si="187"/>
        <v>30000000</v>
      </c>
      <c r="C3517">
        <v>1.5</v>
      </c>
      <c r="D3517">
        <v>4.5</v>
      </c>
      <c r="E3517">
        <f t="shared" si="188"/>
        <v>3513</v>
      </c>
      <c r="F3517" t="e">
        <f t="shared" si="189"/>
        <v>#NUM!</v>
      </c>
    </row>
    <row r="3518" spans="2:6" x14ac:dyDescent="0.25">
      <c r="B3518">
        <f t="shared" si="187"/>
        <v>30000000</v>
      </c>
      <c r="C3518">
        <v>1.5</v>
      </c>
      <c r="D3518">
        <v>4.5</v>
      </c>
      <c r="E3518">
        <f t="shared" si="188"/>
        <v>3514</v>
      </c>
      <c r="F3518" t="e">
        <f t="shared" si="189"/>
        <v>#NUM!</v>
      </c>
    </row>
    <row r="3519" spans="2:6" x14ac:dyDescent="0.25">
      <c r="B3519">
        <f t="shared" si="187"/>
        <v>30000000</v>
      </c>
      <c r="C3519">
        <v>1.5</v>
      </c>
      <c r="D3519">
        <v>4.5</v>
      </c>
      <c r="E3519">
        <f t="shared" si="188"/>
        <v>3515</v>
      </c>
      <c r="F3519" t="e">
        <f t="shared" si="189"/>
        <v>#NUM!</v>
      </c>
    </row>
    <row r="3520" spans="2:6" x14ac:dyDescent="0.25">
      <c r="B3520">
        <f t="shared" si="187"/>
        <v>30000000</v>
      </c>
      <c r="C3520">
        <v>1.5</v>
      </c>
      <c r="D3520">
        <v>4.5</v>
      </c>
      <c r="E3520">
        <f t="shared" si="188"/>
        <v>3516</v>
      </c>
      <c r="F3520" t="e">
        <f t="shared" si="189"/>
        <v>#NUM!</v>
      </c>
    </row>
    <row r="3521" spans="2:6" x14ac:dyDescent="0.25">
      <c r="B3521">
        <f t="shared" si="187"/>
        <v>30000000</v>
      </c>
      <c r="C3521">
        <v>1.5</v>
      </c>
      <c r="D3521">
        <v>4.5</v>
      </c>
      <c r="E3521">
        <f t="shared" si="188"/>
        <v>3517</v>
      </c>
      <c r="F3521" t="e">
        <f t="shared" si="189"/>
        <v>#NUM!</v>
      </c>
    </row>
    <row r="3522" spans="2:6" x14ac:dyDescent="0.25">
      <c r="B3522">
        <f t="shared" si="187"/>
        <v>30000000</v>
      </c>
      <c r="C3522">
        <v>1.5</v>
      </c>
      <c r="D3522">
        <v>4.5</v>
      </c>
      <c r="E3522">
        <f t="shared" si="188"/>
        <v>3518</v>
      </c>
      <c r="F3522" t="e">
        <f t="shared" si="189"/>
        <v>#NUM!</v>
      </c>
    </row>
    <row r="3523" spans="2:6" x14ac:dyDescent="0.25">
      <c r="B3523">
        <f t="shared" si="187"/>
        <v>30000000</v>
      </c>
      <c r="C3523">
        <v>1.5</v>
      </c>
      <c r="D3523">
        <v>4.5</v>
      </c>
      <c r="E3523">
        <f t="shared" si="188"/>
        <v>3519</v>
      </c>
      <c r="F3523" t="e">
        <f t="shared" si="189"/>
        <v>#NUM!</v>
      </c>
    </row>
    <row r="3524" spans="2:6" x14ac:dyDescent="0.25">
      <c r="B3524">
        <f t="shared" si="187"/>
        <v>30000000</v>
      </c>
      <c r="C3524">
        <v>1.5</v>
      </c>
      <c r="D3524">
        <v>4.5</v>
      </c>
      <c r="E3524">
        <f t="shared" si="188"/>
        <v>3520</v>
      </c>
      <c r="F3524" t="e">
        <f t="shared" si="189"/>
        <v>#NUM!</v>
      </c>
    </row>
    <row r="3525" spans="2:6" x14ac:dyDescent="0.25">
      <c r="B3525">
        <f t="shared" si="187"/>
        <v>30000000</v>
      </c>
      <c r="C3525">
        <v>1.5</v>
      </c>
      <c r="D3525">
        <v>4.5</v>
      </c>
      <c r="E3525">
        <f t="shared" si="188"/>
        <v>3521</v>
      </c>
      <c r="F3525" t="e">
        <f t="shared" si="189"/>
        <v>#NUM!</v>
      </c>
    </row>
    <row r="3526" spans="2:6" x14ac:dyDescent="0.25">
      <c r="B3526">
        <f t="shared" ref="B3526:B3589" si="190">$C$1</f>
        <v>30000000</v>
      </c>
      <c r="C3526">
        <v>1.5</v>
      </c>
      <c r="D3526">
        <v>4.5</v>
      </c>
      <c r="E3526">
        <f t="shared" ref="E3526:E3589" si="191">E3525+1</f>
        <v>3522</v>
      </c>
      <c r="F3526" t="e">
        <f t="shared" si="189"/>
        <v>#NUM!</v>
      </c>
    </row>
    <row r="3527" spans="2:6" x14ac:dyDescent="0.25">
      <c r="B3527">
        <f t="shared" si="190"/>
        <v>30000000</v>
      </c>
      <c r="C3527">
        <v>1.5</v>
      </c>
      <c r="D3527">
        <v>4.5</v>
      </c>
      <c r="E3527">
        <f t="shared" si="191"/>
        <v>3523</v>
      </c>
      <c r="F3527" t="e">
        <f t="shared" si="189"/>
        <v>#NUM!</v>
      </c>
    </row>
    <row r="3528" spans="2:6" x14ac:dyDescent="0.25">
      <c r="B3528">
        <f t="shared" si="190"/>
        <v>30000000</v>
      </c>
      <c r="C3528">
        <v>1.5</v>
      </c>
      <c r="D3528">
        <v>4.5</v>
      </c>
      <c r="E3528">
        <f t="shared" si="191"/>
        <v>3524</v>
      </c>
      <c r="F3528" t="e">
        <f t="shared" si="189"/>
        <v>#NUM!</v>
      </c>
    </row>
    <row r="3529" spans="2:6" x14ac:dyDescent="0.25">
      <c r="B3529">
        <f t="shared" si="190"/>
        <v>30000000</v>
      </c>
      <c r="C3529">
        <v>1.5</v>
      </c>
      <c r="D3529">
        <v>4.5</v>
      </c>
      <c r="E3529">
        <f t="shared" si="191"/>
        <v>3525</v>
      </c>
      <c r="F3529" t="e">
        <f t="shared" si="189"/>
        <v>#NUM!</v>
      </c>
    </row>
    <row r="3530" spans="2:6" x14ac:dyDescent="0.25">
      <c r="B3530">
        <f t="shared" si="190"/>
        <v>30000000</v>
      </c>
      <c r="C3530">
        <v>1.5</v>
      </c>
      <c r="D3530">
        <v>4.5</v>
      </c>
      <c r="E3530">
        <f t="shared" si="191"/>
        <v>3526</v>
      </c>
      <c r="F3530" t="e">
        <f t="shared" si="189"/>
        <v>#NUM!</v>
      </c>
    </row>
    <row r="3531" spans="2:6" x14ac:dyDescent="0.25">
      <c r="B3531">
        <f t="shared" si="190"/>
        <v>30000000</v>
      </c>
      <c r="C3531">
        <v>1.5</v>
      </c>
      <c r="D3531">
        <v>4.5</v>
      </c>
      <c r="E3531">
        <f t="shared" si="191"/>
        <v>3527</v>
      </c>
      <c r="F3531" t="e">
        <f t="shared" si="189"/>
        <v>#NUM!</v>
      </c>
    </row>
    <row r="3532" spans="2:6" x14ac:dyDescent="0.25">
      <c r="B3532">
        <f t="shared" si="190"/>
        <v>30000000</v>
      </c>
      <c r="C3532">
        <v>1.5</v>
      </c>
      <c r="D3532">
        <v>4.5</v>
      </c>
      <c r="E3532">
        <f t="shared" si="191"/>
        <v>3528</v>
      </c>
      <c r="F3532" t="e">
        <f t="shared" si="189"/>
        <v>#NUM!</v>
      </c>
    </row>
    <row r="3533" spans="2:6" x14ac:dyDescent="0.25">
      <c r="B3533">
        <f t="shared" si="190"/>
        <v>30000000</v>
      </c>
      <c r="C3533">
        <v>1.5</v>
      </c>
      <c r="D3533">
        <v>4.5</v>
      </c>
      <c r="E3533">
        <f t="shared" si="191"/>
        <v>3529</v>
      </c>
      <c r="F3533" t="e">
        <f t="shared" si="189"/>
        <v>#NUM!</v>
      </c>
    </row>
    <row r="3534" spans="2:6" x14ac:dyDescent="0.25">
      <c r="B3534">
        <f t="shared" si="190"/>
        <v>30000000</v>
      </c>
      <c r="C3534">
        <v>1.5</v>
      </c>
      <c r="D3534">
        <v>4.5</v>
      </c>
      <c r="E3534">
        <f t="shared" si="191"/>
        <v>3530</v>
      </c>
      <c r="F3534" t="e">
        <f t="shared" si="189"/>
        <v>#NUM!</v>
      </c>
    </row>
    <row r="3535" spans="2:6" x14ac:dyDescent="0.25">
      <c r="B3535">
        <f t="shared" si="190"/>
        <v>30000000</v>
      </c>
      <c r="C3535">
        <v>1.5</v>
      </c>
      <c r="D3535">
        <v>4.5</v>
      </c>
      <c r="E3535">
        <f t="shared" si="191"/>
        <v>3531</v>
      </c>
      <c r="F3535" t="e">
        <f t="shared" si="189"/>
        <v>#NUM!</v>
      </c>
    </row>
    <row r="3536" spans="2:6" x14ac:dyDescent="0.25">
      <c r="B3536">
        <f t="shared" si="190"/>
        <v>30000000</v>
      </c>
      <c r="C3536">
        <v>1.5</v>
      </c>
      <c r="D3536">
        <v>4.5</v>
      </c>
      <c r="E3536">
        <f t="shared" si="191"/>
        <v>3532</v>
      </c>
      <c r="F3536" t="e">
        <f t="shared" si="189"/>
        <v>#NUM!</v>
      </c>
    </row>
    <row r="3537" spans="2:6" x14ac:dyDescent="0.25">
      <c r="B3537">
        <f t="shared" si="190"/>
        <v>30000000</v>
      </c>
      <c r="C3537">
        <v>1.5</v>
      </c>
      <c r="D3537">
        <v>4.5</v>
      </c>
      <c r="E3537">
        <f t="shared" si="191"/>
        <v>3533</v>
      </c>
      <c r="F3537" t="e">
        <f t="shared" si="189"/>
        <v>#NUM!</v>
      </c>
    </row>
    <row r="3538" spans="2:6" x14ac:dyDescent="0.25">
      <c r="B3538">
        <f t="shared" si="190"/>
        <v>30000000</v>
      </c>
      <c r="C3538">
        <v>1.5</v>
      </c>
      <c r="D3538">
        <v>4.5</v>
      </c>
      <c r="E3538">
        <f t="shared" si="191"/>
        <v>3534</v>
      </c>
      <c r="F3538" t="e">
        <f t="shared" si="189"/>
        <v>#NUM!</v>
      </c>
    </row>
    <row r="3539" spans="2:6" x14ac:dyDescent="0.25">
      <c r="B3539">
        <f t="shared" si="190"/>
        <v>30000000</v>
      </c>
      <c r="C3539">
        <v>1.5</v>
      </c>
      <c r="D3539">
        <v>4.5</v>
      </c>
      <c r="E3539">
        <f t="shared" si="191"/>
        <v>3535</v>
      </c>
      <c r="F3539" t="e">
        <f t="shared" si="189"/>
        <v>#NUM!</v>
      </c>
    </row>
    <row r="3540" spans="2:6" x14ac:dyDescent="0.25">
      <c r="B3540">
        <f t="shared" si="190"/>
        <v>30000000</v>
      </c>
      <c r="C3540">
        <v>1.5</v>
      </c>
      <c r="D3540">
        <v>4.5</v>
      </c>
      <c r="E3540">
        <f t="shared" si="191"/>
        <v>3536</v>
      </c>
      <c r="F3540" t="e">
        <f t="shared" si="189"/>
        <v>#NUM!</v>
      </c>
    </row>
    <row r="3541" spans="2:6" x14ac:dyDescent="0.25">
      <c r="B3541">
        <f t="shared" si="190"/>
        <v>30000000</v>
      </c>
      <c r="C3541">
        <v>1.5</v>
      </c>
      <c r="D3541">
        <v>4.5</v>
      </c>
      <c r="E3541">
        <f t="shared" si="191"/>
        <v>3537</v>
      </c>
      <c r="F3541" t="e">
        <f t="shared" si="189"/>
        <v>#NUM!</v>
      </c>
    </row>
    <row r="3542" spans="2:6" x14ac:dyDescent="0.25">
      <c r="B3542">
        <f t="shared" si="190"/>
        <v>30000000</v>
      </c>
      <c r="C3542">
        <v>1.5</v>
      </c>
      <c r="D3542">
        <v>4.5</v>
      </c>
      <c r="E3542">
        <f t="shared" si="191"/>
        <v>3538</v>
      </c>
      <c r="F3542" t="e">
        <f t="shared" si="189"/>
        <v>#NUM!</v>
      </c>
    </row>
    <row r="3543" spans="2:6" x14ac:dyDescent="0.25">
      <c r="B3543">
        <f t="shared" si="190"/>
        <v>30000000</v>
      </c>
      <c r="C3543">
        <v>1.5</v>
      </c>
      <c r="D3543">
        <v>4.5</v>
      </c>
      <c r="E3543">
        <f t="shared" si="191"/>
        <v>3539</v>
      </c>
      <c r="F3543" t="e">
        <f t="shared" si="189"/>
        <v>#NUM!</v>
      </c>
    </row>
    <row r="3544" spans="2:6" x14ac:dyDescent="0.25">
      <c r="B3544">
        <f t="shared" si="190"/>
        <v>30000000</v>
      </c>
      <c r="C3544">
        <v>1.5</v>
      </c>
      <c r="D3544">
        <v>4.5</v>
      </c>
      <c r="E3544">
        <f t="shared" si="191"/>
        <v>3540</v>
      </c>
      <c r="F3544" t="e">
        <f t="shared" si="189"/>
        <v>#NUM!</v>
      </c>
    </row>
    <row r="3545" spans="2:6" x14ac:dyDescent="0.25">
      <c r="B3545">
        <f t="shared" si="190"/>
        <v>30000000</v>
      </c>
      <c r="C3545">
        <v>1.5</v>
      </c>
      <c r="D3545">
        <v>4.5</v>
      </c>
      <c r="E3545">
        <f t="shared" si="191"/>
        <v>3541</v>
      </c>
      <c r="F3545" t="e">
        <f t="shared" si="189"/>
        <v>#NUM!</v>
      </c>
    </row>
    <row r="3546" spans="2:6" x14ac:dyDescent="0.25">
      <c r="B3546">
        <f t="shared" si="190"/>
        <v>30000000</v>
      </c>
      <c r="C3546">
        <v>1.5</v>
      </c>
      <c r="D3546">
        <v>4.5</v>
      </c>
      <c r="E3546">
        <f t="shared" si="191"/>
        <v>3542</v>
      </c>
      <c r="F3546" t="e">
        <f t="shared" si="189"/>
        <v>#NUM!</v>
      </c>
    </row>
    <row r="3547" spans="2:6" x14ac:dyDescent="0.25">
      <c r="B3547">
        <f t="shared" si="190"/>
        <v>30000000</v>
      </c>
      <c r="C3547">
        <v>1.5</v>
      </c>
      <c r="D3547">
        <v>4.5</v>
      </c>
      <c r="E3547">
        <f t="shared" si="191"/>
        <v>3543</v>
      </c>
      <c r="F3547" t="e">
        <f t="shared" si="189"/>
        <v>#NUM!</v>
      </c>
    </row>
    <row r="3548" spans="2:6" x14ac:dyDescent="0.25">
      <c r="B3548">
        <f t="shared" si="190"/>
        <v>30000000</v>
      </c>
      <c r="C3548">
        <v>1.5</v>
      </c>
      <c r="D3548">
        <v>4.5</v>
      </c>
      <c r="E3548">
        <f t="shared" si="191"/>
        <v>3544</v>
      </c>
      <c r="F3548" t="e">
        <f t="shared" si="189"/>
        <v>#NUM!</v>
      </c>
    </row>
    <row r="3549" spans="2:6" x14ac:dyDescent="0.25">
      <c r="B3549">
        <f t="shared" si="190"/>
        <v>30000000</v>
      </c>
      <c r="C3549">
        <v>1.5</v>
      </c>
      <c r="D3549">
        <v>4.5</v>
      </c>
      <c r="E3549">
        <f t="shared" si="191"/>
        <v>3545</v>
      </c>
      <c r="F3549" t="e">
        <f t="shared" si="189"/>
        <v>#NUM!</v>
      </c>
    </row>
    <row r="3550" spans="2:6" x14ac:dyDescent="0.25">
      <c r="B3550">
        <f t="shared" si="190"/>
        <v>30000000</v>
      </c>
      <c r="C3550">
        <v>1.5</v>
      </c>
      <c r="D3550">
        <v>4.5</v>
      </c>
      <c r="E3550">
        <f t="shared" si="191"/>
        <v>3546</v>
      </c>
      <c r="F3550" t="e">
        <f t="shared" si="189"/>
        <v>#NUM!</v>
      </c>
    </row>
    <row r="3551" spans="2:6" x14ac:dyDescent="0.25">
      <c r="B3551">
        <f t="shared" si="190"/>
        <v>30000000</v>
      </c>
      <c r="C3551">
        <v>1.5</v>
      </c>
      <c r="D3551">
        <v>4.5</v>
      </c>
      <c r="E3551">
        <f t="shared" si="191"/>
        <v>3547</v>
      </c>
      <c r="F3551" t="e">
        <f t="shared" ref="F3551:F3614" si="192">D3551+C3551*SIN(E3551*2*PI()/360*B3551)</f>
        <v>#NUM!</v>
      </c>
    </row>
    <row r="3552" spans="2:6" x14ac:dyDescent="0.25">
      <c r="B3552">
        <f t="shared" si="190"/>
        <v>30000000</v>
      </c>
      <c r="C3552">
        <v>1.5</v>
      </c>
      <c r="D3552">
        <v>4.5</v>
      </c>
      <c r="E3552">
        <f t="shared" si="191"/>
        <v>3548</v>
      </c>
      <c r="F3552" t="e">
        <f t="shared" si="192"/>
        <v>#NUM!</v>
      </c>
    </row>
    <row r="3553" spans="2:6" x14ac:dyDescent="0.25">
      <c r="B3553">
        <f t="shared" si="190"/>
        <v>30000000</v>
      </c>
      <c r="C3553">
        <v>1.5</v>
      </c>
      <c r="D3553">
        <v>4.5</v>
      </c>
      <c r="E3553">
        <f t="shared" si="191"/>
        <v>3549</v>
      </c>
      <c r="F3553" t="e">
        <f t="shared" si="192"/>
        <v>#NUM!</v>
      </c>
    </row>
    <row r="3554" spans="2:6" x14ac:dyDescent="0.25">
      <c r="B3554">
        <f t="shared" si="190"/>
        <v>30000000</v>
      </c>
      <c r="C3554">
        <v>1.5</v>
      </c>
      <c r="D3554">
        <v>4.5</v>
      </c>
      <c r="E3554">
        <f t="shared" si="191"/>
        <v>3550</v>
      </c>
      <c r="F3554" t="e">
        <f t="shared" si="192"/>
        <v>#NUM!</v>
      </c>
    </row>
    <row r="3555" spans="2:6" x14ac:dyDescent="0.25">
      <c r="B3555">
        <f t="shared" si="190"/>
        <v>30000000</v>
      </c>
      <c r="C3555">
        <v>1.5</v>
      </c>
      <c r="D3555">
        <v>4.5</v>
      </c>
      <c r="E3555">
        <f t="shared" si="191"/>
        <v>3551</v>
      </c>
      <c r="F3555" t="e">
        <f t="shared" si="192"/>
        <v>#NUM!</v>
      </c>
    </row>
    <row r="3556" spans="2:6" x14ac:dyDescent="0.25">
      <c r="B3556">
        <f t="shared" si="190"/>
        <v>30000000</v>
      </c>
      <c r="C3556">
        <v>1.5</v>
      </c>
      <c r="D3556">
        <v>4.5</v>
      </c>
      <c r="E3556">
        <f t="shared" si="191"/>
        <v>3552</v>
      </c>
      <c r="F3556" t="e">
        <f t="shared" si="192"/>
        <v>#NUM!</v>
      </c>
    </row>
    <row r="3557" spans="2:6" x14ac:dyDescent="0.25">
      <c r="B3557">
        <f t="shared" si="190"/>
        <v>30000000</v>
      </c>
      <c r="C3557">
        <v>1.5</v>
      </c>
      <c r="D3557">
        <v>4.5</v>
      </c>
      <c r="E3557">
        <f t="shared" si="191"/>
        <v>3553</v>
      </c>
      <c r="F3557" t="e">
        <f t="shared" si="192"/>
        <v>#NUM!</v>
      </c>
    </row>
    <row r="3558" spans="2:6" x14ac:dyDescent="0.25">
      <c r="B3558">
        <f t="shared" si="190"/>
        <v>30000000</v>
      </c>
      <c r="C3558">
        <v>1.5</v>
      </c>
      <c r="D3558">
        <v>4.5</v>
      </c>
      <c r="E3558">
        <f t="shared" si="191"/>
        <v>3554</v>
      </c>
      <c r="F3558" t="e">
        <f t="shared" si="192"/>
        <v>#NUM!</v>
      </c>
    </row>
    <row r="3559" spans="2:6" x14ac:dyDescent="0.25">
      <c r="B3559">
        <f t="shared" si="190"/>
        <v>30000000</v>
      </c>
      <c r="C3559">
        <v>1.5</v>
      </c>
      <c r="D3559">
        <v>4.5</v>
      </c>
      <c r="E3559">
        <f t="shared" si="191"/>
        <v>3555</v>
      </c>
      <c r="F3559" t="e">
        <f t="shared" si="192"/>
        <v>#NUM!</v>
      </c>
    </row>
    <row r="3560" spans="2:6" x14ac:dyDescent="0.25">
      <c r="B3560">
        <f t="shared" si="190"/>
        <v>30000000</v>
      </c>
      <c r="C3560">
        <v>1.5</v>
      </c>
      <c r="D3560">
        <v>4.5</v>
      </c>
      <c r="E3560">
        <f t="shared" si="191"/>
        <v>3556</v>
      </c>
      <c r="F3560" t="e">
        <f t="shared" si="192"/>
        <v>#NUM!</v>
      </c>
    </row>
    <row r="3561" spans="2:6" x14ac:dyDescent="0.25">
      <c r="B3561">
        <f t="shared" si="190"/>
        <v>30000000</v>
      </c>
      <c r="C3561">
        <v>1.5</v>
      </c>
      <c r="D3561">
        <v>4.5</v>
      </c>
      <c r="E3561">
        <f t="shared" si="191"/>
        <v>3557</v>
      </c>
      <c r="F3561" t="e">
        <f t="shared" si="192"/>
        <v>#NUM!</v>
      </c>
    </row>
    <row r="3562" spans="2:6" x14ac:dyDescent="0.25">
      <c r="B3562">
        <f t="shared" si="190"/>
        <v>30000000</v>
      </c>
      <c r="C3562">
        <v>1.5</v>
      </c>
      <c r="D3562">
        <v>4.5</v>
      </c>
      <c r="E3562">
        <f t="shared" si="191"/>
        <v>3558</v>
      </c>
      <c r="F3562" t="e">
        <f t="shared" si="192"/>
        <v>#NUM!</v>
      </c>
    </row>
    <row r="3563" spans="2:6" x14ac:dyDescent="0.25">
      <c r="B3563">
        <f t="shared" si="190"/>
        <v>30000000</v>
      </c>
      <c r="C3563">
        <v>1.5</v>
      </c>
      <c r="D3563">
        <v>4.5</v>
      </c>
      <c r="E3563">
        <f t="shared" si="191"/>
        <v>3559</v>
      </c>
      <c r="F3563" t="e">
        <f t="shared" si="192"/>
        <v>#NUM!</v>
      </c>
    </row>
    <row r="3564" spans="2:6" x14ac:dyDescent="0.25">
      <c r="B3564">
        <f t="shared" si="190"/>
        <v>30000000</v>
      </c>
      <c r="C3564">
        <v>1.5</v>
      </c>
      <c r="D3564">
        <v>4.5</v>
      </c>
      <c r="E3564">
        <f t="shared" si="191"/>
        <v>3560</v>
      </c>
      <c r="F3564" t="e">
        <f t="shared" si="192"/>
        <v>#NUM!</v>
      </c>
    </row>
    <row r="3565" spans="2:6" x14ac:dyDescent="0.25">
      <c r="B3565">
        <f t="shared" si="190"/>
        <v>30000000</v>
      </c>
      <c r="C3565">
        <v>1.5</v>
      </c>
      <c r="D3565">
        <v>4.5</v>
      </c>
      <c r="E3565">
        <f t="shared" si="191"/>
        <v>3561</v>
      </c>
      <c r="F3565" t="e">
        <f t="shared" si="192"/>
        <v>#NUM!</v>
      </c>
    </row>
    <row r="3566" spans="2:6" x14ac:dyDescent="0.25">
      <c r="B3566">
        <f t="shared" si="190"/>
        <v>30000000</v>
      </c>
      <c r="C3566">
        <v>1.5</v>
      </c>
      <c r="D3566">
        <v>4.5</v>
      </c>
      <c r="E3566">
        <f t="shared" si="191"/>
        <v>3562</v>
      </c>
      <c r="F3566" t="e">
        <f t="shared" si="192"/>
        <v>#NUM!</v>
      </c>
    </row>
    <row r="3567" spans="2:6" x14ac:dyDescent="0.25">
      <c r="B3567">
        <f t="shared" si="190"/>
        <v>30000000</v>
      </c>
      <c r="C3567">
        <v>1.5</v>
      </c>
      <c r="D3567">
        <v>4.5</v>
      </c>
      <c r="E3567">
        <f t="shared" si="191"/>
        <v>3563</v>
      </c>
      <c r="F3567" t="e">
        <f t="shared" si="192"/>
        <v>#NUM!</v>
      </c>
    </row>
    <row r="3568" spans="2:6" x14ac:dyDescent="0.25">
      <c r="B3568">
        <f t="shared" si="190"/>
        <v>30000000</v>
      </c>
      <c r="C3568">
        <v>1.5</v>
      </c>
      <c r="D3568">
        <v>4.5</v>
      </c>
      <c r="E3568">
        <f t="shared" si="191"/>
        <v>3564</v>
      </c>
      <c r="F3568" t="e">
        <f t="shared" si="192"/>
        <v>#NUM!</v>
      </c>
    </row>
    <row r="3569" spans="2:6" x14ac:dyDescent="0.25">
      <c r="B3569">
        <f t="shared" si="190"/>
        <v>30000000</v>
      </c>
      <c r="C3569">
        <v>1.5</v>
      </c>
      <c r="D3569">
        <v>4.5</v>
      </c>
      <c r="E3569">
        <f t="shared" si="191"/>
        <v>3565</v>
      </c>
      <c r="F3569" t="e">
        <f t="shared" si="192"/>
        <v>#NUM!</v>
      </c>
    </row>
    <row r="3570" spans="2:6" x14ac:dyDescent="0.25">
      <c r="B3570">
        <f t="shared" si="190"/>
        <v>30000000</v>
      </c>
      <c r="C3570">
        <v>1.5</v>
      </c>
      <c r="D3570">
        <v>4.5</v>
      </c>
      <c r="E3570">
        <f t="shared" si="191"/>
        <v>3566</v>
      </c>
      <c r="F3570" t="e">
        <f t="shared" si="192"/>
        <v>#NUM!</v>
      </c>
    </row>
    <row r="3571" spans="2:6" x14ac:dyDescent="0.25">
      <c r="B3571">
        <f t="shared" si="190"/>
        <v>30000000</v>
      </c>
      <c r="C3571">
        <v>1.5</v>
      </c>
      <c r="D3571">
        <v>4.5</v>
      </c>
      <c r="E3571">
        <f t="shared" si="191"/>
        <v>3567</v>
      </c>
      <c r="F3571" t="e">
        <f t="shared" si="192"/>
        <v>#NUM!</v>
      </c>
    </row>
    <row r="3572" spans="2:6" x14ac:dyDescent="0.25">
      <c r="B3572">
        <f t="shared" si="190"/>
        <v>30000000</v>
      </c>
      <c r="C3572">
        <v>1.5</v>
      </c>
      <c r="D3572">
        <v>4.5</v>
      </c>
      <c r="E3572">
        <f t="shared" si="191"/>
        <v>3568</v>
      </c>
      <c r="F3572" t="e">
        <f t="shared" si="192"/>
        <v>#NUM!</v>
      </c>
    </row>
    <row r="3573" spans="2:6" x14ac:dyDescent="0.25">
      <c r="B3573">
        <f t="shared" si="190"/>
        <v>30000000</v>
      </c>
      <c r="C3573">
        <v>1.5</v>
      </c>
      <c r="D3573">
        <v>4.5</v>
      </c>
      <c r="E3573">
        <f t="shared" si="191"/>
        <v>3569</v>
      </c>
      <c r="F3573" t="e">
        <f t="shared" si="192"/>
        <v>#NUM!</v>
      </c>
    </row>
    <row r="3574" spans="2:6" x14ac:dyDescent="0.25">
      <c r="B3574">
        <f t="shared" si="190"/>
        <v>30000000</v>
      </c>
      <c r="C3574">
        <v>1.5</v>
      </c>
      <c r="D3574">
        <v>4.5</v>
      </c>
      <c r="E3574">
        <f t="shared" si="191"/>
        <v>3570</v>
      </c>
      <c r="F3574" t="e">
        <f t="shared" si="192"/>
        <v>#NUM!</v>
      </c>
    </row>
    <row r="3575" spans="2:6" x14ac:dyDescent="0.25">
      <c r="B3575">
        <f t="shared" si="190"/>
        <v>30000000</v>
      </c>
      <c r="C3575">
        <v>1.5</v>
      </c>
      <c r="D3575">
        <v>4.5</v>
      </c>
      <c r="E3575">
        <f t="shared" si="191"/>
        <v>3571</v>
      </c>
      <c r="F3575" t="e">
        <f t="shared" si="192"/>
        <v>#NUM!</v>
      </c>
    </row>
    <row r="3576" spans="2:6" x14ac:dyDescent="0.25">
      <c r="B3576">
        <f t="shared" si="190"/>
        <v>30000000</v>
      </c>
      <c r="C3576">
        <v>1.5</v>
      </c>
      <c r="D3576">
        <v>4.5</v>
      </c>
      <c r="E3576">
        <f t="shared" si="191"/>
        <v>3572</v>
      </c>
      <c r="F3576" t="e">
        <f t="shared" si="192"/>
        <v>#NUM!</v>
      </c>
    </row>
    <row r="3577" spans="2:6" x14ac:dyDescent="0.25">
      <c r="B3577">
        <f t="shared" si="190"/>
        <v>30000000</v>
      </c>
      <c r="C3577">
        <v>1.5</v>
      </c>
      <c r="D3577">
        <v>4.5</v>
      </c>
      <c r="E3577">
        <f t="shared" si="191"/>
        <v>3573</v>
      </c>
      <c r="F3577" t="e">
        <f t="shared" si="192"/>
        <v>#NUM!</v>
      </c>
    </row>
    <row r="3578" spans="2:6" x14ac:dyDescent="0.25">
      <c r="B3578">
        <f t="shared" si="190"/>
        <v>30000000</v>
      </c>
      <c r="C3578">
        <v>1.5</v>
      </c>
      <c r="D3578">
        <v>4.5</v>
      </c>
      <c r="E3578">
        <f t="shared" si="191"/>
        <v>3574</v>
      </c>
      <c r="F3578" t="e">
        <f t="shared" si="192"/>
        <v>#NUM!</v>
      </c>
    </row>
    <row r="3579" spans="2:6" x14ac:dyDescent="0.25">
      <c r="B3579">
        <f t="shared" si="190"/>
        <v>30000000</v>
      </c>
      <c r="C3579">
        <v>1.5</v>
      </c>
      <c r="D3579">
        <v>4.5</v>
      </c>
      <c r="E3579">
        <f t="shared" si="191"/>
        <v>3575</v>
      </c>
      <c r="F3579" t="e">
        <f t="shared" si="192"/>
        <v>#NUM!</v>
      </c>
    </row>
    <row r="3580" spans="2:6" x14ac:dyDescent="0.25">
      <c r="B3580">
        <f t="shared" si="190"/>
        <v>30000000</v>
      </c>
      <c r="C3580">
        <v>1.5</v>
      </c>
      <c r="D3580">
        <v>4.5</v>
      </c>
      <c r="E3580">
        <f t="shared" si="191"/>
        <v>3576</v>
      </c>
      <c r="F3580" t="e">
        <f t="shared" si="192"/>
        <v>#NUM!</v>
      </c>
    </row>
    <row r="3581" spans="2:6" x14ac:dyDescent="0.25">
      <c r="B3581">
        <f t="shared" si="190"/>
        <v>30000000</v>
      </c>
      <c r="C3581">
        <v>1.5</v>
      </c>
      <c r="D3581">
        <v>4.5</v>
      </c>
      <c r="E3581">
        <f t="shared" si="191"/>
        <v>3577</v>
      </c>
      <c r="F3581" t="e">
        <f t="shared" si="192"/>
        <v>#NUM!</v>
      </c>
    </row>
    <row r="3582" spans="2:6" x14ac:dyDescent="0.25">
      <c r="B3582">
        <f t="shared" si="190"/>
        <v>30000000</v>
      </c>
      <c r="C3582">
        <v>1.5</v>
      </c>
      <c r="D3582">
        <v>4.5</v>
      </c>
      <c r="E3582">
        <f t="shared" si="191"/>
        <v>3578</v>
      </c>
      <c r="F3582" t="e">
        <f t="shared" si="192"/>
        <v>#NUM!</v>
      </c>
    </row>
    <row r="3583" spans="2:6" x14ac:dyDescent="0.25">
      <c r="B3583">
        <f t="shared" si="190"/>
        <v>30000000</v>
      </c>
      <c r="C3583">
        <v>1.5</v>
      </c>
      <c r="D3583">
        <v>4.5</v>
      </c>
      <c r="E3583">
        <f t="shared" si="191"/>
        <v>3579</v>
      </c>
      <c r="F3583" t="e">
        <f t="shared" si="192"/>
        <v>#NUM!</v>
      </c>
    </row>
    <row r="3584" spans="2:6" x14ac:dyDescent="0.25">
      <c r="B3584">
        <f t="shared" si="190"/>
        <v>30000000</v>
      </c>
      <c r="C3584">
        <v>1.5</v>
      </c>
      <c r="D3584">
        <v>4.5</v>
      </c>
      <c r="E3584">
        <f t="shared" si="191"/>
        <v>3580</v>
      </c>
      <c r="F3584" t="e">
        <f t="shared" si="192"/>
        <v>#NUM!</v>
      </c>
    </row>
    <row r="3585" spans="2:6" x14ac:dyDescent="0.25">
      <c r="B3585">
        <f t="shared" si="190"/>
        <v>30000000</v>
      </c>
      <c r="C3585">
        <v>1.5</v>
      </c>
      <c r="D3585">
        <v>4.5</v>
      </c>
      <c r="E3585">
        <f t="shared" si="191"/>
        <v>3581</v>
      </c>
      <c r="F3585" t="e">
        <f t="shared" si="192"/>
        <v>#NUM!</v>
      </c>
    </row>
    <row r="3586" spans="2:6" x14ac:dyDescent="0.25">
      <c r="B3586">
        <f t="shared" si="190"/>
        <v>30000000</v>
      </c>
      <c r="C3586">
        <v>1.5</v>
      </c>
      <c r="D3586">
        <v>4.5</v>
      </c>
      <c r="E3586">
        <f t="shared" si="191"/>
        <v>3582</v>
      </c>
      <c r="F3586" t="e">
        <f t="shared" si="192"/>
        <v>#NUM!</v>
      </c>
    </row>
    <row r="3587" spans="2:6" x14ac:dyDescent="0.25">
      <c r="B3587">
        <f t="shared" si="190"/>
        <v>30000000</v>
      </c>
      <c r="C3587">
        <v>1.5</v>
      </c>
      <c r="D3587">
        <v>4.5</v>
      </c>
      <c r="E3587">
        <f t="shared" si="191"/>
        <v>3583</v>
      </c>
      <c r="F3587" t="e">
        <f t="shared" si="192"/>
        <v>#NUM!</v>
      </c>
    </row>
    <row r="3588" spans="2:6" x14ac:dyDescent="0.25">
      <c r="B3588">
        <f t="shared" si="190"/>
        <v>30000000</v>
      </c>
      <c r="C3588">
        <v>1.5</v>
      </c>
      <c r="D3588">
        <v>4.5</v>
      </c>
      <c r="E3588">
        <f t="shared" si="191"/>
        <v>3584</v>
      </c>
      <c r="F3588" t="e">
        <f t="shared" si="192"/>
        <v>#NUM!</v>
      </c>
    </row>
    <row r="3589" spans="2:6" x14ac:dyDescent="0.25">
      <c r="B3589">
        <f t="shared" si="190"/>
        <v>30000000</v>
      </c>
      <c r="C3589">
        <v>1.5</v>
      </c>
      <c r="D3589">
        <v>4.5</v>
      </c>
      <c r="E3589">
        <f t="shared" si="191"/>
        <v>3585</v>
      </c>
      <c r="F3589" t="e">
        <f t="shared" si="192"/>
        <v>#NUM!</v>
      </c>
    </row>
    <row r="3590" spans="2:6" x14ac:dyDescent="0.25">
      <c r="B3590">
        <f t="shared" ref="B3590:B3653" si="193">$C$1</f>
        <v>30000000</v>
      </c>
      <c r="C3590">
        <v>1.5</v>
      </c>
      <c r="D3590">
        <v>4.5</v>
      </c>
      <c r="E3590">
        <f t="shared" ref="E3590:E3653" si="194">E3589+1</f>
        <v>3586</v>
      </c>
      <c r="F3590" t="e">
        <f t="shared" si="192"/>
        <v>#NUM!</v>
      </c>
    </row>
    <row r="3591" spans="2:6" x14ac:dyDescent="0.25">
      <c r="B3591">
        <f t="shared" si="193"/>
        <v>30000000</v>
      </c>
      <c r="C3591">
        <v>1.5</v>
      </c>
      <c r="D3591">
        <v>4.5</v>
      </c>
      <c r="E3591">
        <f t="shared" si="194"/>
        <v>3587</v>
      </c>
      <c r="F3591" t="e">
        <f t="shared" si="192"/>
        <v>#NUM!</v>
      </c>
    </row>
    <row r="3592" spans="2:6" x14ac:dyDescent="0.25">
      <c r="B3592">
        <f t="shared" si="193"/>
        <v>30000000</v>
      </c>
      <c r="C3592">
        <v>1.5</v>
      </c>
      <c r="D3592">
        <v>4.5</v>
      </c>
      <c r="E3592">
        <f t="shared" si="194"/>
        <v>3588</v>
      </c>
      <c r="F3592" t="e">
        <f t="shared" si="192"/>
        <v>#NUM!</v>
      </c>
    </row>
    <row r="3593" spans="2:6" x14ac:dyDescent="0.25">
      <c r="B3593">
        <f t="shared" si="193"/>
        <v>30000000</v>
      </c>
      <c r="C3593">
        <v>1.5</v>
      </c>
      <c r="D3593">
        <v>4.5</v>
      </c>
      <c r="E3593">
        <f t="shared" si="194"/>
        <v>3589</v>
      </c>
      <c r="F3593" t="e">
        <f t="shared" si="192"/>
        <v>#NUM!</v>
      </c>
    </row>
    <row r="3594" spans="2:6" x14ac:dyDescent="0.25">
      <c r="B3594">
        <f t="shared" si="193"/>
        <v>30000000</v>
      </c>
      <c r="C3594">
        <v>1.5</v>
      </c>
      <c r="D3594">
        <v>4.5</v>
      </c>
      <c r="E3594">
        <f t="shared" si="194"/>
        <v>3590</v>
      </c>
      <c r="F3594" t="e">
        <f t="shared" si="192"/>
        <v>#NUM!</v>
      </c>
    </row>
    <row r="3595" spans="2:6" x14ac:dyDescent="0.25">
      <c r="B3595">
        <f t="shared" si="193"/>
        <v>30000000</v>
      </c>
      <c r="C3595">
        <v>1.5</v>
      </c>
      <c r="D3595">
        <v>4.5</v>
      </c>
      <c r="E3595">
        <f t="shared" si="194"/>
        <v>3591</v>
      </c>
      <c r="F3595" t="e">
        <f t="shared" si="192"/>
        <v>#NUM!</v>
      </c>
    </row>
    <row r="3596" spans="2:6" x14ac:dyDescent="0.25">
      <c r="B3596">
        <f t="shared" si="193"/>
        <v>30000000</v>
      </c>
      <c r="C3596">
        <v>1.5</v>
      </c>
      <c r="D3596">
        <v>4.5</v>
      </c>
      <c r="E3596">
        <f t="shared" si="194"/>
        <v>3592</v>
      </c>
      <c r="F3596" t="e">
        <f t="shared" si="192"/>
        <v>#NUM!</v>
      </c>
    </row>
    <row r="3597" spans="2:6" x14ac:dyDescent="0.25">
      <c r="B3597">
        <f t="shared" si="193"/>
        <v>30000000</v>
      </c>
      <c r="C3597">
        <v>1.5</v>
      </c>
      <c r="D3597">
        <v>4.5</v>
      </c>
      <c r="E3597">
        <f t="shared" si="194"/>
        <v>3593</v>
      </c>
      <c r="F3597" t="e">
        <f t="shared" si="192"/>
        <v>#NUM!</v>
      </c>
    </row>
    <row r="3598" spans="2:6" x14ac:dyDescent="0.25">
      <c r="B3598">
        <f t="shared" si="193"/>
        <v>30000000</v>
      </c>
      <c r="C3598">
        <v>1.5</v>
      </c>
      <c r="D3598">
        <v>4.5</v>
      </c>
      <c r="E3598">
        <f t="shared" si="194"/>
        <v>3594</v>
      </c>
      <c r="F3598" t="e">
        <f t="shared" si="192"/>
        <v>#NUM!</v>
      </c>
    </row>
    <row r="3599" spans="2:6" x14ac:dyDescent="0.25">
      <c r="B3599">
        <f t="shared" si="193"/>
        <v>30000000</v>
      </c>
      <c r="C3599">
        <v>1.5</v>
      </c>
      <c r="D3599">
        <v>4.5</v>
      </c>
      <c r="E3599">
        <f t="shared" si="194"/>
        <v>3595</v>
      </c>
      <c r="F3599" t="e">
        <f t="shared" si="192"/>
        <v>#NUM!</v>
      </c>
    </row>
    <row r="3600" spans="2:6" x14ac:dyDescent="0.25">
      <c r="B3600">
        <f t="shared" si="193"/>
        <v>30000000</v>
      </c>
      <c r="C3600">
        <v>1.5</v>
      </c>
      <c r="D3600">
        <v>4.5</v>
      </c>
      <c r="E3600">
        <f t="shared" si="194"/>
        <v>3596</v>
      </c>
      <c r="F3600" t="e">
        <f t="shared" si="192"/>
        <v>#NUM!</v>
      </c>
    </row>
    <row r="3601" spans="2:6" x14ac:dyDescent="0.25">
      <c r="B3601">
        <f t="shared" si="193"/>
        <v>30000000</v>
      </c>
      <c r="C3601">
        <v>1.5</v>
      </c>
      <c r="D3601">
        <v>4.5</v>
      </c>
      <c r="E3601">
        <f t="shared" si="194"/>
        <v>3597</v>
      </c>
      <c r="F3601" t="e">
        <f t="shared" si="192"/>
        <v>#NUM!</v>
      </c>
    </row>
    <row r="3602" spans="2:6" x14ac:dyDescent="0.25">
      <c r="B3602">
        <f t="shared" si="193"/>
        <v>30000000</v>
      </c>
      <c r="C3602">
        <v>1.5</v>
      </c>
      <c r="D3602">
        <v>4.5</v>
      </c>
      <c r="E3602">
        <f t="shared" si="194"/>
        <v>3598</v>
      </c>
      <c r="F3602" t="e">
        <f t="shared" si="192"/>
        <v>#NUM!</v>
      </c>
    </row>
    <row r="3603" spans="2:6" x14ac:dyDescent="0.25">
      <c r="B3603">
        <f t="shared" si="193"/>
        <v>30000000</v>
      </c>
      <c r="C3603">
        <v>1.5</v>
      </c>
      <c r="D3603">
        <v>4.5</v>
      </c>
      <c r="E3603">
        <f t="shared" si="194"/>
        <v>3599</v>
      </c>
      <c r="F3603" t="e">
        <f t="shared" si="192"/>
        <v>#NUM!</v>
      </c>
    </row>
    <row r="3604" spans="2:6" x14ac:dyDescent="0.25">
      <c r="B3604">
        <f t="shared" si="193"/>
        <v>30000000</v>
      </c>
      <c r="C3604">
        <v>1.5</v>
      </c>
      <c r="D3604">
        <v>4.5</v>
      </c>
      <c r="E3604">
        <f t="shared" si="194"/>
        <v>3600</v>
      </c>
      <c r="F3604" t="e">
        <f t="shared" si="192"/>
        <v>#NUM!</v>
      </c>
    </row>
    <row r="3605" spans="2:6" x14ac:dyDescent="0.25">
      <c r="B3605">
        <f t="shared" si="193"/>
        <v>30000000</v>
      </c>
      <c r="C3605">
        <v>1.5</v>
      </c>
      <c r="D3605">
        <v>4.5</v>
      </c>
      <c r="E3605">
        <f t="shared" si="194"/>
        <v>3601</v>
      </c>
      <c r="F3605" t="e">
        <f t="shared" si="192"/>
        <v>#NUM!</v>
      </c>
    </row>
    <row r="3606" spans="2:6" x14ac:dyDescent="0.25">
      <c r="B3606">
        <f t="shared" si="193"/>
        <v>30000000</v>
      </c>
      <c r="C3606">
        <v>1.5</v>
      </c>
      <c r="D3606">
        <v>4.5</v>
      </c>
      <c r="E3606">
        <f t="shared" si="194"/>
        <v>3602</v>
      </c>
      <c r="F3606" t="e">
        <f t="shared" si="192"/>
        <v>#NUM!</v>
      </c>
    </row>
    <row r="3607" spans="2:6" x14ac:dyDescent="0.25">
      <c r="B3607">
        <f t="shared" si="193"/>
        <v>30000000</v>
      </c>
      <c r="C3607">
        <v>1.5</v>
      </c>
      <c r="D3607">
        <v>4.5</v>
      </c>
      <c r="E3607">
        <f t="shared" si="194"/>
        <v>3603</v>
      </c>
      <c r="F3607" t="e">
        <f t="shared" si="192"/>
        <v>#NUM!</v>
      </c>
    </row>
    <row r="3608" spans="2:6" x14ac:dyDescent="0.25">
      <c r="B3608">
        <f t="shared" si="193"/>
        <v>30000000</v>
      </c>
      <c r="C3608">
        <v>1.5</v>
      </c>
      <c r="D3608">
        <v>4.5</v>
      </c>
      <c r="E3608">
        <f t="shared" si="194"/>
        <v>3604</v>
      </c>
      <c r="F3608" t="e">
        <f t="shared" si="192"/>
        <v>#NUM!</v>
      </c>
    </row>
    <row r="3609" spans="2:6" x14ac:dyDescent="0.25">
      <c r="B3609">
        <f t="shared" si="193"/>
        <v>30000000</v>
      </c>
      <c r="C3609">
        <v>1.5</v>
      </c>
      <c r="D3609">
        <v>4.5</v>
      </c>
      <c r="E3609">
        <f t="shared" si="194"/>
        <v>3605</v>
      </c>
      <c r="F3609" t="e">
        <f t="shared" si="192"/>
        <v>#NUM!</v>
      </c>
    </row>
    <row r="3610" spans="2:6" x14ac:dyDescent="0.25">
      <c r="B3610">
        <f t="shared" si="193"/>
        <v>30000000</v>
      </c>
      <c r="C3610">
        <v>1.5</v>
      </c>
      <c r="D3610">
        <v>4.5</v>
      </c>
      <c r="E3610">
        <f t="shared" si="194"/>
        <v>3606</v>
      </c>
      <c r="F3610" t="e">
        <f t="shared" si="192"/>
        <v>#NUM!</v>
      </c>
    </row>
    <row r="3611" spans="2:6" x14ac:dyDescent="0.25">
      <c r="B3611">
        <f t="shared" si="193"/>
        <v>30000000</v>
      </c>
      <c r="C3611">
        <v>1.5</v>
      </c>
      <c r="D3611">
        <v>4.5</v>
      </c>
      <c r="E3611">
        <f t="shared" si="194"/>
        <v>3607</v>
      </c>
      <c r="F3611" t="e">
        <f t="shared" si="192"/>
        <v>#NUM!</v>
      </c>
    </row>
    <row r="3612" spans="2:6" x14ac:dyDescent="0.25">
      <c r="B3612">
        <f t="shared" si="193"/>
        <v>30000000</v>
      </c>
      <c r="C3612">
        <v>1.5</v>
      </c>
      <c r="D3612">
        <v>4.5</v>
      </c>
      <c r="E3612">
        <f t="shared" si="194"/>
        <v>3608</v>
      </c>
      <c r="F3612" t="e">
        <f t="shared" si="192"/>
        <v>#NUM!</v>
      </c>
    </row>
    <row r="3613" spans="2:6" x14ac:dyDescent="0.25">
      <c r="B3613">
        <f t="shared" si="193"/>
        <v>30000000</v>
      </c>
      <c r="C3613">
        <v>1.5</v>
      </c>
      <c r="D3613">
        <v>4.5</v>
      </c>
      <c r="E3613">
        <f t="shared" si="194"/>
        <v>3609</v>
      </c>
      <c r="F3613" t="e">
        <f t="shared" si="192"/>
        <v>#NUM!</v>
      </c>
    </row>
    <row r="3614" spans="2:6" x14ac:dyDescent="0.25">
      <c r="B3614">
        <f t="shared" si="193"/>
        <v>30000000</v>
      </c>
      <c r="C3614">
        <v>1.5</v>
      </c>
      <c r="D3614">
        <v>4.5</v>
      </c>
      <c r="E3614">
        <f t="shared" si="194"/>
        <v>3610</v>
      </c>
      <c r="F3614" t="e">
        <f t="shared" si="192"/>
        <v>#NUM!</v>
      </c>
    </row>
    <row r="3615" spans="2:6" x14ac:dyDescent="0.25">
      <c r="B3615">
        <f t="shared" si="193"/>
        <v>30000000</v>
      </c>
      <c r="C3615">
        <v>1.5</v>
      </c>
      <c r="D3615">
        <v>4.5</v>
      </c>
      <c r="E3615">
        <f t="shared" si="194"/>
        <v>3611</v>
      </c>
      <c r="F3615" t="e">
        <f t="shared" ref="F3615:F3678" si="195">D3615+C3615*SIN(E3615*2*PI()/360*B3615)</f>
        <v>#NUM!</v>
      </c>
    </row>
    <row r="3616" spans="2:6" x14ac:dyDescent="0.25">
      <c r="B3616">
        <f t="shared" si="193"/>
        <v>30000000</v>
      </c>
      <c r="C3616">
        <v>1.5</v>
      </c>
      <c r="D3616">
        <v>4.5</v>
      </c>
      <c r="E3616">
        <f t="shared" si="194"/>
        <v>3612</v>
      </c>
      <c r="F3616" t="e">
        <f t="shared" si="195"/>
        <v>#NUM!</v>
      </c>
    </row>
    <row r="3617" spans="2:6" x14ac:dyDescent="0.25">
      <c r="B3617">
        <f t="shared" si="193"/>
        <v>30000000</v>
      </c>
      <c r="C3617">
        <v>1.5</v>
      </c>
      <c r="D3617">
        <v>4.5</v>
      </c>
      <c r="E3617">
        <f t="shared" si="194"/>
        <v>3613</v>
      </c>
      <c r="F3617" t="e">
        <f t="shared" si="195"/>
        <v>#NUM!</v>
      </c>
    </row>
    <row r="3618" spans="2:6" x14ac:dyDescent="0.25">
      <c r="B3618">
        <f t="shared" si="193"/>
        <v>30000000</v>
      </c>
      <c r="C3618">
        <v>1.5</v>
      </c>
      <c r="D3618">
        <v>4.5</v>
      </c>
      <c r="E3618">
        <f t="shared" si="194"/>
        <v>3614</v>
      </c>
      <c r="F3618" t="e">
        <f t="shared" si="195"/>
        <v>#NUM!</v>
      </c>
    </row>
    <row r="3619" spans="2:6" x14ac:dyDescent="0.25">
      <c r="B3619">
        <f t="shared" si="193"/>
        <v>30000000</v>
      </c>
      <c r="C3619">
        <v>1.5</v>
      </c>
      <c r="D3619">
        <v>4.5</v>
      </c>
      <c r="E3619">
        <f t="shared" si="194"/>
        <v>3615</v>
      </c>
      <c r="F3619" t="e">
        <f t="shared" si="195"/>
        <v>#NUM!</v>
      </c>
    </row>
    <row r="3620" spans="2:6" x14ac:dyDescent="0.25">
      <c r="B3620">
        <f t="shared" si="193"/>
        <v>30000000</v>
      </c>
      <c r="C3620">
        <v>1.5</v>
      </c>
      <c r="D3620">
        <v>4.5</v>
      </c>
      <c r="E3620">
        <f t="shared" si="194"/>
        <v>3616</v>
      </c>
      <c r="F3620" t="e">
        <f t="shared" si="195"/>
        <v>#NUM!</v>
      </c>
    </row>
    <row r="3621" spans="2:6" x14ac:dyDescent="0.25">
      <c r="B3621">
        <f t="shared" si="193"/>
        <v>30000000</v>
      </c>
      <c r="C3621">
        <v>1.5</v>
      </c>
      <c r="D3621">
        <v>4.5</v>
      </c>
      <c r="E3621">
        <f t="shared" si="194"/>
        <v>3617</v>
      </c>
      <c r="F3621" t="e">
        <f t="shared" si="195"/>
        <v>#NUM!</v>
      </c>
    </row>
    <row r="3622" spans="2:6" x14ac:dyDescent="0.25">
      <c r="B3622">
        <f t="shared" si="193"/>
        <v>30000000</v>
      </c>
      <c r="C3622">
        <v>1.5</v>
      </c>
      <c r="D3622">
        <v>4.5</v>
      </c>
      <c r="E3622">
        <f t="shared" si="194"/>
        <v>3618</v>
      </c>
      <c r="F3622" t="e">
        <f t="shared" si="195"/>
        <v>#NUM!</v>
      </c>
    </row>
    <row r="3623" spans="2:6" x14ac:dyDescent="0.25">
      <c r="B3623">
        <f t="shared" si="193"/>
        <v>30000000</v>
      </c>
      <c r="C3623">
        <v>1.5</v>
      </c>
      <c r="D3623">
        <v>4.5</v>
      </c>
      <c r="E3623">
        <f t="shared" si="194"/>
        <v>3619</v>
      </c>
      <c r="F3623" t="e">
        <f t="shared" si="195"/>
        <v>#NUM!</v>
      </c>
    </row>
    <row r="3624" spans="2:6" x14ac:dyDescent="0.25">
      <c r="B3624">
        <f t="shared" si="193"/>
        <v>30000000</v>
      </c>
      <c r="C3624">
        <v>1.5</v>
      </c>
      <c r="D3624">
        <v>4.5</v>
      </c>
      <c r="E3624">
        <f t="shared" si="194"/>
        <v>3620</v>
      </c>
      <c r="F3624" t="e">
        <f t="shared" si="195"/>
        <v>#NUM!</v>
      </c>
    </row>
    <row r="3625" spans="2:6" x14ac:dyDescent="0.25">
      <c r="B3625">
        <f t="shared" si="193"/>
        <v>30000000</v>
      </c>
      <c r="C3625">
        <v>1.5</v>
      </c>
      <c r="D3625">
        <v>4.5</v>
      </c>
      <c r="E3625">
        <f t="shared" si="194"/>
        <v>3621</v>
      </c>
      <c r="F3625" t="e">
        <f t="shared" si="195"/>
        <v>#NUM!</v>
      </c>
    </row>
    <row r="3626" spans="2:6" x14ac:dyDescent="0.25">
      <c r="B3626">
        <f t="shared" si="193"/>
        <v>30000000</v>
      </c>
      <c r="C3626">
        <v>1.5</v>
      </c>
      <c r="D3626">
        <v>4.5</v>
      </c>
      <c r="E3626">
        <f t="shared" si="194"/>
        <v>3622</v>
      </c>
      <c r="F3626" t="e">
        <f t="shared" si="195"/>
        <v>#NUM!</v>
      </c>
    </row>
    <row r="3627" spans="2:6" x14ac:dyDescent="0.25">
      <c r="B3627">
        <f t="shared" si="193"/>
        <v>30000000</v>
      </c>
      <c r="C3627">
        <v>1.5</v>
      </c>
      <c r="D3627">
        <v>4.5</v>
      </c>
      <c r="E3627">
        <f t="shared" si="194"/>
        <v>3623</v>
      </c>
      <c r="F3627" t="e">
        <f t="shared" si="195"/>
        <v>#NUM!</v>
      </c>
    </row>
    <row r="3628" spans="2:6" x14ac:dyDescent="0.25">
      <c r="B3628">
        <f t="shared" si="193"/>
        <v>30000000</v>
      </c>
      <c r="C3628">
        <v>1.5</v>
      </c>
      <c r="D3628">
        <v>4.5</v>
      </c>
      <c r="E3628">
        <f t="shared" si="194"/>
        <v>3624</v>
      </c>
      <c r="F3628" t="e">
        <f t="shared" si="195"/>
        <v>#NUM!</v>
      </c>
    </row>
    <row r="3629" spans="2:6" x14ac:dyDescent="0.25">
      <c r="B3629">
        <f t="shared" si="193"/>
        <v>30000000</v>
      </c>
      <c r="C3629">
        <v>1.5</v>
      </c>
      <c r="D3629">
        <v>4.5</v>
      </c>
      <c r="E3629">
        <f t="shared" si="194"/>
        <v>3625</v>
      </c>
      <c r="F3629" t="e">
        <f t="shared" si="195"/>
        <v>#NUM!</v>
      </c>
    </row>
    <row r="3630" spans="2:6" x14ac:dyDescent="0.25">
      <c r="B3630">
        <f t="shared" si="193"/>
        <v>30000000</v>
      </c>
      <c r="C3630">
        <v>1.5</v>
      </c>
      <c r="D3630">
        <v>4.5</v>
      </c>
      <c r="E3630">
        <f t="shared" si="194"/>
        <v>3626</v>
      </c>
      <c r="F3630" t="e">
        <f t="shared" si="195"/>
        <v>#NUM!</v>
      </c>
    </row>
    <row r="3631" spans="2:6" x14ac:dyDescent="0.25">
      <c r="B3631">
        <f t="shared" si="193"/>
        <v>30000000</v>
      </c>
      <c r="C3631">
        <v>1.5</v>
      </c>
      <c r="D3631">
        <v>4.5</v>
      </c>
      <c r="E3631">
        <f t="shared" si="194"/>
        <v>3627</v>
      </c>
      <c r="F3631" t="e">
        <f t="shared" si="195"/>
        <v>#NUM!</v>
      </c>
    </row>
    <row r="3632" spans="2:6" x14ac:dyDescent="0.25">
      <c r="B3632">
        <f t="shared" si="193"/>
        <v>30000000</v>
      </c>
      <c r="C3632">
        <v>1.5</v>
      </c>
      <c r="D3632">
        <v>4.5</v>
      </c>
      <c r="E3632">
        <f t="shared" si="194"/>
        <v>3628</v>
      </c>
      <c r="F3632" t="e">
        <f t="shared" si="195"/>
        <v>#NUM!</v>
      </c>
    </row>
    <row r="3633" spans="2:6" x14ac:dyDescent="0.25">
      <c r="B3633">
        <f t="shared" si="193"/>
        <v>30000000</v>
      </c>
      <c r="C3633">
        <v>1.5</v>
      </c>
      <c r="D3633">
        <v>4.5</v>
      </c>
      <c r="E3633">
        <f t="shared" si="194"/>
        <v>3629</v>
      </c>
      <c r="F3633" t="e">
        <f t="shared" si="195"/>
        <v>#NUM!</v>
      </c>
    </row>
    <row r="3634" spans="2:6" x14ac:dyDescent="0.25">
      <c r="B3634">
        <f t="shared" si="193"/>
        <v>30000000</v>
      </c>
      <c r="C3634">
        <v>1.5</v>
      </c>
      <c r="D3634">
        <v>4.5</v>
      </c>
      <c r="E3634">
        <f t="shared" si="194"/>
        <v>3630</v>
      </c>
      <c r="F3634" t="e">
        <f t="shared" si="195"/>
        <v>#NUM!</v>
      </c>
    </row>
    <row r="3635" spans="2:6" x14ac:dyDescent="0.25">
      <c r="B3635">
        <f t="shared" si="193"/>
        <v>30000000</v>
      </c>
      <c r="C3635">
        <v>1.5</v>
      </c>
      <c r="D3635">
        <v>4.5</v>
      </c>
      <c r="E3635">
        <f t="shared" si="194"/>
        <v>3631</v>
      </c>
      <c r="F3635" t="e">
        <f t="shared" si="195"/>
        <v>#NUM!</v>
      </c>
    </row>
    <row r="3636" spans="2:6" x14ac:dyDescent="0.25">
      <c r="B3636">
        <f t="shared" si="193"/>
        <v>30000000</v>
      </c>
      <c r="C3636">
        <v>1.5</v>
      </c>
      <c r="D3636">
        <v>4.5</v>
      </c>
      <c r="E3636">
        <f t="shared" si="194"/>
        <v>3632</v>
      </c>
      <c r="F3636" t="e">
        <f t="shared" si="195"/>
        <v>#NUM!</v>
      </c>
    </row>
    <row r="3637" spans="2:6" x14ac:dyDescent="0.25">
      <c r="B3637">
        <f t="shared" si="193"/>
        <v>30000000</v>
      </c>
      <c r="C3637">
        <v>1.5</v>
      </c>
      <c r="D3637">
        <v>4.5</v>
      </c>
      <c r="E3637">
        <f t="shared" si="194"/>
        <v>3633</v>
      </c>
      <c r="F3637" t="e">
        <f t="shared" si="195"/>
        <v>#NUM!</v>
      </c>
    </row>
    <row r="3638" spans="2:6" x14ac:dyDescent="0.25">
      <c r="B3638">
        <f t="shared" si="193"/>
        <v>30000000</v>
      </c>
      <c r="C3638">
        <v>1.5</v>
      </c>
      <c r="D3638">
        <v>4.5</v>
      </c>
      <c r="E3638">
        <f t="shared" si="194"/>
        <v>3634</v>
      </c>
      <c r="F3638" t="e">
        <f t="shared" si="195"/>
        <v>#NUM!</v>
      </c>
    </row>
    <row r="3639" spans="2:6" x14ac:dyDescent="0.25">
      <c r="B3639">
        <f t="shared" si="193"/>
        <v>30000000</v>
      </c>
      <c r="C3639">
        <v>1.5</v>
      </c>
      <c r="D3639">
        <v>4.5</v>
      </c>
      <c r="E3639">
        <f t="shared" si="194"/>
        <v>3635</v>
      </c>
      <c r="F3639" t="e">
        <f t="shared" si="195"/>
        <v>#NUM!</v>
      </c>
    </row>
    <row r="3640" spans="2:6" x14ac:dyDescent="0.25">
      <c r="B3640">
        <f t="shared" si="193"/>
        <v>30000000</v>
      </c>
      <c r="C3640">
        <v>1.5</v>
      </c>
      <c r="D3640">
        <v>4.5</v>
      </c>
      <c r="E3640">
        <f t="shared" si="194"/>
        <v>3636</v>
      </c>
      <c r="F3640" t="e">
        <f t="shared" si="195"/>
        <v>#NUM!</v>
      </c>
    </row>
    <row r="3641" spans="2:6" x14ac:dyDescent="0.25">
      <c r="B3641">
        <f t="shared" si="193"/>
        <v>30000000</v>
      </c>
      <c r="C3641">
        <v>1.5</v>
      </c>
      <c r="D3641">
        <v>4.5</v>
      </c>
      <c r="E3641">
        <f t="shared" si="194"/>
        <v>3637</v>
      </c>
      <c r="F3641" t="e">
        <f t="shared" si="195"/>
        <v>#NUM!</v>
      </c>
    </row>
    <row r="3642" spans="2:6" x14ac:dyDescent="0.25">
      <c r="B3642">
        <f t="shared" si="193"/>
        <v>30000000</v>
      </c>
      <c r="C3642">
        <v>1.5</v>
      </c>
      <c r="D3642">
        <v>4.5</v>
      </c>
      <c r="E3642">
        <f t="shared" si="194"/>
        <v>3638</v>
      </c>
      <c r="F3642" t="e">
        <f t="shared" si="195"/>
        <v>#NUM!</v>
      </c>
    </row>
    <row r="3643" spans="2:6" x14ac:dyDescent="0.25">
      <c r="B3643">
        <f t="shared" si="193"/>
        <v>30000000</v>
      </c>
      <c r="C3643">
        <v>1.5</v>
      </c>
      <c r="D3643">
        <v>4.5</v>
      </c>
      <c r="E3643">
        <f t="shared" si="194"/>
        <v>3639</v>
      </c>
      <c r="F3643" t="e">
        <f t="shared" si="195"/>
        <v>#NUM!</v>
      </c>
    </row>
    <row r="3644" spans="2:6" x14ac:dyDescent="0.25">
      <c r="B3644">
        <f t="shared" si="193"/>
        <v>30000000</v>
      </c>
      <c r="C3644">
        <v>1.5</v>
      </c>
      <c r="D3644">
        <v>4.5</v>
      </c>
      <c r="E3644">
        <f t="shared" si="194"/>
        <v>3640</v>
      </c>
      <c r="F3644" t="e">
        <f t="shared" si="195"/>
        <v>#NUM!</v>
      </c>
    </row>
    <row r="3645" spans="2:6" x14ac:dyDescent="0.25">
      <c r="B3645">
        <f t="shared" si="193"/>
        <v>30000000</v>
      </c>
      <c r="C3645">
        <v>1.5</v>
      </c>
      <c r="D3645">
        <v>4.5</v>
      </c>
      <c r="E3645">
        <f t="shared" si="194"/>
        <v>3641</v>
      </c>
      <c r="F3645" t="e">
        <f t="shared" si="195"/>
        <v>#NUM!</v>
      </c>
    </row>
    <row r="3646" spans="2:6" x14ac:dyDescent="0.25">
      <c r="B3646">
        <f t="shared" si="193"/>
        <v>30000000</v>
      </c>
      <c r="C3646">
        <v>1.5</v>
      </c>
      <c r="D3646">
        <v>4.5</v>
      </c>
      <c r="E3646">
        <f t="shared" si="194"/>
        <v>3642</v>
      </c>
      <c r="F3646" t="e">
        <f t="shared" si="195"/>
        <v>#NUM!</v>
      </c>
    </row>
    <row r="3647" spans="2:6" x14ac:dyDescent="0.25">
      <c r="B3647">
        <f t="shared" si="193"/>
        <v>30000000</v>
      </c>
      <c r="C3647">
        <v>1.5</v>
      </c>
      <c r="D3647">
        <v>4.5</v>
      </c>
      <c r="E3647">
        <f t="shared" si="194"/>
        <v>3643</v>
      </c>
      <c r="F3647" t="e">
        <f t="shared" si="195"/>
        <v>#NUM!</v>
      </c>
    </row>
    <row r="3648" spans="2:6" x14ac:dyDescent="0.25">
      <c r="B3648">
        <f t="shared" si="193"/>
        <v>30000000</v>
      </c>
      <c r="C3648">
        <v>1.5</v>
      </c>
      <c r="D3648">
        <v>4.5</v>
      </c>
      <c r="E3648">
        <f t="shared" si="194"/>
        <v>3644</v>
      </c>
      <c r="F3648" t="e">
        <f t="shared" si="195"/>
        <v>#NUM!</v>
      </c>
    </row>
    <row r="3649" spans="2:6" x14ac:dyDescent="0.25">
      <c r="B3649">
        <f t="shared" si="193"/>
        <v>30000000</v>
      </c>
      <c r="C3649">
        <v>1.5</v>
      </c>
      <c r="D3649">
        <v>4.5</v>
      </c>
      <c r="E3649">
        <f t="shared" si="194"/>
        <v>3645</v>
      </c>
      <c r="F3649" t="e">
        <f t="shared" si="195"/>
        <v>#NUM!</v>
      </c>
    </row>
    <row r="3650" spans="2:6" x14ac:dyDescent="0.25">
      <c r="B3650">
        <f t="shared" si="193"/>
        <v>30000000</v>
      </c>
      <c r="C3650">
        <v>1.5</v>
      </c>
      <c r="D3650">
        <v>4.5</v>
      </c>
      <c r="E3650">
        <f t="shared" si="194"/>
        <v>3646</v>
      </c>
      <c r="F3650" t="e">
        <f t="shared" si="195"/>
        <v>#NUM!</v>
      </c>
    </row>
    <row r="3651" spans="2:6" x14ac:dyDescent="0.25">
      <c r="B3651">
        <f t="shared" si="193"/>
        <v>30000000</v>
      </c>
      <c r="C3651">
        <v>1.5</v>
      </c>
      <c r="D3651">
        <v>4.5</v>
      </c>
      <c r="E3651">
        <f t="shared" si="194"/>
        <v>3647</v>
      </c>
      <c r="F3651" t="e">
        <f t="shared" si="195"/>
        <v>#NUM!</v>
      </c>
    </row>
    <row r="3652" spans="2:6" x14ac:dyDescent="0.25">
      <c r="B3652">
        <f t="shared" si="193"/>
        <v>30000000</v>
      </c>
      <c r="C3652">
        <v>1.5</v>
      </c>
      <c r="D3652">
        <v>4.5</v>
      </c>
      <c r="E3652">
        <f t="shared" si="194"/>
        <v>3648</v>
      </c>
      <c r="F3652" t="e">
        <f t="shared" si="195"/>
        <v>#NUM!</v>
      </c>
    </row>
    <row r="3653" spans="2:6" x14ac:dyDescent="0.25">
      <c r="B3653">
        <f t="shared" si="193"/>
        <v>30000000</v>
      </c>
      <c r="C3653">
        <v>1.5</v>
      </c>
      <c r="D3653">
        <v>4.5</v>
      </c>
      <c r="E3653">
        <f t="shared" si="194"/>
        <v>3649</v>
      </c>
      <c r="F3653" t="e">
        <f t="shared" si="195"/>
        <v>#NUM!</v>
      </c>
    </row>
    <row r="3654" spans="2:6" x14ac:dyDescent="0.25">
      <c r="B3654">
        <f t="shared" ref="B3654:B3717" si="196">$C$1</f>
        <v>30000000</v>
      </c>
      <c r="C3654">
        <v>1.5</v>
      </c>
      <c r="D3654">
        <v>4.5</v>
      </c>
      <c r="E3654">
        <f t="shared" ref="E3654:E3717" si="197">E3653+1</f>
        <v>3650</v>
      </c>
      <c r="F3654" t="e">
        <f t="shared" si="195"/>
        <v>#NUM!</v>
      </c>
    </row>
    <row r="3655" spans="2:6" x14ac:dyDescent="0.25">
      <c r="B3655">
        <f t="shared" si="196"/>
        <v>30000000</v>
      </c>
      <c r="C3655">
        <v>1.5</v>
      </c>
      <c r="D3655">
        <v>4.5</v>
      </c>
      <c r="E3655">
        <f t="shared" si="197"/>
        <v>3651</v>
      </c>
      <c r="F3655" t="e">
        <f t="shared" si="195"/>
        <v>#NUM!</v>
      </c>
    </row>
    <row r="3656" spans="2:6" x14ac:dyDescent="0.25">
      <c r="B3656">
        <f t="shared" si="196"/>
        <v>30000000</v>
      </c>
      <c r="C3656">
        <v>1.5</v>
      </c>
      <c r="D3656">
        <v>4.5</v>
      </c>
      <c r="E3656">
        <f t="shared" si="197"/>
        <v>3652</v>
      </c>
      <c r="F3656" t="e">
        <f t="shared" si="195"/>
        <v>#NUM!</v>
      </c>
    </row>
    <row r="3657" spans="2:6" x14ac:dyDescent="0.25">
      <c r="B3657">
        <f t="shared" si="196"/>
        <v>30000000</v>
      </c>
      <c r="C3657">
        <v>1.5</v>
      </c>
      <c r="D3657">
        <v>4.5</v>
      </c>
      <c r="E3657">
        <f t="shared" si="197"/>
        <v>3653</v>
      </c>
      <c r="F3657" t="e">
        <f t="shared" si="195"/>
        <v>#NUM!</v>
      </c>
    </row>
    <row r="3658" spans="2:6" x14ac:dyDescent="0.25">
      <c r="B3658">
        <f t="shared" si="196"/>
        <v>30000000</v>
      </c>
      <c r="C3658">
        <v>1.5</v>
      </c>
      <c r="D3658">
        <v>4.5</v>
      </c>
      <c r="E3658">
        <f t="shared" si="197"/>
        <v>3654</v>
      </c>
      <c r="F3658" t="e">
        <f t="shared" si="195"/>
        <v>#NUM!</v>
      </c>
    </row>
    <row r="3659" spans="2:6" x14ac:dyDescent="0.25">
      <c r="B3659">
        <f t="shared" si="196"/>
        <v>30000000</v>
      </c>
      <c r="C3659">
        <v>1.5</v>
      </c>
      <c r="D3659">
        <v>4.5</v>
      </c>
      <c r="E3659">
        <f t="shared" si="197"/>
        <v>3655</v>
      </c>
      <c r="F3659" t="e">
        <f t="shared" si="195"/>
        <v>#NUM!</v>
      </c>
    </row>
    <row r="3660" spans="2:6" x14ac:dyDescent="0.25">
      <c r="B3660">
        <f t="shared" si="196"/>
        <v>30000000</v>
      </c>
      <c r="C3660">
        <v>1.5</v>
      </c>
      <c r="D3660">
        <v>4.5</v>
      </c>
      <c r="E3660">
        <f t="shared" si="197"/>
        <v>3656</v>
      </c>
      <c r="F3660" t="e">
        <f t="shared" si="195"/>
        <v>#NUM!</v>
      </c>
    </row>
    <row r="3661" spans="2:6" x14ac:dyDescent="0.25">
      <c r="B3661">
        <f t="shared" si="196"/>
        <v>30000000</v>
      </c>
      <c r="C3661">
        <v>1.5</v>
      </c>
      <c r="D3661">
        <v>4.5</v>
      </c>
      <c r="E3661">
        <f t="shared" si="197"/>
        <v>3657</v>
      </c>
      <c r="F3661" t="e">
        <f t="shared" si="195"/>
        <v>#NUM!</v>
      </c>
    </row>
    <row r="3662" spans="2:6" x14ac:dyDescent="0.25">
      <c r="B3662">
        <f t="shared" si="196"/>
        <v>30000000</v>
      </c>
      <c r="C3662">
        <v>1.5</v>
      </c>
      <c r="D3662">
        <v>4.5</v>
      </c>
      <c r="E3662">
        <f t="shared" si="197"/>
        <v>3658</v>
      </c>
      <c r="F3662" t="e">
        <f t="shared" si="195"/>
        <v>#NUM!</v>
      </c>
    </row>
    <row r="3663" spans="2:6" x14ac:dyDescent="0.25">
      <c r="B3663">
        <f t="shared" si="196"/>
        <v>30000000</v>
      </c>
      <c r="C3663">
        <v>1.5</v>
      </c>
      <c r="D3663">
        <v>4.5</v>
      </c>
      <c r="E3663">
        <f t="shared" si="197"/>
        <v>3659</v>
      </c>
      <c r="F3663" t="e">
        <f t="shared" si="195"/>
        <v>#NUM!</v>
      </c>
    </row>
    <row r="3664" spans="2:6" x14ac:dyDescent="0.25">
      <c r="B3664">
        <f t="shared" si="196"/>
        <v>30000000</v>
      </c>
      <c r="C3664">
        <v>1.5</v>
      </c>
      <c r="D3664">
        <v>4.5</v>
      </c>
      <c r="E3664">
        <f t="shared" si="197"/>
        <v>3660</v>
      </c>
      <c r="F3664" t="e">
        <f t="shared" si="195"/>
        <v>#NUM!</v>
      </c>
    </row>
    <row r="3665" spans="2:6" x14ac:dyDescent="0.25">
      <c r="B3665">
        <f t="shared" si="196"/>
        <v>30000000</v>
      </c>
      <c r="C3665">
        <v>1.5</v>
      </c>
      <c r="D3665">
        <v>4.5</v>
      </c>
      <c r="E3665">
        <f t="shared" si="197"/>
        <v>3661</v>
      </c>
      <c r="F3665" t="e">
        <f t="shared" si="195"/>
        <v>#NUM!</v>
      </c>
    </row>
    <row r="3666" spans="2:6" x14ac:dyDescent="0.25">
      <c r="B3666">
        <f t="shared" si="196"/>
        <v>30000000</v>
      </c>
      <c r="C3666">
        <v>1.5</v>
      </c>
      <c r="D3666">
        <v>4.5</v>
      </c>
      <c r="E3666">
        <f t="shared" si="197"/>
        <v>3662</v>
      </c>
      <c r="F3666" t="e">
        <f t="shared" si="195"/>
        <v>#NUM!</v>
      </c>
    </row>
    <row r="3667" spans="2:6" x14ac:dyDescent="0.25">
      <c r="B3667">
        <f t="shared" si="196"/>
        <v>30000000</v>
      </c>
      <c r="C3667">
        <v>1.5</v>
      </c>
      <c r="D3667">
        <v>4.5</v>
      </c>
      <c r="E3667">
        <f t="shared" si="197"/>
        <v>3663</v>
      </c>
      <c r="F3667" t="e">
        <f t="shared" si="195"/>
        <v>#NUM!</v>
      </c>
    </row>
    <row r="3668" spans="2:6" x14ac:dyDescent="0.25">
      <c r="B3668">
        <f t="shared" si="196"/>
        <v>30000000</v>
      </c>
      <c r="C3668">
        <v>1.5</v>
      </c>
      <c r="D3668">
        <v>4.5</v>
      </c>
      <c r="E3668">
        <f t="shared" si="197"/>
        <v>3664</v>
      </c>
      <c r="F3668" t="e">
        <f t="shared" si="195"/>
        <v>#NUM!</v>
      </c>
    </row>
    <row r="3669" spans="2:6" x14ac:dyDescent="0.25">
      <c r="B3669">
        <f t="shared" si="196"/>
        <v>30000000</v>
      </c>
      <c r="C3669">
        <v>1.5</v>
      </c>
      <c r="D3669">
        <v>4.5</v>
      </c>
      <c r="E3669">
        <f t="shared" si="197"/>
        <v>3665</v>
      </c>
      <c r="F3669" t="e">
        <f t="shared" si="195"/>
        <v>#NUM!</v>
      </c>
    </row>
    <row r="3670" spans="2:6" x14ac:dyDescent="0.25">
      <c r="B3670">
        <f t="shared" si="196"/>
        <v>30000000</v>
      </c>
      <c r="C3670">
        <v>1.5</v>
      </c>
      <c r="D3670">
        <v>4.5</v>
      </c>
      <c r="E3670">
        <f t="shared" si="197"/>
        <v>3666</v>
      </c>
      <c r="F3670" t="e">
        <f t="shared" si="195"/>
        <v>#NUM!</v>
      </c>
    </row>
    <row r="3671" spans="2:6" x14ac:dyDescent="0.25">
      <c r="B3671">
        <f t="shared" si="196"/>
        <v>30000000</v>
      </c>
      <c r="C3671">
        <v>1.5</v>
      </c>
      <c r="D3671">
        <v>4.5</v>
      </c>
      <c r="E3671">
        <f t="shared" si="197"/>
        <v>3667</v>
      </c>
      <c r="F3671" t="e">
        <f t="shared" si="195"/>
        <v>#NUM!</v>
      </c>
    </row>
    <row r="3672" spans="2:6" x14ac:dyDescent="0.25">
      <c r="B3672">
        <f t="shared" si="196"/>
        <v>30000000</v>
      </c>
      <c r="C3672">
        <v>1.5</v>
      </c>
      <c r="D3672">
        <v>4.5</v>
      </c>
      <c r="E3672">
        <f t="shared" si="197"/>
        <v>3668</v>
      </c>
      <c r="F3672" t="e">
        <f t="shared" si="195"/>
        <v>#NUM!</v>
      </c>
    </row>
    <row r="3673" spans="2:6" x14ac:dyDescent="0.25">
      <c r="B3673">
        <f t="shared" si="196"/>
        <v>30000000</v>
      </c>
      <c r="C3673">
        <v>1.5</v>
      </c>
      <c r="D3673">
        <v>4.5</v>
      </c>
      <c r="E3673">
        <f t="shared" si="197"/>
        <v>3669</v>
      </c>
      <c r="F3673" t="e">
        <f t="shared" si="195"/>
        <v>#NUM!</v>
      </c>
    </row>
    <row r="3674" spans="2:6" x14ac:dyDescent="0.25">
      <c r="B3674">
        <f t="shared" si="196"/>
        <v>30000000</v>
      </c>
      <c r="C3674">
        <v>1.5</v>
      </c>
      <c r="D3674">
        <v>4.5</v>
      </c>
      <c r="E3674">
        <f t="shared" si="197"/>
        <v>3670</v>
      </c>
      <c r="F3674" t="e">
        <f t="shared" si="195"/>
        <v>#NUM!</v>
      </c>
    </row>
    <row r="3675" spans="2:6" x14ac:dyDescent="0.25">
      <c r="B3675">
        <f t="shared" si="196"/>
        <v>30000000</v>
      </c>
      <c r="C3675">
        <v>1.5</v>
      </c>
      <c r="D3675">
        <v>4.5</v>
      </c>
      <c r="E3675">
        <f t="shared" si="197"/>
        <v>3671</v>
      </c>
      <c r="F3675" t="e">
        <f t="shared" si="195"/>
        <v>#NUM!</v>
      </c>
    </row>
    <row r="3676" spans="2:6" x14ac:dyDescent="0.25">
      <c r="B3676">
        <f t="shared" si="196"/>
        <v>30000000</v>
      </c>
      <c r="C3676">
        <v>1.5</v>
      </c>
      <c r="D3676">
        <v>4.5</v>
      </c>
      <c r="E3676">
        <f t="shared" si="197"/>
        <v>3672</v>
      </c>
      <c r="F3676" t="e">
        <f t="shared" si="195"/>
        <v>#NUM!</v>
      </c>
    </row>
    <row r="3677" spans="2:6" x14ac:dyDescent="0.25">
      <c r="B3677">
        <f t="shared" si="196"/>
        <v>30000000</v>
      </c>
      <c r="C3677">
        <v>1.5</v>
      </c>
      <c r="D3677">
        <v>4.5</v>
      </c>
      <c r="E3677">
        <f t="shared" si="197"/>
        <v>3673</v>
      </c>
      <c r="F3677" t="e">
        <f t="shared" si="195"/>
        <v>#NUM!</v>
      </c>
    </row>
    <row r="3678" spans="2:6" x14ac:dyDescent="0.25">
      <c r="B3678">
        <f t="shared" si="196"/>
        <v>30000000</v>
      </c>
      <c r="C3678">
        <v>1.5</v>
      </c>
      <c r="D3678">
        <v>4.5</v>
      </c>
      <c r="E3678">
        <f t="shared" si="197"/>
        <v>3674</v>
      </c>
      <c r="F3678" t="e">
        <f t="shared" si="195"/>
        <v>#NUM!</v>
      </c>
    </row>
    <row r="3679" spans="2:6" x14ac:dyDescent="0.25">
      <c r="B3679">
        <f t="shared" si="196"/>
        <v>30000000</v>
      </c>
      <c r="C3679">
        <v>1.5</v>
      </c>
      <c r="D3679">
        <v>4.5</v>
      </c>
      <c r="E3679">
        <f t="shared" si="197"/>
        <v>3675</v>
      </c>
      <c r="F3679" t="e">
        <f t="shared" ref="F3679:F3742" si="198">D3679+C3679*SIN(E3679*2*PI()/360*B3679)</f>
        <v>#NUM!</v>
      </c>
    </row>
    <row r="3680" spans="2:6" x14ac:dyDescent="0.25">
      <c r="B3680">
        <f t="shared" si="196"/>
        <v>30000000</v>
      </c>
      <c r="C3680">
        <v>1.5</v>
      </c>
      <c r="D3680">
        <v>4.5</v>
      </c>
      <c r="E3680">
        <f t="shared" si="197"/>
        <v>3676</v>
      </c>
      <c r="F3680" t="e">
        <f t="shared" si="198"/>
        <v>#NUM!</v>
      </c>
    </row>
    <row r="3681" spans="2:6" x14ac:dyDescent="0.25">
      <c r="B3681">
        <f t="shared" si="196"/>
        <v>30000000</v>
      </c>
      <c r="C3681">
        <v>1.5</v>
      </c>
      <c r="D3681">
        <v>4.5</v>
      </c>
      <c r="E3681">
        <f t="shared" si="197"/>
        <v>3677</v>
      </c>
      <c r="F3681" t="e">
        <f t="shared" si="198"/>
        <v>#NUM!</v>
      </c>
    </row>
    <row r="3682" spans="2:6" x14ac:dyDescent="0.25">
      <c r="B3682">
        <f t="shared" si="196"/>
        <v>30000000</v>
      </c>
      <c r="C3682">
        <v>1.5</v>
      </c>
      <c r="D3682">
        <v>4.5</v>
      </c>
      <c r="E3682">
        <f t="shared" si="197"/>
        <v>3678</v>
      </c>
      <c r="F3682" t="e">
        <f t="shared" si="198"/>
        <v>#NUM!</v>
      </c>
    </row>
    <row r="3683" spans="2:6" x14ac:dyDescent="0.25">
      <c r="B3683">
        <f t="shared" si="196"/>
        <v>30000000</v>
      </c>
      <c r="C3683">
        <v>1.5</v>
      </c>
      <c r="D3683">
        <v>4.5</v>
      </c>
      <c r="E3683">
        <f t="shared" si="197"/>
        <v>3679</v>
      </c>
      <c r="F3683" t="e">
        <f t="shared" si="198"/>
        <v>#NUM!</v>
      </c>
    </row>
    <row r="3684" spans="2:6" x14ac:dyDescent="0.25">
      <c r="B3684">
        <f t="shared" si="196"/>
        <v>30000000</v>
      </c>
      <c r="C3684">
        <v>1.5</v>
      </c>
      <c r="D3684">
        <v>4.5</v>
      </c>
      <c r="E3684">
        <f t="shared" si="197"/>
        <v>3680</v>
      </c>
      <c r="F3684" t="e">
        <f t="shared" si="198"/>
        <v>#NUM!</v>
      </c>
    </row>
    <row r="3685" spans="2:6" x14ac:dyDescent="0.25">
      <c r="B3685">
        <f t="shared" si="196"/>
        <v>30000000</v>
      </c>
      <c r="C3685">
        <v>1.5</v>
      </c>
      <c r="D3685">
        <v>4.5</v>
      </c>
      <c r="E3685">
        <f t="shared" si="197"/>
        <v>3681</v>
      </c>
      <c r="F3685" t="e">
        <f t="shared" si="198"/>
        <v>#NUM!</v>
      </c>
    </row>
    <row r="3686" spans="2:6" x14ac:dyDescent="0.25">
      <c r="B3686">
        <f t="shared" si="196"/>
        <v>30000000</v>
      </c>
      <c r="C3686">
        <v>1.5</v>
      </c>
      <c r="D3686">
        <v>4.5</v>
      </c>
      <c r="E3686">
        <f t="shared" si="197"/>
        <v>3682</v>
      </c>
      <c r="F3686" t="e">
        <f t="shared" si="198"/>
        <v>#NUM!</v>
      </c>
    </row>
    <row r="3687" spans="2:6" x14ac:dyDescent="0.25">
      <c r="B3687">
        <f t="shared" si="196"/>
        <v>30000000</v>
      </c>
      <c r="C3687">
        <v>1.5</v>
      </c>
      <c r="D3687">
        <v>4.5</v>
      </c>
      <c r="E3687">
        <f t="shared" si="197"/>
        <v>3683</v>
      </c>
      <c r="F3687" t="e">
        <f t="shared" si="198"/>
        <v>#NUM!</v>
      </c>
    </row>
    <row r="3688" spans="2:6" x14ac:dyDescent="0.25">
      <c r="B3688">
        <f t="shared" si="196"/>
        <v>30000000</v>
      </c>
      <c r="C3688">
        <v>1.5</v>
      </c>
      <c r="D3688">
        <v>4.5</v>
      </c>
      <c r="E3688">
        <f t="shared" si="197"/>
        <v>3684</v>
      </c>
      <c r="F3688" t="e">
        <f t="shared" si="198"/>
        <v>#NUM!</v>
      </c>
    </row>
    <row r="3689" spans="2:6" x14ac:dyDescent="0.25">
      <c r="B3689">
        <f t="shared" si="196"/>
        <v>30000000</v>
      </c>
      <c r="C3689">
        <v>1.5</v>
      </c>
      <c r="D3689">
        <v>4.5</v>
      </c>
      <c r="E3689">
        <f t="shared" si="197"/>
        <v>3685</v>
      </c>
      <c r="F3689" t="e">
        <f t="shared" si="198"/>
        <v>#NUM!</v>
      </c>
    </row>
    <row r="3690" spans="2:6" x14ac:dyDescent="0.25">
      <c r="B3690">
        <f t="shared" si="196"/>
        <v>30000000</v>
      </c>
      <c r="C3690">
        <v>1.5</v>
      </c>
      <c r="D3690">
        <v>4.5</v>
      </c>
      <c r="E3690">
        <f t="shared" si="197"/>
        <v>3686</v>
      </c>
      <c r="F3690" t="e">
        <f t="shared" si="198"/>
        <v>#NUM!</v>
      </c>
    </row>
    <row r="3691" spans="2:6" x14ac:dyDescent="0.25">
      <c r="B3691">
        <f t="shared" si="196"/>
        <v>30000000</v>
      </c>
      <c r="C3691">
        <v>1.5</v>
      </c>
      <c r="D3691">
        <v>4.5</v>
      </c>
      <c r="E3691">
        <f t="shared" si="197"/>
        <v>3687</v>
      </c>
      <c r="F3691" t="e">
        <f t="shared" si="198"/>
        <v>#NUM!</v>
      </c>
    </row>
    <row r="3692" spans="2:6" x14ac:dyDescent="0.25">
      <c r="B3692">
        <f t="shared" si="196"/>
        <v>30000000</v>
      </c>
      <c r="C3692">
        <v>1.5</v>
      </c>
      <c r="D3692">
        <v>4.5</v>
      </c>
      <c r="E3692">
        <f t="shared" si="197"/>
        <v>3688</v>
      </c>
      <c r="F3692" t="e">
        <f t="shared" si="198"/>
        <v>#NUM!</v>
      </c>
    </row>
    <row r="3693" spans="2:6" x14ac:dyDescent="0.25">
      <c r="B3693">
        <f t="shared" si="196"/>
        <v>30000000</v>
      </c>
      <c r="C3693">
        <v>1.5</v>
      </c>
      <c r="D3693">
        <v>4.5</v>
      </c>
      <c r="E3693">
        <f t="shared" si="197"/>
        <v>3689</v>
      </c>
      <c r="F3693" t="e">
        <f t="shared" si="198"/>
        <v>#NUM!</v>
      </c>
    </row>
    <row r="3694" spans="2:6" x14ac:dyDescent="0.25">
      <c r="B3694">
        <f t="shared" si="196"/>
        <v>30000000</v>
      </c>
      <c r="C3694">
        <v>1.5</v>
      </c>
      <c r="D3694">
        <v>4.5</v>
      </c>
      <c r="E3694">
        <f t="shared" si="197"/>
        <v>3690</v>
      </c>
      <c r="F3694" t="e">
        <f t="shared" si="198"/>
        <v>#NUM!</v>
      </c>
    </row>
    <row r="3695" spans="2:6" x14ac:dyDescent="0.25">
      <c r="B3695">
        <f t="shared" si="196"/>
        <v>30000000</v>
      </c>
      <c r="C3695">
        <v>1.5</v>
      </c>
      <c r="D3695">
        <v>4.5</v>
      </c>
      <c r="E3695">
        <f t="shared" si="197"/>
        <v>3691</v>
      </c>
      <c r="F3695" t="e">
        <f t="shared" si="198"/>
        <v>#NUM!</v>
      </c>
    </row>
    <row r="3696" spans="2:6" x14ac:dyDescent="0.25">
      <c r="B3696">
        <f t="shared" si="196"/>
        <v>30000000</v>
      </c>
      <c r="C3696">
        <v>1.5</v>
      </c>
      <c r="D3696">
        <v>4.5</v>
      </c>
      <c r="E3696">
        <f t="shared" si="197"/>
        <v>3692</v>
      </c>
      <c r="F3696" t="e">
        <f t="shared" si="198"/>
        <v>#NUM!</v>
      </c>
    </row>
    <row r="3697" spans="2:6" x14ac:dyDescent="0.25">
      <c r="B3697">
        <f t="shared" si="196"/>
        <v>30000000</v>
      </c>
      <c r="C3697">
        <v>1.5</v>
      </c>
      <c r="D3697">
        <v>4.5</v>
      </c>
      <c r="E3697">
        <f t="shared" si="197"/>
        <v>3693</v>
      </c>
      <c r="F3697" t="e">
        <f t="shared" si="198"/>
        <v>#NUM!</v>
      </c>
    </row>
    <row r="3698" spans="2:6" x14ac:dyDescent="0.25">
      <c r="B3698">
        <f t="shared" si="196"/>
        <v>30000000</v>
      </c>
      <c r="C3698">
        <v>1.5</v>
      </c>
      <c r="D3698">
        <v>4.5</v>
      </c>
      <c r="E3698">
        <f t="shared" si="197"/>
        <v>3694</v>
      </c>
      <c r="F3698" t="e">
        <f t="shared" si="198"/>
        <v>#NUM!</v>
      </c>
    </row>
    <row r="3699" spans="2:6" x14ac:dyDescent="0.25">
      <c r="B3699">
        <f t="shared" si="196"/>
        <v>30000000</v>
      </c>
      <c r="C3699">
        <v>1.5</v>
      </c>
      <c r="D3699">
        <v>4.5</v>
      </c>
      <c r="E3699">
        <f t="shared" si="197"/>
        <v>3695</v>
      </c>
      <c r="F3699" t="e">
        <f t="shared" si="198"/>
        <v>#NUM!</v>
      </c>
    </row>
    <row r="3700" spans="2:6" x14ac:dyDescent="0.25">
      <c r="B3700">
        <f t="shared" si="196"/>
        <v>30000000</v>
      </c>
      <c r="C3700">
        <v>1.5</v>
      </c>
      <c r="D3700">
        <v>4.5</v>
      </c>
      <c r="E3700">
        <f t="shared" si="197"/>
        <v>3696</v>
      </c>
      <c r="F3700" t="e">
        <f t="shared" si="198"/>
        <v>#NUM!</v>
      </c>
    </row>
    <row r="3701" spans="2:6" x14ac:dyDescent="0.25">
      <c r="B3701">
        <f t="shared" si="196"/>
        <v>30000000</v>
      </c>
      <c r="C3701">
        <v>1.5</v>
      </c>
      <c r="D3701">
        <v>4.5</v>
      </c>
      <c r="E3701">
        <f t="shared" si="197"/>
        <v>3697</v>
      </c>
      <c r="F3701" t="e">
        <f t="shared" si="198"/>
        <v>#NUM!</v>
      </c>
    </row>
    <row r="3702" spans="2:6" x14ac:dyDescent="0.25">
      <c r="B3702">
        <f t="shared" si="196"/>
        <v>30000000</v>
      </c>
      <c r="C3702">
        <v>1.5</v>
      </c>
      <c r="D3702">
        <v>4.5</v>
      </c>
      <c r="E3702">
        <f t="shared" si="197"/>
        <v>3698</v>
      </c>
      <c r="F3702" t="e">
        <f t="shared" si="198"/>
        <v>#NUM!</v>
      </c>
    </row>
    <row r="3703" spans="2:6" x14ac:dyDescent="0.25">
      <c r="B3703">
        <f t="shared" si="196"/>
        <v>30000000</v>
      </c>
      <c r="C3703">
        <v>1.5</v>
      </c>
      <c r="D3703">
        <v>4.5</v>
      </c>
      <c r="E3703">
        <f t="shared" si="197"/>
        <v>3699</v>
      </c>
      <c r="F3703" t="e">
        <f t="shared" si="198"/>
        <v>#NUM!</v>
      </c>
    </row>
    <row r="3704" spans="2:6" x14ac:dyDescent="0.25">
      <c r="B3704">
        <f t="shared" si="196"/>
        <v>30000000</v>
      </c>
      <c r="C3704">
        <v>1.5</v>
      </c>
      <c r="D3704">
        <v>4.5</v>
      </c>
      <c r="E3704">
        <f t="shared" si="197"/>
        <v>3700</v>
      </c>
      <c r="F3704" t="e">
        <f t="shared" si="198"/>
        <v>#NUM!</v>
      </c>
    </row>
    <row r="3705" spans="2:6" x14ac:dyDescent="0.25">
      <c r="B3705">
        <f t="shared" si="196"/>
        <v>30000000</v>
      </c>
      <c r="C3705">
        <v>1.5</v>
      </c>
      <c r="D3705">
        <v>4.5</v>
      </c>
      <c r="E3705">
        <f t="shared" si="197"/>
        <v>3701</v>
      </c>
      <c r="F3705" t="e">
        <f t="shared" si="198"/>
        <v>#NUM!</v>
      </c>
    </row>
    <row r="3706" spans="2:6" x14ac:dyDescent="0.25">
      <c r="B3706">
        <f t="shared" si="196"/>
        <v>30000000</v>
      </c>
      <c r="C3706">
        <v>1.5</v>
      </c>
      <c r="D3706">
        <v>4.5</v>
      </c>
      <c r="E3706">
        <f t="shared" si="197"/>
        <v>3702</v>
      </c>
      <c r="F3706" t="e">
        <f t="shared" si="198"/>
        <v>#NUM!</v>
      </c>
    </row>
    <row r="3707" spans="2:6" x14ac:dyDescent="0.25">
      <c r="B3707">
        <f t="shared" si="196"/>
        <v>30000000</v>
      </c>
      <c r="C3707">
        <v>1.5</v>
      </c>
      <c r="D3707">
        <v>4.5</v>
      </c>
      <c r="E3707">
        <f t="shared" si="197"/>
        <v>3703</v>
      </c>
      <c r="F3707" t="e">
        <f t="shared" si="198"/>
        <v>#NUM!</v>
      </c>
    </row>
    <row r="3708" spans="2:6" x14ac:dyDescent="0.25">
      <c r="B3708">
        <f t="shared" si="196"/>
        <v>30000000</v>
      </c>
      <c r="C3708">
        <v>1.5</v>
      </c>
      <c r="D3708">
        <v>4.5</v>
      </c>
      <c r="E3708">
        <f t="shared" si="197"/>
        <v>3704</v>
      </c>
      <c r="F3708" t="e">
        <f t="shared" si="198"/>
        <v>#NUM!</v>
      </c>
    </row>
    <row r="3709" spans="2:6" x14ac:dyDescent="0.25">
      <c r="B3709">
        <f t="shared" si="196"/>
        <v>30000000</v>
      </c>
      <c r="C3709">
        <v>1.5</v>
      </c>
      <c r="D3709">
        <v>4.5</v>
      </c>
      <c r="E3709">
        <f t="shared" si="197"/>
        <v>3705</v>
      </c>
      <c r="F3709" t="e">
        <f t="shared" si="198"/>
        <v>#NUM!</v>
      </c>
    </row>
    <row r="3710" spans="2:6" x14ac:dyDescent="0.25">
      <c r="B3710">
        <f t="shared" si="196"/>
        <v>30000000</v>
      </c>
      <c r="C3710">
        <v>1.5</v>
      </c>
      <c r="D3710">
        <v>4.5</v>
      </c>
      <c r="E3710">
        <f t="shared" si="197"/>
        <v>3706</v>
      </c>
      <c r="F3710" t="e">
        <f t="shared" si="198"/>
        <v>#NUM!</v>
      </c>
    </row>
    <row r="3711" spans="2:6" x14ac:dyDescent="0.25">
      <c r="B3711">
        <f t="shared" si="196"/>
        <v>30000000</v>
      </c>
      <c r="C3711">
        <v>1.5</v>
      </c>
      <c r="D3711">
        <v>4.5</v>
      </c>
      <c r="E3711">
        <f t="shared" si="197"/>
        <v>3707</v>
      </c>
      <c r="F3711" t="e">
        <f t="shared" si="198"/>
        <v>#NUM!</v>
      </c>
    </row>
    <row r="3712" spans="2:6" x14ac:dyDescent="0.25">
      <c r="B3712">
        <f t="shared" si="196"/>
        <v>30000000</v>
      </c>
      <c r="C3712">
        <v>1.5</v>
      </c>
      <c r="D3712">
        <v>4.5</v>
      </c>
      <c r="E3712">
        <f t="shared" si="197"/>
        <v>3708</v>
      </c>
      <c r="F3712" t="e">
        <f t="shared" si="198"/>
        <v>#NUM!</v>
      </c>
    </row>
    <row r="3713" spans="2:6" x14ac:dyDescent="0.25">
      <c r="B3713">
        <f t="shared" si="196"/>
        <v>30000000</v>
      </c>
      <c r="C3713">
        <v>1.5</v>
      </c>
      <c r="D3713">
        <v>4.5</v>
      </c>
      <c r="E3713">
        <f t="shared" si="197"/>
        <v>3709</v>
      </c>
      <c r="F3713" t="e">
        <f t="shared" si="198"/>
        <v>#NUM!</v>
      </c>
    </row>
    <row r="3714" spans="2:6" x14ac:dyDescent="0.25">
      <c r="B3714">
        <f t="shared" si="196"/>
        <v>30000000</v>
      </c>
      <c r="C3714">
        <v>1.5</v>
      </c>
      <c r="D3714">
        <v>4.5</v>
      </c>
      <c r="E3714">
        <f t="shared" si="197"/>
        <v>3710</v>
      </c>
      <c r="F3714" t="e">
        <f t="shared" si="198"/>
        <v>#NUM!</v>
      </c>
    </row>
    <row r="3715" spans="2:6" x14ac:dyDescent="0.25">
      <c r="B3715">
        <f t="shared" si="196"/>
        <v>30000000</v>
      </c>
      <c r="C3715">
        <v>1.5</v>
      </c>
      <c r="D3715">
        <v>4.5</v>
      </c>
      <c r="E3715">
        <f t="shared" si="197"/>
        <v>3711</v>
      </c>
      <c r="F3715" t="e">
        <f t="shared" si="198"/>
        <v>#NUM!</v>
      </c>
    </row>
    <row r="3716" spans="2:6" x14ac:dyDescent="0.25">
      <c r="B3716">
        <f t="shared" si="196"/>
        <v>30000000</v>
      </c>
      <c r="C3716">
        <v>1.5</v>
      </c>
      <c r="D3716">
        <v>4.5</v>
      </c>
      <c r="E3716">
        <f t="shared" si="197"/>
        <v>3712</v>
      </c>
      <c r="F3716" t="e">
        <f t="shared" si="198"/>
        <v>#NUM!</v>
      </c>
    </row>
    <row r="3717" spans="2:6" x14ac:dyDescent="0.25">
      <c r="B3717">
        <f t="shared" si="196"/>
        <v>30000000</v>
      </c>
      <c r="C3717">
        <v>1.5</v>
      </c>
      <c r="D3717">
        <v>4.5</v>
      </c>
      <c r="E3717">
        <f t="shared" si="197"/>
        <v>3713</v>
      </c>
      <c r="F3717" t="e">
        <f t="shared" si="198"/>
        <v>#NUM!</v>
      </c>
    </row>
    <row r="3718" spans="2:6" x14ac:dyDescent="0.25">
      <c r="B3718">
        <f t="shared" ref="B3718:B3781" si="199">$C$1</f>
        <v>30000000</v>
      </c>
      <c r="C3718">
        <v>1.5</v>
      </c>
      <c r="D3718">
        <v>4.5</v>
      </c>
      <c r="E3718">
        <f t="shared" ref="E3718:E3781" si="200">E3717+1</f>
        <v>3714</v>
      </c>
      <c r="F3718" t="e">
        <f t="shared" si="198"/>
        <v>#NUM!</v>
      </c>
    </row>
    <row r="3719" spans="2:6" x14ac:dyDescent="0.25">
      <c r="B3719">
        <f t="shared" si="199"/>
        <v>30000000</v>
      </c>
      <c r="C3719">
        <v>1.5</v>
      </c>
      <c r="D3719">
        <v>4.5</v>
      </c>
      <c r="E3719">
        <f t="shared" si="200"/>
        <v>3715</v>
      </c>
      <c r="F3719" t="e">
        <f t="shared" si="198"/>
        <v>#NUM!</v>
      </c>
    </row>
    <row r="3720" spans="2:6" x14ac:dyDescent="0.25">
      <c r="B3720">
        <f t="shared" si="199"/>
        <v>30000000</v>
      </c>
      <c r="C3720">
        <v>1.5</v>
      </c>
      <c r="D3720">
        <v>4.5</v>
      </c>
      <c r="E3720">
        <f t="shared" si="200"/>
        <v>3716</v>
      </c>
      <c r="F3720" t="e">
        <f t="shared" si="198"/>
        <v>#NUM!</v>
      </c>
    </row>
    <row r="3721" spans="2:6" x14ac:dyDescent="0.25">
      <c r="B3721">
        <f t="shared" si="199"/>
        <v>30000000</v>
      </c>
      <c r="C3721">
        <v>1.5</v>
      </c>
      <c r="D3721">
        <v>4.5</v>
      </c>
      <c r="E3721">
        <f t="shared" si="200"/>
        <v>3717</v>
      </c>
      <c r="F3721" t="e">
        <f t="shared" si="198"/>
        <v>#NUM!</v>
      </c>
    </row>
    <row r="3722" spans="2:6" x14ac:dyDescent="0.25">
      <c r="B3722">
        <f t="shared" si="199"/>
        <v>30000000</v>
      </c>
      <c r="C3722">
        <v>1.5</v>
      </c>
      <c r="D3722">
        <v>4.5</v>
      </c>
      <c r="E3722">
        <f t="shared" si="200"/>
        <v>3718</v>
      </c>
      <c r="F3722" t="e">
        <f t="shared" si="198"/>
        <v>#NUM!</v>
      </c>
    </row>
    <row r="3723" spans="2:6" x14ac:dyDescent="0.25">
      <c r="B3723">
        <f t="shared" si="199"/>
        <v>30000000</v>
      </c>
      <c r="C3723">
        <v>1.5</v>
      </c>
      <c r="D3723">
        <v>4.5</v>
      </c>
      <c r="E3723">
        <f t="shared" si="200"/>
        <v>3719</v>
      </c>
      <c r="F3723" t="e">
        <f t="shared" si="198"/>
        <v>#NUM!</v>
      </c>
    </row>
    <row r="3724" spans="2:6" x14ac:dyDescent="0.25">
      <c r="B3724">
        <f t="shared" si="199"/>
        <v>30000000</v>
      </c>
      <c r="C3724">
        <v>1.5</v>
      </c>
      <c r="D3724">
        <v>4.5</v>
      </c>
      <c r="E3724">
        <f t="shared" si="200"/>
        <v>3720</v>
      </c>
      <c r="F3724" t="e">
        <f t="shared" si="198"/>
        <v>#NUM!</v>
      </c>
    </row>
    <row r="3725" spans="2:6" x14ac:dyDescent="0.25">
      <c r="B3725">
        <f t="shared" si="199"/>
        <v>30000000</v>
      </c>
      <c r="C3725">
        <v>1.5</v>
      </c>
      <c r="D3725">
        <v>4.5</v>
      </c>
      <c r="E3725">
        <f t="shared" si="200"/>
        <v>3721</v>
      </c>
      <c r="F3725" t="e">
        <f t="shared" si="198"/>
        <v>#NUM!</v>
      </c>
    </row>
    <row r="3726" spans="2:6" x14ac:dyDescent="0.25">
      <c r="B3726">
        <f t="shared" si="199"/>
        <v>30000000</v>
      </c>
      <c r="C3726">
        <v>1.5</v>
      </c>
      <c r="D3726">
        <v>4.5</v>
      </c>
      <c r="E3726">
        <f t="shared" si="200"/>
        <v>3722</v>
      </c>
      <c r="F3726" t="e">
        <f t="shared" si="198"/>
        <v>#NUM!</v>
      </c>
    </row>
    <row r="3727" spans="2:6" x14ac:dyDescent="0.25">
      <c r="B3727">
        <f t="shared" si="199"/>
        <v>30000000</v>
      </c>
      <c r="C3727">
        <v>1.5</v>
      </c>
      <c r="D3727">
        <v>4.5</v>
      </c>
      <c r="E3727">
        <f t="shared" si="200"/>
        <v>3723</v>
      </c>
      <c r="F3727" t="e">
        <f t="shared" si="198"/>
        <v>#NUM!</v>
      </c>
    </row>
    <row r="3728" spans="2:6" x14ac:dyDescent="0.25">
      <c r="B3728">
        <f t="shared" si="199"/>
        <v>30000000</v>
      </c>
      <c r="C3728">
        <v>1.5</v>
      </c>
      <c r="D3728">
        <v>4.5</v>
      </c>
      <c r="E3728">
        <f t="shared" si="200"/>
        <v>3724</v>
      </c>
      <c r="F3728" t="e">
        <f t="shared" si="198"/>
        <v>#NUM!</v>
      </c>
    </row>
    <row r="3729" spans="2:6" x14ac:dyDescent="0.25">
      <c r="B3729">
        <f t="shared" si="199"/>
        <v>30000000</v>
      </c>
      <c r="C3729">
        <v>1.5</v>
      </c>
      <c r="D3729">
        <v>4.5</v>
      </c>
      <c r="E3729">
        <f t="shared" si="200"/>
        <v>3725</v>
      </c>
      <c r="F3729" t="e">
        <f t="shared" si="198"/>
        <v>#NUM!</v>
      </c>
    </row>
    <row r="3730" spans="2:6" x14ac:dyDescent="0.25">
      <c r="B3730">
        <f t="shared" si="199"/>
        <v>30000000</v>
      </c>
      <c r="C3730">
        <v>1.5</v>
      </c>
      <c r="D3730">
        <v>4.5</v>
      </c>
      <c r="E3730">
        <f t="shared" si="200"/>
        <v>3726</v>
      </c>
      <c r="F3730" t="e">
        <f t="shared" si="198"/>
        <v>#NUM!</v>
      </c>
    </row>
    <row r="3731" spans="2:6" x14ac:dyDescent="0.25">
      <c r="B3731">
        <f t="shared" si="199"/>
        <v>30000000</v>
      </c>
      <c r="C3731">
        <v>1.5</v>
      </c>
      <c r="D3731">
        <v>4.5</v>
      </c>
      <c r="E3731">
        <f t="shared" si="200"/>
        <v>3727</v>
      </c>
      <c r="F3731" t="e">
        <f t="shared" si="198"/>
        <v>#NUM!</v>
      </c>
    </row>
    <row r="3732" spans="2:6" x14ac:dyDescent="0.25">
      <c r="B3732">
        <f t="shared" si="199"/>
        <v>30000000</v>
      </c>
      <c r="C3732">
        <v>1.5</v>
      </c>
      <c r="D3732">
        <v>4.5</v>
      </c>
      <c r="E3732">
        <f t="shared" si="200"/>
        <v>3728</v>
      </c>
      <c r="F3732" t="e">
        <f t="shared" si="198"/>
        <v>#NUM!</v>
      </c>
    </row>
    <row r="3733" spans="2:6" x14ac:dyDescent="0.25">
      <c r="B3733">
        <f t="shared" si="199"/>
        <v>30000000</v>
      </c>
      <c r="C3733">
        <v>1.5</v>
      </c>
      <c r="D3733">
        <v>4.5</v>
      </c>
      <c r="E3733">
        <f t="shared" si="200"/>
        <v>3729</v>
      </c>
      <c r="F3733" t="e">
        <f t="shared" si="198"/>
        <v>#NUM!</v>
      </c>
    </row>
    <row r="3734" spans="2:6" x14ac:dyDescent="0.25">
      <c r="B3734">
        <f t="shared" si="199"/>
        <v>30000000</v>
      </c>
      <c r="C3734">
        <v>1.5</v>
      </c>
      <c r="D3734">
        <v>4.5</v>
      </c>
      <c r="E3734">
        <f t="shared" si="200"/>
        <v>3730</v>
      </c>
      <c r="F3734" t="e">
        <f t="shared" si="198"/>
        <v>#NUM!</v>
      </c>
    </row>
    <row r="3735" spans="2:6" x14ac:dyDescent="0.25">
      <c r="B3735">
        <f t="shared" si="199"/>
        <v>30000000</v>
      </c>
      <c r="C3735">
        <v>1.5</v>
      </c>
      <c r="D3735">
        <v>4.5</v>
      </c>
      <c r="E3735">
        <f t="shared" si="200"/>
        <v>3731</v>
      </c>
      <c r="F3735" t="e">
        <f t="shared" si="198"/>
        <v>#NUM!</v>
      </c>
    </row>
    <row r="3736" spans="2:6" x14ac:dyDescent="0.25">
      <c r="B3736">
        <f t="shared" si="199"/>
        <v>30000000</v>
      </c>
      <c r="C3736">
        <v>1.5</v>
      </c>
      <c r="D3736">
        <v>4.5</v>
      </c>
      <c r="E3736">
        <f t="shared" si="200"/>
        <v>3732</v>
      </c>
      <c r="F3736" t="e">
        <f t="shared" si="198"/>
        <v>#NUM!</v>
      </c>
    </row>
    <row r="3737" spans="2:6" x14ac:dyDescent="0.25">
      <c r="B3737">
        <f t="shared" si="199"/>
        <v>30000000</v>
      </c>
      <c r="C3737">
        <v>1.5</v>
      </c>
      <c r="D3737">
        <v>4.5</v>
      </c>
      <c r="E3737">
        <f t="shared" si="200"/>
        <v>3733</v>
      </c>
      <c r="F3737" t="e">
        <f t="shared" si="198"/>
        <v>#NUM!</v>
      </c>
    </row>
    <row r="3738" spans="2:6" x14ac:dyDescent="0.25">
      <c r="B3738">
        <f t="shared" si="199"/>
        <v>30000000</v>
      </c>
      <c r="C3738">
        <v>1.5</v>
      </c>
      <c r="D3738">
        <v>4.5</v>
      </c>
      <c r="E3738">
        <f t="shared" si="200"/>
        <v>3734</v>
      </c>
      <c r="F3738" t="e">
        <f t="shared" si="198"/>
        <v>#NUM!</v>
      </c>
    </row>
    <row r="3739" spans="2:6" x14ac:dyDescent="0.25">
      <c r="B3739">
        <f t="shared" si="199"/>
        <v>30000000</v>
      </c>
      <c r="C3739">
        <v>1.5</v>
      </c>
      <c r="D3739">
        <v>4.5</v>
      </c>
      <c r="E3739">
        <f t="shared" si="200"/>
        <v>3735</v>
      </c>
      <c r="F3739" t="e">
        <f t="shared" si="198"/>
        <v>#NUM!</v>
      </c>
    </row>
    <row r="3740" spans="2:6" x14ac:dyDescent="0.25">
      <c r="B3740">
        <f t="shared" si="199"/>
        <v>30000000</v>
      </c>
      <c r="C3740">
        <v>1.5</v>
      </c>
      <c r="D3740">
        <v>4.5</v>
      </c>
      <c r="E3740">
        <f t="shared" si="200"/>
        <v>3736</v>
      </c>
      <c r="F3740" t="e">
        <f t="shared" si="198"/>
        <v>#NUM!</v>
      </c>
    </row>
    <row r="3741" spans="2:6" x14ac:dyDescent="0.25">
      <c r="B3741">
        <f t="shared" si="199"/>
        <v>30000000</v>
      </c>
      <c r="C3741">
        <v>1.5</v>
      </c>
      <c r="D3741">
        <v>4.5</v>
      </c>
      <c r="E3741">
        <f t="shared" si="200"/>
        <v>3737</v>
      </c>
      <c r="F3741" t="e">
        <f t="shared" si="198"/>
        <v>#NUM!</v>
      </c>
    </row>
    <row r="3742" spans="2:6" x14ac:dyDescent="0.25">
      <c r="B3742">
        <f t="shared" si="199"/>
        <v>30000000</v>
      </c>
      <c r="C3742">
        <v>1.5</v>
      </c>
      <c r="D3742">
        <v>4.5</v>
      </c>
      <c r="E3742">
        <f t="shared" si="200"/>
        <v>3738</v>
      </c>
      <c r="F3742" t="e">
        <f t="shared" si="198"/>
        <v>#NUM!</v>
      </c>
    </row>
    <row r="3743" spans="2:6" x14ac:dyDescent="0.25">
      <c r="B3743">
        <f t="shared" si="199"/>
        <v>30000000</v>
      </c>
      <c r="C3743">
        <v>1.5</v>
      </c>
      <c r="D3743">
        <v>4.5</v>
      </c>
      <c r="E3743">
        <f t="shared" si="200"/>
        <v>3739</v>
      </c>
      <c r="F3743" t="e">
        <f t="shared" ref="F3743:F3806" si="201">D3743+C3743*SIN(E3743*2*PI()/360*B3743)</f>
        <v>#NUM!</v>
      </c>
    </row>
    <row r="3744" spans="2:6" x14ac:dyDescent="0.25">
      <c r="B3744">
        <f t="shared" si="199"/>
        <v>30000000</v>
      </c>
      <c r="C3744">
        <v>1.5</v>
      </c>
      <c r="D3744">
        <v>4.5</v>
      </c>
      <c r="E3744">
        <f t="shared" si="200"/>
        <v>3740</v>
      </c>
      <c r="F3744" t="e">
        <f t="shared" si="201"/>
        <v>#NUM!</v>
      </c>
    </row>
    <row r="3745" spans="2:6" x14ac:dyDescent="0.25">
      <c r="B3745">
        <f t="shared" si="199"/>
        <v>30000000</v>
      </c>
      <c r="C3745">
        <v>1.5</v>
      </c>
      <c r="D3745">
        <v>4.5</v>
      </c>
      <c r="E3745">
        <f t="shared" si="200"/>
        <v>3741</v>
      </c>
      <c r="F3745" t="e">
        <f t="shared" si="201"/>
        <v>#NUM!</v>
      </c>
    </row>
    <row r="3746" spans="2:6" x14ac:dyDescent="0.25">
      <c r="B3746">
        <f t="shared" si="199"/>
        <v>30000000</v>
      </c>
      <c r="C3746">
        <v>1.5</v>
      </c>
      <c r="D3746">
        <v>4.5</v>
      </c>
      <c r="E3746">
        <f t="shared" si="200"/>
        <v>3742</v>
      </c>
      <c r="F3746" t="e">
        <f t="shared" si="201"/>
        <v>#NUM!</v>
      </c>
    </row>
    <row r="3747" spans="2:6" x14ac:dyDescent="0.25">
      <c r="B3747">
        <f t="shared" si="199"/>
        <v>30000000</v>
      </c>
      <c r="C3747">
        <v>1.5</v>
      </c>
      <c r="D3747">
        <v>4.5</v>
      </c>
      <c r="E3747">
        <f t="shared" si="200"/>
        <v>3743</v>
      </c>
      <c r="F3747" t="e">
        <f t="shared" si="201"/>
        <v>#NUM!</v>
      </c>
    </row>
    <row r="3748" spans="2:6" x14ac:dyDescent="0.25">
      <c r="B3748">
        <f t="shared" si="199"/>
        <v>30000000</v>
      </c>
      <c r="C3748">
        <v>1.5</v>
      </c>
      <c r="D3748">
        <v>4.5</v>
      </c>
      <c r="E3748">
        <f t="shared" si="200"/>
        <v>3744</v>
      </c>
      <c r="F3748" t="e">
        <f t="shared" si="201"/>
        <v>#NUM!</v>
      </c>
    </row>
    <row r="3749" spans="2:6" x14ac:dyDescent="0.25">
      <c r="B3749">
        <f t="shared" si="199"/>
        <v>30000000</v>
      </c>
      <c r="C3749">
        <v>1.5</v>
      </c>
      <c r="D3749">
        <v>4.5</v>
      </c>
      <c r="E3749">
        <f t="shared" si="200"/>
        <v>3745</v>
      </c>
      <c r="F3749" t="e">
        <f t="shared" si="201"/>
        <v>#NUM!</v>
      </c>
    </row>
    <row r="3750" spans="2:6" x14ac:dyDescent="0.25">
      <c r="B3750">
        <f t="shared" si="199"/>
        <v>30000000</v>
      </c>
      <c r="C3750">
        <v>1.5</v>
      </c>
      <c r="D3750">
        <v>4.5</v>
      </c>
      <c r="E3750">
        <f t="shared" si="200"/>
        <v>3746</v>
      </c>
      <c r="F3750" t="e">
        <f t="shared" si="201"/>
        <v>#NUM!</v>
      </c>
    </row>
    <row r="3751" spans="2:6" x14ac:dyDescent="0.25">
      <c r="B3751">
        <f t="shared" si="199"/>
        <v>30000000</v>
      </c>
      <c r="C3751">
        <v>1.5</v>
      </c>
      <c r="D3751">
        <v>4.5</v>
      </c>
      <c r="E3751">
        <f t="shared" si="200"/>
        <v>3747</v>
      </c>
      <c r="F3751" t="e">
        <f t="shared" si="201"/>
        <v>#NUM!</v>
      </c>
    </row>
    <row r="3752" spans="2:6" x14ac:dyDescent="0.25">
      <c r="B3752">
        <f t="shared" si="199"/>
        <v>30000000</v>
      </c>
      <c r="C3752">
        <v>1.5</v>
      </c>
      <c r="D3752">
        <v>4.5</v>
      </c>
      <c r="E3752">
        <f t="shared" si="200"/>
        <v>3748</v>
      </c>
      <c r="F3752" t="e">
        <f t="shared" si="201"/>
        <v>#NUM!</v>
      </c>
    </row>
    <row r="3753" spans="2:6" x14ac:dyDescent="0.25">
      <c r="B3753">
        <f t="shared" si="199"/>
        <v>30000000</v>
      </c>
      <c r="C3753">
        <v>1.5</v>
      </c>
      <c r="D3753">
        <v>4.5</v>
      </c>
      <c r="E3753">
        <f t="shared" si="200"/>
        <v>3749</v>
      </c>
      <c r="F3753" t="e">
        <f t="shared" si="201"/>
        <v>#NUM!</v>
      </c>
    </row>
    <row r="3754" spans="2:6" x14ac:dyDescent="0.25">
      <c r="B3754">
        <f t="shared" si="199"/>
        <v>30000000</v>
      </c>
      <c r="C3754">
        <v>1.5</v>
      </c>
      <c r="D3754">
        <v>4.5</v>
      </c>
      <c r="E3754">
        <f t="shared" si="200"/>
        <v>3750</v>
      </c>
      <c r="F3754" t="e">
        <f t="shared" si="201"/>
        <v>#NUM!</v>
      </c>
    </row>
    <row r="3755" spans="2:6" x14ac:dyDescent="0.25">
      <c r="B3755">
        <f t="shared" si="199"/>
        <v>30000000</v>
      </c>
      <c r="C3755">
        <v>1.5</v>
      </c>
      <c r="D3755">
        <v>4.5</v>
      </c>
      <c r="E3755">
        <f t="shared" si="200"/>
        <v>3751</v>
      </c>
      <c r="F3755" t="e">
        <f t="shared" si="201"/>
        <v>#NUM!</v>
      </c>
    </row>
    <row r="3756" spans="2:6" x14ac:dyDescent="0.25">
      <c r="B3756">
        <f t="shared" si="199"/>
        <v>30000000</v>
      </c>
      <c r="C3756">
        <v>1.5</v>
      </c>
      <c r="D3756">
        <v>4.5</v>
      </c>
      <c r="E3756">
        <f t="shared" si="200"/>
        <v>3752</v>
      </c>
      <c r="F3756" t="e">
        <f t="shared" si="201"/>
        <v>#NUM!</v>
      </c>
    </row>
    <row r="3757" spans="2:6" x14ac:dyDescent="0.25">
      <c r="B3757">
        <f t="shared" si="199"/>
        <v>30000000</v>
      </c>
      <c r="C3757">
        <v>1.5</v>
      </c>
      <c r="D3757">
        <v>4.5</v>
      </c>
      <c r="E3757">
        <f t="shared" si="200"/>
        <v>3753</v>
      </c>
      <c r="F3757" t="e">
        <f t="shared" si="201"/>
        <v>#NUM!</v>
      </c>
    </row>
    <row r="3758" spans="2:6" x14ac:dyDescent="0.25">
      <c r="B3758">
        <f t="shared" si="199"/>
        <v>30000000</v>
      </c>
      <c r="C3758">
        <v>1.5</v>
      </c>
      <c r="D3758">
        <v>4.5</v>
      </c>
      <c r="E3758">
        <f t="shared" si="200"/>
        <v>3754</v>
      </c>
      <c r="F3758" t="e">
        <f t="shared" si="201"/>
        <v>#NUM!</v>
      </c>
    </row>
    <row r="3759" spans="2:6" x14ac:dyDescent="0.25">
      <c r="B3759">
        <f t="shared" si="199"/>
        <v>30000000</v>
      </c>
      <c r="C3759">
        <v>1.5</v>
      </c>
      <c r="D3759">
        <v>4.5</v>
      </c>
      <c r="E3759">
        <f t="shared" si="200"/>
        <v>3755</v>
      </c>
      <c r="F3759" t="e">
        <f t="shared" si="201"/>
        <v>#NUM!</v>
      </c>
    </row>
    <row r="3760" spans="2:6" x14ac:dyDescent="0.25">
      <c r="B3760">
        <f t="shared" si="199"/>
        <v>30000000</v>
      </c>
      <c r="C3760">
        <v>1.5</v>
      </c>
      <c r="D3760">
        <v>4.5</v>
      </c>
      <c r="E3760">
        <f t="shared" si="200"/>
        <v>3756</v>
      </c>
      <c r="F3760" t="e">
        <f t="shared" si="201"/>
        <v>#NUM!</v>
      </c>
    </row>
    <row r="3761" spans="2:6" x14ac:dyDescent="0.25">
      <c r="B3761">
        <f t="shared" si="199"/>
        <v>30000000</v>
      </c>
      <c r="C3761">
        <v>1.5</v>
      </c>
      <c r="D3761">
        <v>4.5</v>
      </c>
      <c r="E3761">
        <f t="shared" si="200"/>
        <v>3757</v>
      </c>
      <c r="F3761" t="e">
        <f t="shared" si="201"/>
        <v>#NUM!</v>
      </c>
    </row>
    <row r="3762" spans="2:6" x14ac:dyDescent="0.25">
      <c r="B3762">
        <f t="shared" si="199"/>
        <v>30000000</v>
      </c>
      <c r="C3762">
        <v>1.5</v>
      </c>
      <c r="D3762">
        <v>4.5</v>
      </c>
      <c r="E3762">
        <f t="shared" si="200"/>
        <v>3758</v>
      </c>
      <c r="F3762" t="e">
        <f t="shared" si="201"/>
        <v>#NUM!</v>
      </c>
    </row>
    <row r="3763" spans="2:6" x14ac:dyDescent="0.25">
      <c r="B3763">
        <f t="shared" si="199"/>
        <v>30000000</v>
      </c>
      <c r="C3763">
        <v>1.5</v>
      </c>
      <c r="D3763">
        <v>4.5</v>
      </c>
      <c r="E3763">
        <f t="shared" si="200"/>
        <v>3759</v>
      </c>
      <c r="F3763" t="e">
        <f t="shared" si="201"/>
        <v>#NUM!</v>
      </c>
    </row>
    <row r="3764" spans="2:6" x14ac:dyDescent="0.25">
      <c r="B3764">
        <f t="shared" si="199"/>
        <v>30000000</v>
      </c>
      <c r="C3764">
        <v>1.5</v>
      </c>
      <c r="D3764">
        <v>4.5</v>
      </c>
      <c r="E3764">
        <f t="shared" si="200"/>
        <v>3760</v>
      </c>
      <c r="F3764" t="e">
        <f t="shared" si="201"/>
        <v>#NUM!</v>
      </c>
    </row>
    <row r="3765" spans="2:6" x14ac:dyDescent="0.25">
      <c r="B3765">
        <f t="shared" si="199"/>
        <v>30000000</v>
      </c>
      <c r="C3765">
        <v>1.5</v>
      </c>
      <c r="D3765">
        <v>4.5</v>
      </c>
      <c r="E3765">
        <f t="shared" si="200"/>
        <v>3761</v>
      </c>
      <c r="F3765" t="e">
        <f t="shared" si="201"/>
        <v>#NUM!</v>
      </c>
    </row>
    <row r="3766" spans="2:6" x14ac:dyDescent="0.25">
      <c r="B3766">
        <f t="shared" si="199"/>
        <v>30000000</v>
      </c>
      <c r="C3766">
        <v>1.5</v>
      </c>
      <c r="D3766">
        <v>4.5</v>
      </c>
      <c r="E3766">
        <f t="shared" si="200"/>
        <v>3762</v>
      </c>
      <c r="F3766" t="e">
        <f t="shared" si="201"/>
        <v>#NUM!</v>
      </c>
    </row>
    <row r="3767" spans="2:6" x14ac:dyDescent="0.25">
      <c r="B3767">
        <f t="shared" si="199"/>
        <v>30000000</v>
      </c>
      <c r="C3767">
        <v>1.5</v>
      </c>
      <c r="D3767">
        <v>4.5</v>
      </c>
      <c r="E3767">
        <f t="shared" si="200"/>
        <v>3763</v>
      </c>
      <c r="F3767" t="e">
        <f t="shared" si="201"/>
        <v>#NUM!</v>
      </c>
    </row>
    <row r="3768" spans="2:6" x14ac:dyDescent="0.25">
      <c r="B3768">
        <f t="shared" si="199"/>
        <v>30000000</v>
      </c>
      <c r="C3768">
        <v>1.5</v>
      </c>
      <c r="D3768">
        <v>4.5</v>
      </c>
      <c r="E3768">
        <f t="shared" si="200"/>
        <v>3764</v>
      </c>
      <c r="F3768" t="e">
        <f t="shared" si="201"/>
        <v>#NUM!</v>
      </c>
    </row>
    <row r="3769" spans="2:6" x14ac:dyDescent="0.25">
      <c r="B3769">
        <f t="shared" si="199"/>
        <v>30000000</v>
      </c>
      <c r="C3769">
        <v>1.5</v>
      </c>
      <c r="D3769">
        <v>4.5</v>
      </c>
      <c r="E3769">
        <f t="shared" si="200"/>
        <v>3765</v>
      </c>
      <c r="F3769" t="e">
        <f t="shared" si="201"/>
        <v>#NUM!</v>
      </c>
    </row>
    <row r="3770" spans="2:6" x14ac:dyDescent="0.25">
      <c r="B3770">
        <f t="shared" si="199"/>
        <v>30000000</v>
      </c>
      <c r="C3770">
        <v>1.5</v>
      </c>
      <c r="D3770">
        <v>4.5</v>
      </c>
      <c r="E3770">
        <f t="shared" si="200"/>
        <v>3766</v>
      </c>
      <c r="F3770" t="e">
        <f t="shared" si="201"/>
        <v>#NUM!</v>
      </c>
    </row>
    <row r="3771" spans="2:6" x14ac:dyDescent="0.25">
      <c r="B3771">
        <f t="shared" si="199"/>
        <v>30000000</v>
      </c>
      <c r="C3771">
        <v>1.5</v>
      </c>
      <c r="D3771">
        <v>4.5</v>
      </c>
      <c r="E3771">
        <f t="shared" si="200"/>
        <v>3767</v>
      </c>
      <c r="F3771" t="e">
        <f t="shared" si="201"/>
        <v>#NUM!</v>
      </c>
    </row>
    <row r="3772" spans="2:6" x14ac:dyDescent="0.25">
      <c r="B3772">
        <f t="shared" si="199"/>
        <v>30000000</v>
      </c>
      <c r="C3772">
        <v>1.5</v>
      </c>
      <c r="D3772">
        <v>4.5</v>
      </c>
      <c r="E3772">
        <f t="shared" si="200"/>
        <v>3768</v>
      </c>
      <c r="F3772" t="e">
        <f t="shared" si="201"/>
        <v>#NUM!</v>
      </c>
    </row>
    <row r="3773" spans="2:6" x14ac:dyDescent="0.25">
      <c r="B3773">
        <f t="shared" si="199"/>
        <v>30000000</v>
      </c>
      <c r="C3773">
        <v>1.5</v>
      </c>
      <c r="D3773">
        <v>4.5</v>
      </c>
      <c r="E3773">
        <f t="shared" si="200"/>
        <v>3769</v>
      </c>
      <c r="F3773" t="e">
        <f t="shared" si="201"/>
        <v>#NUM!</v>
      </c>
    </row>
    <row r="3774" spans="2:6" x14ac:dyDescent="0.25">
      <c r="B3774">
        <f t="shared" si="199"/>
        <v>30000000</v>
      </c>
      <c r="C3774">
        <v>1.5</v>
      </c>
      <c r="D3774">
        <v>4.5</v>
      </c>
      <c r="E3774">
        <f t="shared" si="200"/>
        <v>3770</v>
      </c>
      <c r="F3774" t="e">
        <f t="shared" si="201"/>
        <v>#NUM!</v>
      </c>
    </row>
    <row r="3775" spans="2:6" x14ac:dyDescent="0.25">
      <c r="B3775">
        <f t="shared" si="199"/>
        <v>30000000</v>
      </c>
      <c r="C3775">
        <v>1.5</v>
      </c>
      <c r="D3775">
        <v>4.5</v>
      </c>
      <c r="E3775">
        <f t="shared" si="200"/>
        <v>3771</v>
      </c>
      <c r="F3775" t="e">
        <f t="shared" si="201"/>
        <v>#NUM!</v>
      </c>
    </row>
    <row r="3776" spans="2:6" x14ac:dyDescent="0.25">
      <c r="B3776">
        <f t="shared" si="199"/>
        <v>30000000</v>
      </c>
      <c r="C3776">
        <v>1.5</v>
      </c>
      <c r="D3776">
        <v>4.5</v>
      </c>
      <c r="E3776">
        <f t="shared" si="200"/>
        <v>3772</v>
      </c>
      <c r="F3776" t="e">
        <f t="shared" si="201"/>
        <v>#NUM!</v>
      </c>
    </row>
    <row r="3777" spans="2:6" x14ac:dyDescent="0.25">
      <c r="B3777">
        <f t="shared" si="199"/>
        <v>30000000</v>
      </c>
      <c r="C3777">
        <v>1.5</v>
      </c>
      <c r="D3777">
        <v>4.5</v>
      </c>
      <c r="E3777">
        <f t="shared" si="200"/>
        <v>3773</v>
      </c>
      <c r="F3777" t="e">
        <f t="shared" si="201"/>
        <v>#NUM!</v>
      </c>
    </row>
    <row r="3778" spans="2:6" x14ac:dyDescent="0.25">
      <c r="B3778">
        <f t="shared" si="199"/>
        <v>30000000</v>
      </c>
      <c r="C3778">
        <v>1.5</v>
      </c>
      <c r="D3778">
        <v>4.5</v>
      </c>
      <c r="E3778">
        <f t="shared" si="200"/>
        <v>3774</v>
      </c>
      <c r="F3778" t="e">
        <f t="shared" si="201"/>
        <v>#NUM!</v>
      </c>
    </row>
    <row r="3779" spans="2:6" x14ac:dyDescent="0.25">
      <c r="B3779">
        <f t="shared" si="199"/>
        <v>30000000</v>
      </c>
      <c r="C3779">
        <v>1.5</v>
      </c>
      <c r="D3779">
        <v>4.5</v>
      </c>
      <c r="E3779">
        <f t="shared" si="200"/>
        <v>3775</v>
      </c>
      <c r="F3779" t="e">
        <f t="shared" si="201"/>
        <v>#NUM!</v>
      </c>
    </row>
    <row r="3780" spans="2:6" x14ac:dyDescent="0.25">
      <c r="B3780">
        <f t="shared" si="199"/>
        <v>30000000</v>
      </c>
      <c r="C3780">
        <v>1.5</v>
      </c>
      <c r="D3780">
        <v>4.5</v>
      </c>
      <c r="E3780">
        <f t="shared" si="200"/>
        <v>3776</v>
      </c>
      <c r="F3780" t="e">
        <f t="shared" si="201"/>
        <v>#NUM!</v>
      </c>
    </row>
    <row r="3781" spans="2:6" x14ac:dyDescent="0.25">
      <c r="B3781">
        <f t="shared" si="199"/>
        <v>30000000</v>
      </c>
      <c r="C3781">
        <v>1.5</v>
      </c>
      <c r="D3781">
        <v>4.5</v>
      </c>
      <c r="E3781">
        <f t="shared" si="200"/>
        <v>3777</v>
      </c>
      <c r="F3781" t="e">
        <f t="shared" si="201"/>
        <v>#NUM!</v>
      </c>
    </row>
    <row r="3782" spans="2:6" x14ac:dyDescent="0.25">
      <c r="B3782">
        <f t="shared" ref="B3782:B3845" si="202">$C$1</f>
        <v>30000000</v>
      </c>
      <c r="C3782">
        <v>1.5</v>
      </c>
      <c r="D3782">
        <v>4.5</v>
      </c>
      <c r="E3782">
        <f t="shared" ref="E3782:E3845" si="203">E3781+1</f>
        <v>3778</v>
      </c>
      <c r="F3782" t="e">
        <f t="shared" si="201"/>
        <v>#NUM!</v>
      </c>
    </row>
    <row r="3783" spans="2:6" x14ac:dyDescent="0.25">
      <c r="B3783">
        <f t="shared" si="202"/>
        <v>30000000</v>
      </c>
      <c r="C3783">
        <v>1.5</v>
      </c>
      <c r="D3783">
        <v>4.5</v>
      </c>
      <c r="E3783">
        <f t="shared" si="203"/>
        <v>3779</v>
      </c>
      <c r="F3783" t="e">
        <f t="shared" si="201"/>
        <v>#NUM!</v>
      </c>
    </row>
    <row r="3784" spans="2:6" x14ac:dyDescent="0.25">
      <c r="B3784">
        <f t="shared" si="202"/>
        <v>30000000</v>
      </c>
      <c r="C3784">
        <v>1.5</v>
      </c>
      <c r="D3784">
        <v>4.5</v>
      </c>
      <c r="E3784">
        <f t="shared" si="203"/>
        <v>3780</v>
      </c>
      <c r="F3784" t="e">
        <f t="shared" si="201"/>
        <v>#NUM!</v>
      </c>
    </row>
    <row r="3785" spans="2:6" x14ac:dyDescent="0.25">
      <c r="B3785">
        <f t="shared" si="202"/>
        <v>30000000</v>
      </c>
      <c r="C3785">
        <v>1.5</v>
      </c>
      <c r="D3785">
        <v>4.5</v>
      </c>
      <c r="E3785">
        <f t="shared" si="203"/>
        <v>3781</v>
      </c>
      <c r="F3785" t="e">
        <f t="shared" si="201"/>
        <v>#NUM!</v>
      </c>
    </row>
    <row r="3786" spans="2:6" x14ac:dyDescent="0.25">
      <c r="B3786">
        <f t="shared" si="202"/>
        <v>30000000</v>
      </c>
      <c r="C3786">
        <v>1.5</v>
      </c>
      <c r="D3786">
        <v>4.5</v>
      </c>
      <c r="E3786">
        <f t="shared" si="203"/>
        <v>3782</v>
      </c>
      <c r="F3786" t="e">
        <f t="shared" si="201"/>
        <v>#NUM!</v>
      </c>
    </row>
    <row r="3787" spans="2:6" x14ac:dyDescent="0.25">
      <c r="B3787">
        <f t="shared" si="202"/>
        <v>30000000</v>
      </c>
      <c r="C3787">
        <v>1.5</v>
      </c>
      <c r="D3787">
        <v>4.5</v>
      </c>
      <c r="E3787">
        <f t="shared" si="203"/>
        <v>3783</v>
      </c>
      <c r="F3787" t="e">
        <f t="shared" si="201"/>
        <v>#NUM!</v>
      </c>
    </row>
    <row r="3788" spans="2:6" x14ac:dyDescent="0.25">
      <c r="B3788">
        <f t="shared" si="202"/>
        <v>30000000</v>
      </c>
      <c r="C3788">
        <v>1.5</v>
      </c>
      <c r="D3788">
        <v>4.5</v>
      </c>
      <c r="E3788">
        <f t="shared" si="203"/>
        <v>3784</v>
      </c>
      <c r="F3788" t="e">
        <f t="shared" si="201"/>
        <v>#NUM!</v>
      </c>
    </row>
    <row r="3789" spans="2:6" x14ac:dyDescent="0.25">
      <c r="B3789">
        <f t="shared" si="202"/>
        <v>30000000</v>
      </c>
      <c r="C3789">
        <v>1.5</v>
      </c>
      <c r="D3789">
        <v>4.5</v>
      </c>
      <c r="E3789">
        <f t="shared" si="203"/>
        <v>3785</v>
      </c>
      <c r="F3789" t="e">
        <f t="shared" si="201"/>
        <v>#NUM!</v>
      </c>
    </row>
    <row r="3790" spans="2:6" x14ac:dyDescent="0.25">
      <c r="B3790">
        <f t="shared" si="202"/>
        <v>30000000</v>
      </c>
      <c r="C3790">
        <v>1.5</v>
      </c>
      <c r="D3790">
        <v>4.5</v>
      </c>
      <c r="E3790">
        <f t="shared" si="203"/>
        <v>3786</v>
      </c>
      <c r="F3790" t="e">
        <f t="shared" si="201"/>
        <v>#NUM!</v>
      </c>
    </row>
    <row r="3791" spans="2:6" x14ac:dyDescent="0.25">
      <c r="B3791">
        <f t="shared" si="202"/>
        <v>30000000</v>
      </c>
      <c r="C3791">
        <v>1.5</v>
      </c>
      <c r="D3791">
        <v>4.5</v>
      </c>
      <c r="E3791">
        <f t="shared" si="203"/>
        <v>3787</v>
      </c>
      <c r="F3791" t="e">
        <f t="shared" si="201"/>
        <v>#NUM!</v>
      </c>
    </row>
    <row r="3792" spans="2:6" x14ac:dyDescent="0.25">
      <c r="B3792">
        <f t="shared" si="202"/>
        <v>30000000</v>
      </c>
      <c r="C3792">
        <v>1.5</v>
      </c>
      <c r="D3792">
        <v>4.5</v>
      </c>
      <c r="E3792">
        <f t="shared" si="203"/>
        <v>3788</v>
      </c>
      <c r="F3792" t="e">
        <f t="shared" si="201"/>
        <v>#NUM!</v>
      </c>
    </row>
    <row r="3793" spans="2:6" x14ac:dyDescent="0.25">
      <c r="B3793">
        <f t="shared" si="202"/>
        <v>30000000</v>
      </c>
      <c r="C3793">
        <v>1.5</v>
      </c>
      <c r="D3793">
        <v>4.5</v>
      </c>
      <c r="E3793">
        <f t="shared" si="203"/>
        <v>3789</v>
      </c>
      <c r="F3793" t="e">
        <f t="shared" si="201"/>
        <v>#NUM!</v>
      </c>
    </row>
    <row r="3794" spans="2:6" x14ac:dyDescent="0.25">
      <c r="B3794">
        <f t="shared" si="202"/>
        <v>30000000</v>
      </c>
      <c r="C3794">
        <v>1.5</v>
      </c>
      <c r="D3794">
        <v>4.5</v>
      </c>
      <c r="E3794">
        <f t="shared" si="203"/>
        <v>3790</v>
      </c>
      <c r="F3794" t="e">
        <f t="shared" si="201"/>
        <v>#NUM!</v>
      </c>
    </row>
    <row r="3795" spans="2:6" x14ac:dyDescent="0.25">
      <c r="B3795">
        <f t="shared" si="202"/>
        <v>30000000</v>
      </c>
      <c r="C3795">
        <v>1.5</v>
      </c>
      <c r="D3795">
        <v>4.5</v>
      </c>
      <c r="E3795">
        <f t="shared" si="203"/>
        <v>3791</v>
      </c>
      <c r="F3795" t="e">
        <f t="shared" si="201"/>
        <v>#NUM!</v>
      </c>
    </row>
    <row r="3796" spans="2:6" x14ac:dyDescent="0.25">
      <c r="B3796">
        <f t="shared" si="202"/>
        <v>30000000</v>
      </c>
      <c r="C3796">
        <v>1.5</v>
      </c>
      <c r="D3796">
        <v>4.5</v>
      </c>
      <c r="E3796">
        <f t="shared" si="203"/>
        <v>3792</v>
      </c>
      <c r="F3796" t="e">
        <f t="shared" si="201"/>
        <v>#NUM!</v>
      </c>
    </row>
    <row r="3797" spans="2:6" x14ac:dyDescent="0.25">
      <c r="B3797">
        <f t="shared" si="202"/>
        <v>30000000</v>
      </c>
      <c r="C3797">
        <v>1.5</v>
      </c>
      <c r="D3797">
        <v>4.5</v>
      </c>
      <c r="E3797">
        <f t="shared" si="203"/>
        <v>3793</v>
      </c>
      <c r="F3797" t="e">
        <f t="shared" si="201"/>
        <v>#NUM!</v>
      </c>
    </row>
    <row r="3798" spans="2:6" x14ac:dyDescent="0.25">
      <c r="B3798">
        <f t="shared" si="202"/>
        <v>30000000</v>
      </c>
      <c r="C3798">
        <v>1.5</v>
      </c>
      <c r="D3798">
        <v>4.5</v>
      </c>
      <c r="E3798">
        <f t="shared" si="203"/>
        <v>3794</v>
      </c>
      <c r="F3798" t="e">
        <f t="shared" si="201"/>
        <v>#NUM!</v>
      </c>
    </row>
    <row r="3799" spans="2:6" x14ac:dyDescent="0.25">
      <c r="B3799">
        <f t="shared" si="202"/>
        <v>30000000</v>
      </c>
      <c r="C3799">
        <v>1.5</v>
      </c>
      <c r="D3799">
        <v>4.5</v>
      </c>
      <c r="E3799">
        <f t="shared" si="203"/>
        <v>3795</v>
      </c>
      <c r="F3799" t="e">
        <f t="shared" si="201"/>
        <v>#NUM!</v>
      </c>
    </row>
    <row r="3800" spans="2:6" x14ac:dyDescent="0.25">
      <c r="B3800">
        <f t="shared" si="202"/>
        <v>30000000</v>
      </c>
      <c r="C3800">
        <v>1.5</v>
      </c>
      <c r="D3800">
        <v>4.5</v>
      </c>
      <c r="E3800">
        <f t="shared" si="203"/>
        <v>3796</v>
      </c>
      <c r="F3800" t="e">
        <f t="shared" si="201"/>
        <v>#NUM!</v>
      </c>
    </row>
    <row r="3801" spans="2:6" x14ac:dyDescent="0.25">
      <c r="B3801">
        <f t="shared" si="202"/>
        <v>30000000</v>
      </c>
      <c r="C3801">
        <v>1.5</v>
      </c>
      <c r="D3801">
        <v>4.5</v>
      </c>
      <c r="E3801">
        <f t="shared" si="203"/>
        <v>3797</v>
      </c>
      <c r="F3801" t="e">
        <f t="shared" si="201"/>
        <v>#NUM!</v>
      </c>
    </row>
    <row r="3802" spans="2:6" x14ac:dyDescent="0.25">
      <c r="B3802">
        <f t="shared" si="202"/>
        <v>30000000</v>
      </c>
      <c r="C3802">
        <v>1.5</v>
      </c>
      <c r="D3802">
        <v>4.5</v>
      </c>
      <c r="E3802">
        <f t="shared" si="203"/>
        <v>3798</v>
      </c>
      <c r="F3802" t="e">
        <f t="shared" si="201"/>
        <v>#NUM!</v>
      </c>
    </row>
    <row r="3803" spans="2:6" x14ac:dyDescent="0.25">
      <c r="B3803">
        <f t="shared" si="202"/>
        <v>30000000</v>
      </c>
      <c r="C3803">
        <v>1.5</v>
      </c>
      <c r="D3803">
        <v>4.5</v>
      </c>
      <c r="E3803">
        <f t="shared" si="203"/>
        <v>3799</v>
      </c>
      <c r="F3803" t="e">
        <f t="shared" si="201"/>
        <v>#NUM!</v>
      </c>
    </row>
    <row r="3804" spans="2:6" x14ac:dyDescent="0.25">
      <c r="B3804">
        <f t="shared" si="202"/>
        <v>30000000</v>
      </c>
      <c r="C3804">
        <v>1.5</v>
      </c>
      <c r="D3804">
        <v>4.5</v>
      </c>
      <c r="E3804">
        <f t="shared" si="203"/>
        <v>3800</v>
      </c>
      <c r="F3804" t="e">
        <f t="shared" si="201"/>
        <v>#NUM!</v>
      </c>
    </row>
    <row r="3805" spans="2:6" x14ac:dyDescent="0.25">
      <c r="B3805">
        <f t="shared" si="202"/>
        <v>30000000</v>
      </c>
      <c r="C3805">
        <v>1.5</v>
      </c>
      <c r="D3805">
        <v>4.5</v>
      </c>
      <c r="E3805">
        <f t="shared" si="203"/>
        <v>3801</v>
      </c>
      <c r="F3805" t="e">
        <f t="shared" si="201"/>
        <v>#NUM!</v>
      </c>
    </row>
    <row r="3806" spans="2:6" x14ac:dyDescent="0.25">
      <c r="B3806">
        <f t="shared" si="202"/>
        <v>30000000</v>
      </c>
      <c r="C3806">
        <v>1.5</v>
      </c>
      <c r="D3806">
        <v>4.5</v>
      </c>
      <c r="E3806">
        <f t="shared" si="203"/>
        <v>3802</v>
      </c>
      <c r="F3806" t="e">
        <f t="shared" si="201"/>
        <v>#NUM!</v>
      </c>
    </row>
    <row r="3807" spans="2:6" x14ac:dyDescent="0.25">
      <c r="B3807">
        <f t="shared" si="202"/>
        <v>30000000</v>
      </c>
      <c r="C3807">
        <v>1.5</v>
      </c>
      <c r="D3807">
        <v>4.5</v>
      </c>
      <c r="E3807">
        <f t="shared" si="203"/>
        <v>3803</v>
      </c>
      <c r="F3807" t="e">
        <f t="shared" ref="F3807:F3870" si="204">D3807+C3807*SIN(E3807*2*PI()/360*B3807)</f>
        <v>#NUM!</v>
      </c>
    </row>
    <row r="3808" spans="2:6" x14ac:dyDescent="0.25">
      <c r="B3808">
        <f t="shared" si="202"/>
        <v>30000000</v>
      </c>
      <c r="C3808">
        <v>1.5</v>
      </c>
      <c r="D3808">
        <v>4.5</v>
      </c>
      <c r="E3808">
        <f t="shared" si="203"/>
        <v>3804</v>
      </c>
      <c r="F3808" t="e">
        <f t="shared" si="204"/>
        <v>#NUM!</v>
      </c>
    </row>
    <row r="3809" spans="2:6" x14ac:dyDescent="0.25">
      <c r="B3809">
        <f t="shared" si="202"/>
        <v>30000000</v>
      </c>
      <c r="C3809">
        <v>1.5</v>
      </c>
      <c r="D3809">
        <v>4.5</v>
      </c>
      <c r="E3809">
        <f t="shared" si="203"/>
        <v>3805</v>
      </c>
      <c r="F3809" t="e">
        <f t="shared" si="204"/>
        <v>#NUM!</v>
      </c>
    </row>
    <row r="3810" spans="2:6" x14ac:dyDescent="0.25">
      <c r="B3810">
        <f t="shared" si="202"/>
        <v>30000000</v>
      </c>
      <c r="C3810">
        <v>1.5</v>
      </c>
      <c r="D3810">
        <v>4.5</v>
      </c>
      <c r="E3810">
        <f t="shared" si="203"/>
        <v>3806</v>
      </c>
      <c r="F3810" t="e">
        <f t="shared" si="204"/>
        <v>#NUM!</v>
      </c>
    </row>
    <row r="3811" spans="2:6" x14ac:dyDescent="0.25">
      <c r="B3811">
        <f t="shared" si="202"/>
        <v>30000000</v>
      </c>
      <c r="C3811">
        <v>1.5</v>
      </c>
      <c r="D3811">
        <v>4.5</v>
      </c>
      <c r="E3811">
        <f t="shared" si="203"/>
        <v>3807</v>
      </c>
      <c r="F3811" t="e">
        <f t="shared" si="204"/>
        <v>#NUM!</v>
      </c>
    </row>
    <row r="3812" spans="2:6" x14ac:dyDescent="0.25">
      <c r="B3812">
        <f t="shared" si="202"/>
        <v>30000000</v>
      </c>
      <c r="C3812">
        <v>1.5</v>
      </c>
      <c r="D3812">
        <v>4.5</v>
      </c>
      <c r="E3812">
        <f t="shared" si="203"/>
        <v>3808</v>
      </c>
      <c r="F3812" t="e">
        <f t="shared" si="204"/>
        <v>#NUM!</v>
      </c>
    </row>
    <row r="3813" spans="2:6" x14ac:dyDescent="0.25">
      <c r="B3813">
        <f t="shared" si="202"/>
        <v>30000000</v>
      </c>
      <c r="C3813">
        <v>1.5</v>
      </c>
      <c r="D3813">
        <v>4.5</v>
      </c>
      <c r="E3813">
        <f t="shared" si="203"/>
        <v>3809</v>
      </c>
      <c r="F3813" t="e">
        <f t="shared" si="204"/>
        <v>#NUM!</v>
      </c>
    </row>
    <row r="3814" spans="2:6" x14ac:dyDescent="0.25">
      <c r="B3814">
        <f t="shared" si="202"/>
        <v>30000000</v>
      </c>
      <c r="C3814">
        <v>1.5</v>
      </c>
      <c r="D3814">
        <v>4.5</v>
      </c>
      <c r="E3814">
        <f t="shared" si="203"/>
        <v>3810</v>
      </c>
      <c r="F3814" t="e">
        <f t="shared" si="204"/>
        <v>#NUM!</v>
      </c>
    </row>
    <row r="3815" spans="2:6" x14ac:dyDescent="0.25">
      <c r="B3815">
        <f t="shared" si="202"/>
        <v>30000000</v>
      </c>
      <c r="C3815">
        <v>1.5</v>
      </c>
      <c r="D3815">
        <v>4.5</v>
      </c>
      <c r="E3815">
        <f t="shared" si="203"/>
        <v>3811</v>
      </c>
      <c r="F3815" t="e">
        <f t="shared" si="204"/>
        <v>#NUM!</v>
      </c>
    </row>
    <row r="3816" spans="2:6" x14ac:dyDescent="0.25">
      <c r="B3816">
        <f t="shared" si="202"/>
        <v>30000000</v>
      </c>
      <c r="C3816">
        <v>1.5</v>
      </c>
      <c r="D3816">
        <v>4.5</v>
      </c>
      <c r="E3816">
        <f t="shared" si="203"/>
        <v>3812</v>
      </c>
      <c r="F3816" t="e">
        <f t="shared" si="204"/>
        <v>#NUM!</v>
      </c>
    </row>
    <row r="3817" spans="2:6" x14ac:dyDescent="0.25">
      <c r="B3817">
        <f t="shared" si="202"/>
        <v>30000000</v>
      </c>
      <c r="C3817">
        <v>1.5</v>
      </c>
      <c r="D3817">
        <v>4.5</v>
      </c>
      <c r="E3817">
        <f t="shared" si="203"/>
        <v>3813</v>
      </c>
      <c r="F3817" t="e">
        <f t="shared" si="204"/>
        <v>#NUM!</v>
      </c>
    </row>
    <row r="3818" spans="2:6" x14ac:dyDescent="0.25">
      <c r="B3818">
        <f t="shared" si="202"/>
        <v>30000000</v>
      </c>
      <c r="C3818">
        <v>1.5</v>
      </c>
      <c r="D3818">
        <v>4.5</v>
      </c>
      <c r="E3818">
        <f t="shared" si="203"/>
        <v>3814</v>
      </c>
      <c r="F3818" t="e">
        <f t="shared" si="204"/>
        <v>#NUM!</v>
      </c>
    </row>
    <row r="3819" spans="2:6" x14ac:dyDescent="0.25">
      <c r="B3819">
        <f t="shared" si="202"/>
        <v>30000000</v>
      </c>
      <c r="C3819">
        <v>1.5</v>
      </c>
      <c r="D3819">
        <v>4.5</v>
      </c>
      <c r="E3819">
        <f t="shared" si="203"/>
        <v>3815</v>
      </c>
      <c r="F3819" t="e">
        <f t="shared" si="204"/>
        <v>#NUM!</v>
      </c>
    </row>
    <row r="3820" spans="2:6" x14ac:dyDescent="0.25">
      <c r="B3820">
        <f t="shared" si="202"/>
        <v>30000000</v>
      </c>
      <c r="C3820">
        <v>1.5</v>
      </c>
      <c r="D3820">
        <v>4.5</v>
      </c>
      <c r="E3820">
        <f t="shared" si="203"/>
        <v>3816</v>
      </c>
      <c r="F3820" t="e">
        <f t="shared" si="204"/>
        <v>#NUM!</v>
      </c>
    </row>
    <row r="3821" spans="2:6" x14ac:dyDescent="0.25">
      <c r="B3821">
        <f t="shared" si="202"/>
        <v>30000000</v>
      </c>
      <c r="C3821">
        <v>1.5</v>
      </c>
      <c r="D3821">
        <v>4.5</v>
      </c>
      <c r="E3821">
        <f t="shared" si="203"/>
        <v>3817</v>
      </c>
      <c r="F3821" t="e">
        <f t="shared" si="204"/>
        <v>#NUM!</v>
      </c>
    </row>
    <row r="3822" spans="2:6" x14ac:dyDescent="0.25">
      <c r="B3822">
        <f t="shared" si="202"/>
        <v>30000000</v>
      </c>
      <c r="C3822">
        <v>1.5</v>
      </c>
      <c r="D3822">
        <v>4.5</v>
      </c>
      <c r="E3822">
        <f t="shared" si="203"/>
        <v>3818</v>
      </c>
      <c r="F3822" t="e">
        <f t="shared" si="204"/>
        <v>#NUM!</v>
      </c>
    </row>
    <row r="3823" spans="2:6" x14ac:dyDescent="0.25">
      <c r="B3823">
        <f t="shared" si="202"/>
        <v>30000000</v>
      </c>
      <c r="C3823">
        <v>1.5</v>
      </c>
      <c r="D3823">
        <v>4.5</v>
      </c>
      <c r="E3823">
        <f t="shared" si="203"/>
        <v>3819</v>
      </c>
      <c r="F3823" t="e">
        <f t="shared" si="204"/>
        <v>#NUM!</v>
      </c>
    </row>
    <row r="3824" spans="2:6" x14ac:dyDescent="0.25">
      <c r="B3824">
        <f t="shared" si="202"/>
        <v>30000000</v>
      </c>
      <c r="C3824">
        <v>1.5</v>
      </c>
      <c r="D3824">
        <v>4.5</v>
      </c>
      <c r="E3824">
        <f t="shared" si="203"/>
        <v>3820</v>
      </c>
      <c r="F3824" t="e">
        <f t="shared" si="204"/>
        <v>#NUM!</v>
      </c>
    </row>
    <row r="3825" spans="2:6" x14ac:dyDescent="0.25">
      <c r="B3825">
        <f t="shared" si="202"/>
        <v>30000000</v>
      </c>
      <c r="C3825">
        <v>1.5</v>
      </c>
      <c r="D3825">
        <v>4.5</v>
      </c>
      <c r="E3825">
        <f t="shared" si="203"/>
        <v>3821</v>
      </c>
      <c r="F3825" t="e">
        <f t="shared" si="204"/>
        <v>#NUM!</v>
      </c>
    </row>
    <row r="3826" spans="2:6" x14ac:dyDescent="0.25">
      <c r="B3826">
        <f t="shared" si="202"/>
        <v>30000000</v>
      </c>
      <c r="C3826">
        <v>1.5</v>
      </c>
      <c r="D3826">
        <v>4.5</v>
      </c>
      <c r="E3826">
        <f t="shared" si="203"/>
        <v>3822</v>
      </c>
      <c r="F3826" t="e">
        <f t="shared" si="204"/>
        <v>#NUM!</v>
      </c>
    </row>
    <row r="3827" spans="2:6" x14ac:dyDescent="0.25">
      <c r="B3827">
        <f t="shared" si="202"/>
        <v>30000000</v>
      </c>
      <c r="C3827">
        <v>1.5</v>
      </c>
      <c r="D3827">
        <v>4.5</v>
      </c>
      <c r="E3827">
        <f t="shared" si="203"/>
        <v>3823</v>
      </c>
      <c r="F3827" t="e">
        <f t="shared" si="204"/>
        <v>#NUM!</v>
      </c>
    </row>
    <row r="3828" spans="2:6" x14ac:dyDescent="0.25">
      <c r="B3828">
        <f t="shared" si="202"/>
        <v>30000000</v>
      </c>
      <c r="C3828">
        <v>1.5</v>
      </c>
      <c r="D3828">
        <v>4.5</v>
      </c>
      <c r="E3828">
        <f t="shared" si="203"/>
        <v>3824</v>
      </c>
      <c r="F3828" t="e">
        <f t="shared" si="204"/>
        <v>#NUM!</v>
      </c>
    </row>
    <row r="3829" spans="2:6" x14ac:dyDescent="0.25">
      <c r="B3829">
        <f t="shared" si="202"/>
        <v>30000000</v>
      </c>
      <c r="C3829">
        <v>1.5</v>
      </c>
      <c r="D3829">
        <v>4.5</v>
      </c>
      <c r="E3829">
        <f t="shared" si="203"/>
        <v>3825</v>
      </c>
      <c r="F3829" t="e">
        <f t="shared" si="204"/>
        <v>#NUM!</v>
      </c>
    </row>
    <row r="3830" spans="2:6" x14ac:dyDescent="0.25">
      <c r="B3830">
        <f t="shared" si="202"/>
        <v>30000000</v>
      </c>
      <c r="C3830">
        <v>1.5</v>
      </c>
      <c r="D3830">
        <v>4.5</v>
      </c>
      <c r="E3830">
        <f t="shared" si="203"/>
        <v>3826</v>
      </c>
      <c r="F3830" t="e">
        <f t="shared" si="204"/>
        <v>#NUM!</v>
      </c>
    </row>
    <row r="3831" spans="2:6" x14ac:dyDescent="0.25">
      <c r="B3831">
        <f t="shared" si="202"/>
        <v>30000000</v>
      </c>
      <c r="C3831">
        <v>1.5</v>
      </c>
      <c r="D3831">
        <v>4.5</v>
      </c>
      <c r="E3831">
        <f t="shared" si="203"/>
        <v>3827</v>
      </c>
      <c r="F3831" t="e">
        <f t="shared" si="204"/>
        <v>#NUM!</v>
      </c>
    </row>
    <row r="3832" spans="2:6" x14ac:dyDescent="0.25">
      <c r="B3832">
        <f t="shared" si="202"/>
        <v>30000000</v>
      </c>
      <c r="C3832">
        <v>1.5</v>
      </c>
      <c r="D3832">
        <v>4.5</v>
      </c>
      <c r="E3832">
        <f t="shared" si="203"/>
        <v>3828</v>
      </c>
      <c r="F3832" t="e">
        <f t="shared" si="204"/>
        <v>#NUM!</v>
      </c>
    </row>
    <row r="3833" spans="2:6" x14ac:dyDescent="0.25">
      <c r="B3833">
        <f t="shared" si="202"/>
        <v>30000000</v>
      </c>
      <c r="C3833">
        <v>1.5</v>
      </c>
      <c r="D3833">
        <v>4.5</v>
      </c>
      <c r="E3833">
        <f t="shared" si="203"/>
        <v>3829</v>
      </c>
      <c r="F3833" t="e">
        <f t="shared" si="204"/>
        <v>#NUM!</v>
      </c>
    </row>
    <row r="3834" spans="2:6" x14ac:dyDescent="0.25">
      <c r="B3834">
        <f t="shared" si="202"/>
        <v>30000000</v>
      </c>
      <c r="C3834">
        <v>1.5</v>
      </c>
      <c r="D3834">
        <v>4.5</v>
      </c>
      <c r="E3834">
        <f t="shared" si="203"/>
        <v>3830</v>
      </c>
      <c r="F3834" t="e">
        <f t="shared" si="204"/>
        <v>#NUM!</v>
      </c>
    </row>
    <row r="3835" spans="2:6" x14ac:dyDescent="0.25">
      <c r="B3835">
        <f t="shared" si="202"/>
        <v>30000000</v>
      </c>
      <c r="C3835">
        <v>1.5</v>
      </c>
      <c r="D3835">
        <v>4.5</v>
      </c>
      <c r="E3835">
        <f t="shared" si="203"/>
        <v>3831</v>
      </c>
      <c r="F3835" t="e">
        <f t="shared" si="204"/>
        <v>#NUM!</v>
      </c>
    </row>
    <row r="3836" spans="2:6" x14ac:dyDescent="0.25">
      <c r="B3836">
        <f t="shared" si="202"/>
        <v>30000000</v>
      </c>
      <c r="C3836">
        <v>1.5</v>
      </c>
      <c r="D3836">
        <v>4.5</v>
      </c>
      <c r="E3836">
        <f t="shared" si="203"/>
        <v>3832</v>
      </c>
      <c r="F3836" t="e">
        <f t="shared" si="204"/>
        <v>#NUM!</v>
      </c>
    </row>
    <row r="3837" spans="2:6" x14ac:dyDescent="0.25">
      <c r="B3837">
        <f t="shared" si="202"/>
        <v>30000000</v>
      </c>
      <c r="C3837">
        <v>1.5</v>
      </c>
      <c r="D3837">
        <v>4.5</v>
      </c>
      <c r="E3837">
        <f t="shared" si="203"/>
        <v>3833</v>
      </c>
      <c r="F3837" t="e">
        <f t="shared" si="204"/>
        <v>#NUM!</v>
      </c>
    </row>
    <row r="3838" spans="2:6" x14ac:dyDescent="0.25">
      <c r="B3838">
        <f t="shared" si="202"/>
        <v>30000000</v>
      </c>
      <c r="C3838">
        <v>1.5</v>
      </c>
      <c r="D3838">
        <v>4.5</v>
      </c>
      <c r="E3838">
        <f t="shared" si="203"/>
        <v>3834</v>
      </c>
      <c r="F3838" t="e">
        <f t="shared" si="204"/>
        <v>#NUM!</v>
      </c>
    </row>
    <row r="3839" spans="2:6" x14ac:dyDescent="0.25">
      <c r="B3839">
        <f t="shared" si="202"/>
        <v>30000000</v>
      </c>
      <c r="C3839">
        <v>1.5</v>
      </c>
      <c r="D3839">
        <v>4.5</v>
      </c>
      <c r="E3839">
        <f t="shared" si="203"/>
        <v>3835</v>
      </c>
      <c r="F3839" t="e">
        <f t="shared" si="204"/>
        <v>#NUM!</v>
      </c>
    </row>
    <row r="3840" spans="2:6" x14ac:dyDescent="0.25">
      <c r="B3840">
        <f t="shared" si="202"/>
        <v>30000000</v>
      </c>
      <c r="C3840">
        <v>1.5</v>
      </c>
      <c r="D3840">
        <v>4.5</v>
      </c>
      <c r="E3840">
        <f t="shared" si="203"/>
        <v>3836</v>
      </c>
      <c r="F3840" t="e">
        <f t="shared" si="204"/>
        <v>#NUM!</v>
      </c>
    </row>
    <row r="3841" spans="2:6" x14ac:dyDescent="0.25">
      <c r="B3841">
        <f t="shared" si="202"/>
        <v>30000000</v>
      </c>
      <c r="C3841">
        <v>1.5</v>
      </c>
      <c r="D3841">
        <v>4.5</v>
      </c>
      <c r="E3841">
        <f t="shared" si="203"/>
        <v>3837</v>
      </c>
      <c r="F3841" t="e">
        <f t="shared" si="204"/>
        <v>#NUM!</v>
      </c>
    </row>
    <row r="3842" spans="2:6" x14ac:dyDescent="0.25">
      <c r="B3842">
        <f t="shared" si="202"/>
        <v>30000000</v>
      </c>
      <c r="C3842">
        <v>1.5</v>
      </c>
      <c r="D3842">
        <v>4.5</v>
      </c>
      <c r="E3842">
        <f t="shared" si="203"/>
        <v>3838</v>
      </c>
      <c r="F3842" t="e">
        <f t="shared" si="204"/>
        <v>#NUM!</v>
      </c>
    </row>
    <row r="3843" spans="2:6" x14ac:dyDescent="0.25">
      <c r="B3843">
        <f t="shared" si="202"/>
        <v>30000000</v>
      </c>
      <c r="C3843">
        <v>1.5</v>
      </c>
      <c r="D3843">
        <v>4.5</v>
      </c>
      <c r="E3843">
        <f t="shared" si="203"/>
        <v>3839</v>
      </c>
      <c r="F3843" t="e">
        <f t="shared" si="204"/>
        <v>#NUM!</v>
      </c>
    </row>
    <row r="3844" spans="2:6" x14ac:dyDescent="0.25">
      <c r="B3844">
        <f t="shared" si="202"/>
        <v>30000000</v>
      </c>
      <c r="C3844">
        <v>1.5</v>
      </c>
      <c r="D3844">
        <v>4.5</v>
      </c>
      <c r="E3844">
        <f t="shared" si="203"/>
        <v>3840</v>
      </c>
      <c r="F3844" t="e">
        <f t="shared" si="204"/>
        <v>#NUM!</v>
      </c>
    </row>
    <row r="3845" spans="2:6" x14ac:dyDescent="0.25">
      <c r="B3845">
        <f t="shared" si="202"/>
        <v>30000000</v>
      </c>
      <c r="C3845">
        <v>1.5</v>
      </c>
      <c r="D3845">
        <v>4.5</v>
      </c>
      <c r="E3845">
        <f t="shared" si="203"/>
        <v>3841</v>
      </c>
      <c r="F3845" t="e">
        <f t="shared" si="204"/>
        <v>#NUM!</v>
      </c>
    </row>
    <row r="3846" spans="2:6" x14ac:dyDescent="0.25">
      <c r="B3846">
        <f t="shared" ref="B3846:B3909" si="205">$C$1</f>
        <v>30000000</v>
      </c>
      <c r="C3846">
        <v>1.5</v>
      </c>
      <c r="D3846">
        <v>4.5</v>
      </c>
      <c r="E3846">
        <f t="shared" ref="E3846:E3909" si="206">E3845+1</f>
        <v>3842</v>
      </c>
      <c r="F3846" t="e">
        <f t="shared" si="204"/>
        <v>#NUM!</v>
      </c>
    </row>
    <row r="3847" spans="2:6" x14ac:dyDescent="0.25">
      <c r="B3847">
        <f t="shared" si="205"/>
        <v>30000000</v>
      </c>
      <c r="C3847">
        <v>1.5</v>
      </c>
      <c r="D3847">
        <v>4.5</v>
      </c>
      <c r="E3847">
        <f t="shared" si="206"/>
        <v>3843</v>
      </c>
      <c r="F3847" t="e">
        <f t="shared" si="204"/>
        <v>#NUM!</v>
      </c>
    </row>
    <row r="3848" spans="2:6" x14ac:dyDescent="0.25">
      <c r="B3848">
        <f t="shared" si="205"/>
        <v>30000000</v>
      </c>
      <c r="C3848">
        <v>1.5</v>
      </c>
      <c r="D3848">
        <v>4.5</v>
      </c>
      <c r="E3848">
        <f t="shared" si="206"/>
        <v>3844</v>
      </c>
      <c r="F3848" t="e">
        <f t="shared" si="204"/>
        <v>#NUM!</v>
      </c>
    </row>
    <row r="3849" spans="2:6" x14ac:dyDescent="0.25">
      <c r="B3849">
        <f t="shared" si="205"/>
        <v>30000000</v>
      </c>
      <c r="C3849">
        <v>1.5</v>
      </c>
      <c r="D3849">
        <v>4.5</v>
      </c>
      <c r="E3849">
        <f t="shared" si="206"/>
        <v>3845</v>
      </c>
      <c r="F3849" t="e">
        <f t="shared" si="204"/>
        <v>#NUM!</v>
      </c>
    </row>
    <row r="3850" spans="2:6" x14ac:dyDescent="0.25">
      <c r="B3850">
        <f t="shared" si="205"/>
        <v>30000000</v>
      </c>
      <c r="C3850">
        <v>1.5</v>
      </c>
      <c r="D3850">
        <v>4.5</v>
      </c>
      <c r="E3850">
        <f t="shared" si="206"/>
        <v>3846</v>
      </c>
      <c r="F3850" t="e">
        <f t="shared" si="204"/>
        <v>#NUM!</v>
      </c>
    </row>
    <row r="3851" spans="2:6" x14ac:dyDescent="0.25">
      <c r="B3851">
        <f t="shared" si="205"/>
        <v>30000000</v>
      </c>
      <c r="C3851">
        <v>1.5</v>
      </c>
      <c r="D3851">
        <v>4.5</v>
      </c>
      <c r="E3851">
        <f t="shared" si="206"/>
        <v>3847</v>
      </c>
      <c r="F3851" t="e">
        <f t="shared" si="204"/>
        <v>#NUM!</v>
      </c>
    </row>
    <row r="3852" spans="2:6" x14ac:dyDescent="0.25">
      <c r="B3852">
        <f t="shared" si="205"/>
        <v>30000000</v>
      </c>
      <c r="C3852">
        <v>1.5</v>
      </c>
      <c r="D3852">
        <v>4.5</v>
      </c>
      <c r="E3852">
        <f t="shared" si="206"/>
        <v>3848</v>
      </c>
      <c r="F3852" t="e">
        <f t="shared" si="204"/>
        <v>#NUM!</v>
      </c>
    </row>
    <row r="3853" spans="2:6" x14ac:dyDescent="0.25">
      <c r="B3853">
        <f t="shared" si="205"/>
        <v>30000000</v>
      </c>
      <c r="C3853">
        <v>1.5</v>
      </c>
      <c r="D3853">
        <v>4.5</v>
      </c>
      <c r="E3853">
        <f t="shared" si="206"/>
        <v>3849</v>
      </c>
      <c r="F3853" t="e">
        <f t="shared" si="204"/>
        <v>#NUM!</v>
      </c>
    </row>
    <row r="3854" spans="2:6" x14ac:dyDescent="0.25">
      <c r="B3854">
        <f t="shared" si="205"/>
        <v>30000000</v>
      </c>
      <c r="C3854">
        <v>1.5</v>
      </c>
      <c r="D3854">
        <v>4.5</v>
      </c>
      <c r="E3854">
        <f t="shared" si="206"/>
        <v>3850</v>
      </c>
      <c r="F3854" t="e">
        <f t="shared" si="204"/>
        <v>#NUM!</v>
      </c>
    </row>
    <row r="3855" spans="2:6" x14ac:dyDescent="0.25">
      <c r="B3855">
        <f t="shared" si="205"/>
        <v>30000000</v>
      </c>
      <c r="C3855">
        <v>1.5</v>
      </c>
      <c r="D3855">
        <v>4.5</v>
      </c>
      <c r="E3855">
        <f t="shared" si="206"/>
        <v>3851</v>
      </c>
      <c r="F3855" t="e">
        <f t="shared" si="204"/>
        <v>#NUM!</v>
      </c>
    </row>
    <row r="3856" spans="2:6" x14ac:dyDescent="0.25">
      <c r="B3856">
        <f t="shared" si="205"/>
        <v>30000000</v>
      </c>
      <c r="C3856">
        <v>1.5</v>
      </c>
      <c r="D3856">
        <v>4.5</v>
      </c>
      <c r="E3856">
        <f t="shared" si="206"/>
        <v>3852</v>
      </c>
      <c r="F3856" t="e">
        <f t="shared" si="204"/>
        <v>#NUM!</v>
      </c>
    </row>
    <row r="3857" spans="2:6" x14ac:dyDescent="0.25">
      <c r="B3857">
        <f t="shared" si="205"/>
        <v>30000000</v>
      </c>
      <c r="C3857">
        <v>1.5</v>
      </c>
      <c r="D3857">
        <v>4.5</v>
      </c>
      <c r="E3857">
        <f t="shared" si="206"/>
        <v>3853</v>
      </c>
      <c r="F3857" t="e">
        <f t="shared" si="204"/>
        <v>#NUM!</v>
      </c>
    </row>
    <row r="3858" spans="2:6" x14ac:dyDescent="0.25">
      <c r="B3858">
        <f t="shared" si="205"/>
        <v>30000000</v>
      </c>
      <c r="C3858">
        <v>1.5</v>
      </c>
      <c r="D3858">
        <v>4.5</v>
      </c>
      <c r="E3858">
        <f t="shared" si="206"/>
        <v>3854</v>
      </c>
      <c r="F3858" t="e">
        <f t="shared" si="204"/>
        <v>#NUM!</v>
      </c>
    </row>
    <row r="3859" spans="2:6" x14ac:dyDescent="0.25">
      <c r="B3859">
        <f t="shared" si="205"/>
        <v>30000000</v>
      </c>
      <c r="C3859">
        <v>1.5</v>
      </c>
      <c r="D3859">
        <v>4.5</v>
      </c>
      <c r="E3859">
        <f t="shared" si="206"/>
        <v>3855</v>
      </c>
      <c r="F3859" t="e">
        <f t="shared" si="204"/>
        <v>#NUM!</v>
      </c>
    </row>
    <row r="3860" spans="2:6" x14ac:dyDescent="0.25">
      <c r="B3860">
        <f t="shared" si="205"/>
        <v>30000000</v>
      </c>
      <c r="C3860">
        <v>1.5</v>
      </c>
      <c r="D3860">
        <v>4.5</v>
      </c>
      <c r="E3860">
        <f t="shared" si="206"/>
        <v>3856</v>
      </c>
      <c r="F3860" t="e">
        <f t="shared" si="204"/>
        <v>#NUM!</v>
      </c>
    </row>
    <row r="3861" spans="2:6" x14ac:dyDescent="0.25">
      <c r="B3861">
        <f t="shared" si="205"/>
        <v>30000000</v>
      </c>
      <c r="C3861">
        <v>1.5</v>
      </c>
      <c r="D3861">
        <v>4.5</v>
      </c>
      <c r="E3861">
        <f t="shared" si="206"/>
        <v>3857</v>
      </c>
      <c r="F3861" t="e">
        <f t="shared" si="204"/>
        <v>#NUM!</v>
      </c>
    </row>
    <row r="3862" spans="2:6" x14ac:dyDescent="0.25">
      <c r="B3862">
        <f t="shared" si="205"/>
        <v>30000000</v>
      </c>
      <c r="C3862">
        <v>1.5</v>
      </c>
      <c r="D3862">
        <v>4.5</v>
      </c>
      <c r="E3862">
        <f t="shared" si="206"/>
        <v>3858</v>
      </c>
      <c r="F3862" t="e">
        <f t="shared" si="204"/>
        <v>#NUM!</v>
      </c>
    </row>
    <row r="3863" spans="2:6" x14ac:dyDescent="0.25">
      <c r="B3863">
        <f t="shared" si="205"/>
        <v>30000000</v>
      </c>
      <c r="C3863">
        <v>1.5</v>
      </c>
      <c r="D3863">
        <v>4.5</v>
      </c>
      <c r="E3863">
        <f t="shared" si="206"/>
        <v>3859</v>
      </c>
      <c r="F3863" t="e">
        <f t="shared" si="204"/>
        <v>#NUM!</v>
      </c>
    </row>
    <row r="3864" spans="2:6" x14ac:dyDescent="0.25">
      <c r="B3864">
        <f t="shared" si="205"/>
        <v>30000000</v>
      </c>
      <c r="C3864">
        <v>1.5</v>
      </c>
      <c r="D3864">
        <v>4.5</v>
      </c>
      <c r="E3864">
        <f t="shared" si="206"/>
        <v>3860</v>
      </c>
      <c r="F3864" t="e">
        <f t="shared" si="204"/>
        <v>#NUM!</v>
      </c>
    </row>
    <row r="3865" spans="2:6" x14ac:dyDescent="0.25">
      <c r="B3865">
        <f t="shared" si="205"/>
        <v>30000000</v>
      </c>
      <c r="C3865">
        <v>1.5</v>
      </c>
      <c r="D3865">
        <v>4.5</v>
      </c>
      <c r="E3865">
        <f t="shared" si="206"/>
        <v>3861</v>
      </c>
      <c r="F3865" t="e">
        <f t="shared" si="204"/>
        <v>#NUM!</v>
      </c>
    </row>
    <row r="3866" spans="2:6" x14ac:dyDescent="0.25">
      <c r="B3866">
        <f t="shared" si="205"/>
        <v>30000000</v>
      </c>
      <c r="C3866">
        <v>1.5</v>
      </c>
      <c r="D3866">
        <v>4.5</v>
      </c>
      <c r="E3866">
        <f t="shared" si="206"/>
        <v>3862</v>
      </c>
      <c r="F3866" t="e">
        <f t="shared" si="204"/>
        <v>#NUM!</v>
      </c>
    </row>
    <row r="3867" spans="2:6" x14ac:dyDescent="0.25">
      <c r="B3867">
        <f t="shared" si="205"/>
        <v>30000000</v>
      </c>
      <c r="C3867">
        <v>1.5</v>
      </c>
      <c r="D3867">
        <v>4.5</v>
      </c>
      <c r="E3867">
        <f t="shared" si="206"/>
        <v>3863</v>
      </c>
      <c r="F3867" t="e">
        <f t="shared" si="204"/>
        <v>#NUM!</v>
      </c>
    </row>
    <row r="3868" spans="2:6" x14ac:dyDescent="0.25">
      <c r="B3868">
        <f t="shared" si="205"/>
        <v>30000000</v>
      </c>
      <c r="C3868">
        <v>1.5</v>
      </c>
      <c r="D3868">
        <v>4.5</v>
      </c>
      <c r="E3868">
        <f t="shared" si="206"/>
        <v>3864</v>
      </c>
      <c r="F3868" t="e">
        <f t="shared" si="204"/>
        <v>#NUM!</v>
      </c>
    </row>
    <row r="3869" spans="2:6" x14ac:dyDescent="0.25">
      <c r="B3869">
        <f t="shared" si="205"/>
        <v>30000000</v>
      </c>
      <c r="C3869">
        <v>1.5</v>
      </c>
      <c r="D3869">
        <v>4.5</v>
      </c>
      <c r="E3869">
        <f t="shared" si="206"/>
        <v>3865</v>
      </c>
      <c r="F3869" t="e">
        <f t="shared" si="204"/>
        <v>#NUM!</v>
      </c>
    </row>
    <row r="3870" spans="2:6" x14ac:dyDescent="0.25">
      <c r="B3870">
        <f t="shared" si="205"/>
        <v>30000000</v>
      </c>
      <c r="C3870">
        <v>1.5</v>
      </c>
      <c r="D3870">
        <v>4.5</v>
      </c>
      <c r="E3870">
        <f t="shared" si="206"/>
        <v>3866</v>
      </c>
      <c r="F3870" t="e">
        <f t="shared" si="204"/>
        <v>#NUM!</v>
      </c>
    </row>
    <row r="3871" spans="2:6" x14ac:dyDescent="0.25">
      <c r="B3871">
        <f t="shared" si="205"/>
        <v>30000000</v>
      </c>
      <c r="C3871">
        <v>1.5</v>
      </c>
      <c r="D3871">
        <v>4.5</v>
      </c>
      <c r="E3871">
        <f t="shared" si="206"/>
        <v>3867</v>
      </c>
      <c r="F3871" t="e">
        <f t="shared" ref="F3871:F3934" si="207">D3871+C3871*SIN(E3871*2*PI()/360*B3871)</f>
        <v>#NUM!</v>
      </c>
    </row>
    <row r="3872" spans="2:6" x14ac:dyDescent="0.25">
      <c r="B3872">
        <f t="shared" si="205"/>
        <v>30000000</v>
      </c>
      <c r="C3872">
        <v>1.5</v>
      </c>
      <c r="D3872">
        <v>4.5</v>
      </c>
      <c r="E3872">
        <f t="shared" si="206"/>
        <v>3868</v>
      </c>
      <c r="F3872" t="e">
        <f t="shared" si="207"/>
        <v>#NUM!</v>
      </c>
    </row>
    <row r="3873" spans="2:6" x14ac:dyDescent="0.25">
      <c r="B3873">
        <f t="shared" si="205"/>
        <v>30000000</v>
      </c>
      <c r="C3873">
        <v>1.5</v>
      </c>
      <c r="D3873">
        <v>4.5</v>
      </c>
      <c r="E3873">
        <f t="shared" si="206"/>
        <v>3869</v>
      </c>
      <c r="F3873" t="e">
        <f t="shared" si="207"/>
        <v>#NUM!</v>
      </c>
    </row>
    <row r="3874" spans="2:6" x14ac:dyDescent="0.25">
      <c r="B3874">
        <f t="shared" si="205"/>
        <v>30000000</v>
      </c>
      <c r="C3874">
        <v>1.5</v>
      </c>
      <c r="D3874">
        <v>4.5</v>
      </c>
      <c r="E3874">
        <f t="shared" si="206"/>
        <v>3870</v>
      </c>
      <c r="F3874" t="e">
        <f t="shared" si="207"/>
        <v>#NUM!</v>
      </c>
    </row>
    <row r="3875" spans="2:6" x14ac:dyDescent="0.25">
      <c r="B3875">
        <f t="shared" si="205"/>
        <v>30000000</v>
      </c>
      <c r="C3875">
        <v>1.5</v>
      </c>
      <c r="D3875">
        <v>4.5</v>
      </c>
      <c r="E3875">
        <f t="shared" si="206"/>
        <v>3871</v>
      </c>
      <c r="F3875" t="e">
        <f t="shared" si="207"/>
        <v>#NUM!</v>
      </c>
    </row>
    <row r="3876" spans="2:6" x14ac:dyDescent="0.25">
      <c r="B3876">
        <f t="shared" si="205"/>
        <v>30000000</v>
      </c>
      <c r="C3876">
        <v>1.5</v>
      </c>
      <c r="D3876">
        <v>4.5</v>
      </c>
      <c r="E3876">
        <f t="shared" si="206"/>
        <v>3872</v>
      </c>
      <c r="F3876" t="e">
        <f t="shared" si="207"/>
        <v>#NUM!</v>
      </c>
    </row>
    <row r="3877" spans="2:6" x14ac:dyDescent="0.25">
      <c r="B3877">
        <f t="shared" si="205"/>
        <v>30000000</v>
      </c>
      <c r="C3877">
        <v>1.5</v>
      </c>
      <c r="D3877">
        <v>4.5</v>
      </c>
      <c r="E3877">
        <f t="shared" si="206"/>
        <v>3873</v>
      </c>
      <c r="F3877" t="e">
        <f t="shared" si="207"/>
        <v>#NUM!</v>
      </c>
    </row>
    <row r="3878" spans="2:6" x14ac:dyDescent="0.25">
      <c r="B3878">
        <f t="shared" si="205"/>
        <v>30000000</v>
      </c>
      <c r="C3878">
        <v>1.5</v>
      </c>
      <c r="D3878">
        <v>4.5</v>
      </c>
      <c r="E3878">
        <f t="shared" si="206"/>
        <v>3874</v>
      </c>
      <c r="F3878" t="e">
        <f t="shared" si="207"/>
        <v>#NUM!</v>
      </c>
    </row>
    <row r="3879" spans="2:6" x14ac:dyDescent="0.25">
      <c r="B3879">
        <f t="shared" si="205"/>
        <v>30000000</v>
      </c>
      <c r="C3879">
        <v>1.5</v>
      </c>
      <c r="D3879">
        <v>4.5</v>
      </c>
      <c r="E3879">
        <f t="shared" si="206"/>
        <v>3875</v>
      </c>
      <c r="F3879" t="e">
        <f t="shared" si="207"/>
        <v>#NUM!</v>
      </c>
    </row>
    <row r="3880" spans="2:6" x14ac:dyDescent="0.25">
      <c r="B3880">
        <f t="shared" si="205"/>
        <v>30000000</v>
      </c>
      <c r="C3880">
        <v>1.5</v>
      </c>
      <c r="D3880">
        <v>4.5</v>
      </c>
      <c r="E3880">
        <f t="shared" si="206"/>
        <v>3876</v>
      </c>
      <c r="F3880" t="e">
        <f t="shared" si="207"/>
        <v>#NUM!</v>
      </c>
    </row>
    <row r="3881" spans="2:6" x14ac:dyDescent="0.25">
      <c r="B3881">
        <f t="shared" si="205"/>
        <v>30000000</v>
      </c>
      <c r="C3881">
        <v>1.5</v>
      </c>
      <c r="D3881">
        <v>4.5</v>
      </c>
      <c r="E3881">
        <f t="shared" si="206"/>
        <v>3877</v>
      </c>
      <c r="F3881" t="e">
        <f t="shared" si="207"/>
        <v>#NUM!</v>
      </c>
    </row>
    <row r="3882" spans="2:6" x14ac:dyDescent="0.25">
      <c r="B3882">
        <f t="shared" si="205"/>
        <v>30000000</v>
      </c>
      <c r="C3882">
        <v>1.5</v>
      </c>
      <c r="D3882">
        <v>4.5</v>
      </c>
      <c r="E3882">
        <f t="shared" si="206"/>
        <v>3878</v>
      </c>
      <c r="F3882" t="e">
        <f t="shared" si="207"/>
        <v>#NUM!</v>
      </c>
    </row>
    <row r="3883" spans="2:6" x14ac:dyDescent="0.25">
      <c r="B3883">
        <f t="shared" si="205"/>
        <v>30000000</v>
      </c>
      <c r="C3883">
        <v>1.5</v>
      </c>
      <c r="D3883">
        <v>4.5</v>
      </c>
      <c r="E3883">
        <f t="shared" si="206"/>
        <v>3879</v>
      </c>
      <c r="F3883" t="e">
        <f t="shared" si="207"/>
        <v>#NUM!</v>
      </c>
    </row>
    <row r="3884" spans="2:6" x14ac:dyDescent="0.25">
      <c r="B3884">
        <f t="shared" si="205"/>
        <v>30000000</v>
      </c>
      <c r="C3884">
        <v>1.5</v>
      </c>
      <c r="D3884">
        <v>4.5</v>
      </c>
      <c r="E3884">
        <f t="shared" si="206"/>
        <v>3880</v>
      </c>
      <c r="F3884" t="e">
        <f t="shared" si="207"/>
        <v>#NUM!</v>
      </c>
    </row>
    <row r="3885" spans="2:6" x14ac:dyDescent="0.25">
      <c r="B3885">
        <f t="shared" si="205"/>
        <v>30000000</v>
      </c>
      <c r="C3885">
        <v>1.5</v>
      </c>
      <c r="D3885">
        <v>4.5</v>
      </c>
      <c r="E3885">
        <f t="shared" si="206"/>
        <v>3881</v>
      </c>
      <c r="F3885" t="e">
        <f t="shared" si="207"/>
        <v>#NUM!</v>
      </c>
    </row>
    <row r="3886" spans="2:6" x14ac:dyDescent="0.25">
      <c r="B3886">
        <f t="shared" si="205"/>
        <v>30000000</v>
      </c>
      <c r="C3886">
        <v>1.5</v>
      </c>
      <c r="D3886">
        <v>4.5</v>
      </c>
      <c r="E3886">
        <f t="shared" si="206"/>
        <v>3882</v>
      </c>
      <c r="F3886" t="e">
        <f t="shared" si="207"/>
        <v>#NUM!</v>
      </c>
    </row>
    <row r="3887" spans="2:6" x14ac:dyDescent="0.25">
      <c r="B3887">
        <f t="shared" si="205"/>
        <v>30000000</v>
      </c>
      <c r="C3887">
        <v>1.5</v>
      </c>
      <c r="D3887">
        <v>4.5</v>
      </c>
      <c r="E3887">
        <f t="shared" si="206"/>
        <v>3883</v>
      </c>
      <c r="F3887" t="e">
        <f t="shared" si="207"/>
        <v>#NUM!</v>
      </c>
    </row>
    <row r="3888" spans="2:6" x14ac:dyDescent="0.25">
      <c r="B3888">
        <f t="shared" si="205"/>
        <v>30000000</v>
      </c>
      <c r="C3888">
        <v>1.5</v>
      </c>
      <c r="D3888">
        <v>4.5</v>
      </c>
      <c r="E3888">
        <f t="shared" si="206"/>
        <v>3884</v>
      </c>
      <c r="F3888" t="e">
        <f t="shared" si="207"/>
        <v>#NUM!</v>
      </c>
    </row>
    <row r="3889" spans="2:6" x14ac:dyDescent="0.25">
      <c r="B3889">
        <f t="shared" si="205"/>
        <v>30000000</v>
      </c>
      <c r="C3889">
        <v>1.5</v>
      </c>
      <c r="D3889">
        <v>4.5</v>
      </c>
      <c r="E3889">
        <f t="shared" si="206"/>
        <v>3885</v>
      </c>
      <c r="F3889" t="e">
        <f t="shared" si="207"/>
        <v>#NUM!</v>
      </c>
    </row>
    <row r="3890" spans="2:6" x14ac:dyDescent="0.25">
      <c r="B3890">
        <f t="shared" si="205"/>
        <v>30000000</v>
      </c>
      <c r="C3890">
        <v>1.5</v>
      </c>
      <c r="D3890">
        <v>4.5</v>
      </c>
      <c r="E3890">
        <f t="shared" si="206"/>
        <v>3886</v>
      </c>
      <c r="F3890" t="e">
        <f t="shared" si="207"/>
        <v>#NUM!</v>
      </c>
    </row>
    <row r="3891" spans="2:6" x14ac:dyDescent="0.25">
      <c r="B3891">
        <f t="shared" si="205"/>
        <v>30000000</v>
      </c>
      <c r="C3891">
        <v>1.5</v>
      </c>
      <c r="D3891">
        <v>4.5</v>
      </c>
      <c r="E3891">
        <f t="shared" si="206"/>
        <v>3887</v>
      </c>
      <c r="F3891" t="e">
        <f t="shared" si="207"/>
        <v>#NUM!</v>
      </c>
    </row>
    <row r="3892" spans="2:6" x14ac:dyDescent="0.25">
      <c r="B3892">
        <f t="shared" si="205"/>
        <v>30000000</v>
      </c>
      <c r="C3892">
        <v>1.5</v>
      </c>
      <c r="D3892">
        <v>4.5</v>
      </c>
      <c r="E3892">
        <f t="shared" si="206"/>
        <v>3888</v>
      </c>
      <c r="F3892" t="e">
        <f t="shared" si="207"/>
        <v>#NUM!</v>
      </c>
    </row>
    <row r="3893" spans="2:6" x14ac:dyDescent="0.25">
      <c r="B3893">
        <f t="shared" si="205"/>
        <v>30000000</v>
      </c>
      <c r="C3893">
        <v>1.5</v>
      </c>
      <c r="D3893">
        <v>4.5</v>
      </c>
      <c r="E3893">
        <f t="shared" si="206"/>
        <v>3889</v>
      </c>
      <c r="F3893" t="e">
        <f t="shared" si="207"/>
        <v>#NUM!</v>
      </c>
    </row>
    <row r="3894" spans="2:6" x14ac:dyDescent="0.25">
      <c r="B3894">
        <f t="shared" si="205"/>
        <v>30000000</v>
      </c>
      <c r="C3894">
        <v>1.5</v>
      </c>
      <c r="D3894">
        <v>4.5</v>
      </c>
      <c r="E3894">
        <f t="shared" si="206"/>
        <v>3890</v>
      </c>
      <c r="F3894" t="e">
        <f t="shared" si="207"/>
        <v>#NUM!</v>
      </c>
    </row>
    <row r="3895" spans="2:6" x14ac:dyDescent="0.25">
      <c r="B3895">
        <f t="shared" si="205"/>
        <v>30000000</v>
      </c>
      <c r="C3895">
        <v>1.5</v>
      </c>
      <c r="D3895">
        <v>4.5</v>
      </c>
      <c r="E3895">
        <f t="shared" si="206"/>
        <v>3891</v>
      </c>
      <c r="F3895" t="e">
        <f t="shared" si="207"/>
        <v>#NUM!</v>
      </c>
    </row>
    <row r="3896" spans="2:6" x14ac:dyDescent="0.25">
      <c r="B3896">
        <f t="shared" si="205"/>
        <v>30000000</v>
      </c>
      <c r="C3896">
        <v>1.5</v>
      </c>
      <c r="D3896">
        <v>4.5</v>
      </c>
      <c r="E3896">
        <f t="shared" si="206"/>
        <v>3892</v>
      </c>
      <c r="F3896" t="e">
        <f t="shared" si="207"/>
        <v>#NUM!</v>
      </c>
    </row>
    <row r="3897" spans="2:6" x14ac:dyDescent="0.25">
      <c r="B3897">
        <f t="shared" si="205"/>
        <v>30000000</v>
      </c>
      <c r="C3897">
        <v>1.5</v>
      </c>
      <c r="D3897">
        <v>4.5</v>
      </c>
      <c r="E3897">
        <f t="shared" si="206"/>
        <v>3893</v>
      </c>
      <c r="F3897" t="e">
        <f t="shared" si="207"/>
        <v>#NUM!</v>
      </c>
    </row>
    <row r="3898" spans="2:6" x14ac:dyDescent="0.25">
      <c r="B3898">
        <f t="shared" si="205"/>
        <v>30000000</v>
      </c>
      <c r="C3898">
        <v>1.5</v>
      </c>
      <c r="D3898">
        <v>4.5</v>
      </c>
      <c r="E3898">
        <f t="shared" si="206"/>
        <v>3894</v>
      </c>
      <c r="F3898" t="e">
        <f t="shared" si="207"/>
        <v>#NUM!</v>
      </c>
    </row>
    <row r="3899" spans="2:6" x14ac:dyDescent="0.25">
      <c r="B3899">
        <f t="shared" si="205"/>
        <v>30000000</v>
      </c>
      <c r="C3899">
        <v>1.5</v>
      </c>
      <c r="D3899">
        <v>4.5</v>
      </c>
      <c r="E3899">
        <f t="shared" si="206"/>
        <v>3895</v>
      </c>
      <c r="F3899" t="e">
        <f t="shared" si="207"/>
        <v>#NUM!</v>
      </c>
    </row>
    <row r="3900" spans="2:6" x14ac:dyDescent="0.25">
      <c r="B3900">
        <f t="shared" si="205"/>
        <v>30000000</v>
      </c>
      <c r="C3900">
        <v>1.5</v>
      </c>
      <c r="D3900">
        <v>4.5</v>
      </c>
      <c r="E3900">
        <f t="shared" si="206"/>
        <v>3896</v>
      </c>
      <c r="F3900" t="e">
        <f t="shared" si="207"/>
        <v>#NUM!</v>
      </c>
    </row>
    <row r="3901" spans="2:6" x14ac:dyDescent="0.25">
      <c r="B3901">
        <f t="shared" si="205"/>
        <v>30000000</v>
      </c>
      <c r="C3901">
        <v>1.5</v>
      </c>
      <c r="D3901">
        <v>4.5</v>
      </c>
      <c r="E3901">
        <f t="shared" si="206"/>
        <v>3897</v>
      </c>
      <c r="F3901" t="e">
        <f t="shared" si="207"/>
        <v>#NUM!</v>
      </c>
    </row>
    <row r="3902" spans="2:6" x14ac:dyDescent="0.25">
      <c r="B3902">
        <f t="shared" si="205"/>
        <v>30000000</v>
      </c>
      <c r="C3902">
        <v>1.5</v>
      </c>
      <c r="D3902">
        <v>4.5</v>
      </c>
      <c r="E3902">
        <f t="shared" si="206"/>
        <v>3898</v>
      </c>
      <c r="F3902" t="e">
        <f t="shared" si="207"/>
        <v>#NUM!</v>
      </c>
    </row>
    <row r="3903" spans="2:6" x14ac:dyDescent="0.25">
      <c r="B3903">
        <f t="shared" si="205"/>
        <v>30000000</v>
      </c>
      <c r="C3903">
        <v>1.5</v>
      </c>
      <c r="D3903">
        <v>4.5</v>
      </c>
      <c r="E3903">
        <f t="shared" si="206"/>
        <v>3899</v>
      </c>
      <c r="F3903" t="e">
        <f t="shared" si="207"/>
        <v>#NUM!</v>
      </c>
    </row>
    <row r="3904" spans="2:6" x14ac:dyDescent="0.25">
      <c r="B3904">
        <f t="shared" si="205"/>
        <v>30000000</v>
      </c>
      <c r="C3904">
        <v>1.5</v>
      </c>
      <c r="D3904">
        <v>4.5</v>
      </c>
      <c r="E3904">
        <f t="shared" si="206"/>
        <v>3900</v>
      </c>
      <c r="F3904" t="e">
        <f t="shared" si="207"/>
        <v>#NUM!</v>
      </c>
    </row>
    <row r="3905" spans="2:6" x14ac:dyDescent="0.25">
      <c r="B3905">
        <f t="shared" si="205"/>
        <v>30000000</v>
      </c>
      <c r="C3905">
        <v>1.5</v>
      </c>
      <c r="D3905">
        <v>4.5</v>
      </c>
      <c r="E3905">
        <f t="shared" si="206"/>
        <v>3901</v>
      </c>
      <c r="F3905" t="e">
        <f t="shared" si="207"/>
        <v>#NUM!</v>
      </c>
    </row>
    <row r="3906" spans="2:6" x14ac:dyDescent="0.25">
      <c r="B3906">
        <f t="shared" si="205"/>
        <v>30000000</v>
      </c>
      <c r="C3906">
        <v>1.5</v>
      </c>
      <c r="D3906">
        <v>4.5</v>
      </c>
      <c r="E3906">
        <f t="shared" si="206"/>
        <v>3902</v>
      </c>
      <c r="F3906" t="e">
        <f t="shared" si="207"/>
        <v>#NUM!</v>
      </c>
    </row>
    <row r="3907" spans="2:6" x14ac:dyDescent="0.25">
      <c r="B3907">
        <f t="shared" si="205"/>
        <v>30000000</v>
      </c>
      <c r="C3907">
        <v>1.5</v>
      </c>
      <c r="D3907">
        <v>4.5</v>
      </c>
      <c r="E3907">
        <f t="shared" si="206"/>
        <v>3903</v>
      </c>
      <c r="F3907" t="e">
        <f t="shared" si="207"/>
        <v>#NUM!</v>
      </c>
    </row>
    <row r="3908" spans="2:6" x14ac:dyDescent="0.25">
      <c r="B3908">
        <f t="shared" si="205"/>
        <v>30000000</v>
      </c>
      <c r="C3908">
        <v>1.5</v>
      </c>
      <c r="D3908">
        <v>4.5</v>
      </c>
      <c r="E3908">
        <f t="shared" si="206"/>
        <v>3904</v>
      </c>
      <c r="F3908" t="e">
        <f t="shared" si="207"/>
        <v>#NUM!</v>
      </c>
    </row>
    <row r="3909" spans="2:6" x14ac:dyDescent="0.25">
      <c r="B3909">
        <f t="shared" si="205"/>
        <v>30000000</v>
      </c>
      <c r="C3909">
        <v>1.5</v>
      </c>
      <c r="D3909">
        <v>4.5</v>
      </c>
      <c r="E3909">
        <f t="shared" si="206"/>
        <v>3905</v>
      </c>
      <c r="F3909" t="e">
        <f t="shared" si="207"/>
        <v>#NUM!</v>
      </c>
    </row>
    <row r="3910" spans="2:6" x14ac:dyDescent="0.25">
      <c r="B3910">
        <f t="shared" ref="B3910:B3973" si="208">$C$1</f>
        <v>30000000</v>
      </c>
      <c r="C3910">
        <v>1.5</v>
      </c>
      <c r="D3910">
        <v>4.5</v>
      </c>
      <c r="E3910">
        <f t="shared" ref="E3910:E3973" si="209">E3909+1</f>
        <v>3906</v>
      </c>
      <c r="F3910" t="e">
        <f t="shared" si="207"/>
        <v>#NUM!</v>
      </c>
    </row>
    <row r="3911" spans="2:6" x14ac:dyDescent="0.25">
      <c r="B3911">
        <f t="shared" si="208"/>
        <v>30000000</v>
      </c>
      <c r="C3911">
        <v>1.5</v>
      </c>
      <c r="D3911">
        <v>4.5</v>
      </c>
      <c r="E3911">
        <f t="shared" si="209"/>
        <v>3907</v>
      </c>
      <c r="F3911" t="e">
        <f t="shared" si="207"/>
        <v>#NUM!</v>
      </c>
    </row>
    <row r="3912" spans="2:6" x14ac:dyDescent="0.25">
      <c r="B3912">
        <f t="shared" si="208"/>
        <v>30000000</v>
      </c>
      <c r="C3912">
        <v>1.5</v>
      </c>
      <c r="D3912">
        <v>4.5</v>
      </c>
      <c r="E3912">
        <f t="shared" si="209"/>
        <v>3908</v>
      </c>
      <c r="F3912" t="e">
        <f t="shared" si="207"/>
        <v>#NUM!</v>
      </c>
    </row>
    <row r="3913" spans="2:6" x14ac:dyDescent="0.25">
      <c r="B3913">
        <f t="shared" si="208"/>
        <v>30000000</v>
      </c>
      <c r="C3913">
        <v>1.5</v>
      </c>
      <c r="D3913">
        <v>4.5</v>
      </c>
      <c r="E3913">
        <f t="shared" si="209"/>
        <v>3909</v>
      </c>
      <c r="F3913" t="e">
        <f t="shared" si="207"/>
        <v>#NUM!</v>
      </c>
    </row>
    <row r="3914" spans="2:6" x14ac:dyDescent="0.25">
      <c r="B3914">
        <f t="shared" si="208"/>
        <v>30000000</v>
      </c>
      <c r="C3914">
        <v>1.5</v>
      </c>
      <c r="D3914">
        <v>4.5</v>
      </c>
      <c r="E3914">
        <f t="shared" si="209"/>
        <v>3910</v>
      </c>
      <c r="F3914" t="e">
        <f t="shared" si="207"/>
        <v>#NUM!</v>
      </c>
    </row>
    <row r="3915" spans="2:6" x14ac:dyDescent="0.25">
      <c r="B3915">
        <f t="shared" si="208"/>
        <v>30000000</v>
      </c>
      <c r="C3915">
        <v>1.5</v>
      </c>
      <c r="D3915">
        <v>4.5</v>
      </c>
      <c r="E3915">
        <f t="shared" si="209"/>
        <v>3911</v>
      </c>
      <c r="F3915" t="e">
        <f t="shared" si="207"/>
        <v>#NUM!</v>
      </c>
    </row>
    <row r="3916" spans="2:6" x14ac:dyDescent="0.25">
      <c r="B3916">
        <f t="shared" si="208"/>
        <v>30000000</v>
      </c>
      <c r="C3916">
        <v>1.5</v>
      </c>
      <c r="D3916">
        <v>4.5</v>
      </c>
      <c r="E3916">
        <f t="shared" si="209"/>
        <v>3912</v>
      </c>
      <c r="F3916" t="e">
        <f t="shared" si="207"/>
        <v>#NUM!</v>
      </c>
    </row>
    <row r="3917" spans="2:6" x14ac:dyDescent="0.25">
      <c r="B3917">
        <f t="shared" si="208"/>
        <v>30000000</v>
      </c>
      <c r="C3917">
        <v>1.5</v>
      </c>
      <c r="D3917">
        <v>4.5</v>
      </c>
      <c r="E3917">
        <f t="shared" si="209"/>
        <v>3913</v>
      </c>
      <c r="F3917" t="e">
        <f t="shared" si="207"/>
        <v>#NUM!</v>
      </c>
    </row>
    <row r="3918" spans="2:6" x14ac:dyDescent="0.25">
      <c r="B3918">
        <f t="shared" si="208"/>
        <v>30000000</v>
      </c>
      <c r="C3918">
        <v>1.5</v>
      </c>
      <c r="D3918">
        <v>4.5</v>
      </c>
      <c r="E3918">
        <f t="shared" si="209"/>
        <v>3914</v>
      </c>
      <c r="F3918" t="e">
        <f t="shared" si="207"/>
        <v>#NUM!</v>
      </c>
    </row>
    <row r="3919" spans="2:6" x14ac:dyDescent="0.25">
      <c r="B3919">
        <f t="shared" si="208"/>
        <v>30000000</v>
      </c>
      <c r="C3919">
        <v>1.5</v>
      </c>
      <c r="D3919">
        <v>4.5</v>
      </c>
      <c r="E3919">
        <f t="shared" si="209"/>
        <v>3915</v>
      </c>
      <c r="F3919" t="e">
        <f t="shared" si="207"/>
        <v>#NUM!</v>
      </c>
    </row>
    <row r="3920" spans="2:6" x14ac:dyDescent="0.25">
      <c r="B3920">
        <f t="shared" si="208"/>
        <v>30000000</v>
      </c>
      <c r="C3920">
        <v>1.5</v>
      </c>
      <c r="D3920">
        <v>4.5</v>
      </c>
      <c r="E3920">
        <f t="shared" si="209"/>
        <v>3916</v>
      </c>
      <c r="F3920" t="e">
        <f t="shared" si="207"/>
        <v>#NUM!</v>
      </c>
    </row>
    <row r="3921" spans="2:6" x14ac:dyDescent="0.25">
      <c r="B3921">
        <f t="shared" si="208"/>
        <v>30000000</v>
      </c>
      <c r="C3921">
        <v>1.5</v>
      </c>
      <c r="D3921">
        <v>4.5</v>
      </c>
      <c r="E3921">
        <f t="shared" si="209"/>
        <v>3917</v>
      </c>
      <c r="F3921" t="e">
        <f t="shared" si="207"/>
        <v>#NUM!</v>
      </c>
    </row>
    <row r="3922" spans="2:6" x14ac:dyDescent="0.25">
      <c r="B3922">
        <f t="shared" si="208"/>
        <v>30000000</v>
      </c>
      <c r="C3922">
        <v>1.5</v>
      </c>
      <c r="D3922">
        <v>4.5</v>
      </c>
      <c r="E3922">
        <f t="shared" si="209"/>
        <v>3918</v>
      </c>
      <c r="F3922" t="e">
        <f t="shared" si="207"/>
        <v>#NUM!</v>
      </c>
    </row>
    <row r="3923" spans="2:6" x14ac:dyDescent="0.25">
      <c r="B3923">
        <f t="shared" si="208"/>
        <v>30000000</v>
      </c>
      <c r="C3923">
        <v>1.5</v>
      </c>
      <c r="D3923">
        <v>4.5</v>
      </c>
      <c r="E3923">
        <f t="shared" si="209"/>
        <v>3919</v>
      </c>
      <c r="F3923" t="e">
        <f t="shared" si="207"/>
        <v>#NUM!</v>
      </c>
    </row>
    <row r="3924" spans="2:6" x14ac:dyDescent="0.25">
      <c r="B3924">
        <f t="shared" si="208"/>
        <v>30000000</v>
      </c>
      <c r="C3924">
        <v>1.5</v>
      </c>
      <c r="D3924">
        <v>4.5</v>
      </c>
      <c r="E3924">
        <f t="shared" si="209"/>
        <v>3920</v>
      </c>
      <c r="F3924" t="e">
        <f t="shared" si="207"/>
        <v>#NUM!</v>
      </c>
    </row>
    <row r="3925" spans="2:6" x14ac:dyDescent="0.25">
      <c r="B3925">
        <f t="shared" si="208"/>
        <v>30000000</v>
      </c>
      <c r="C3925">
        <v>1.5</v>
      </c>
      <c r="D3925">
        <v>4.5</v>
      </c>
      <c r="E3925">
        <f t="shared" si="209"/>
        <v>3921</v>
      </c>
      <c r="F3925" t="e">
        <f t="shared" si="207"/>
        <v>#NUM!</v>
      </c>
    </row>
    <row r="3926" spans="2:6" x14ac:dyDescent="0.25">
      <c r="B3926">
        <f t="shared" si="208"/>
        <v>30000000</v>
      </c>
      <c r="C3926">
        <v>1.5</v>
      </c>
      <c r="D3926">
        <v>4.5</v>
      </c>
      <c r="E3926">
        <f t="shared" si="209"/>
        <v>3922</v>
      </c>
      <c r="F3926" t="e">
        <f t="shared" si="207"/>
        <v>#NUM!</v>
      </c>
    </row>
    <row r="3927" spans="2:6" x14ac:dyDescent="0.25">
      <c r="B3927">
        <f t="shared" si="208"/>
        <v>30000000</v>
      </c>
      <c r="C3927">
        <v>1.5</v>
      </c>
      <c r="D3927">
        <v>4.5</v>
      </c>
      <c r="E3927">
        <f t="shared" si="209"/>
        <v>3923</v>
      </c>
      <c r="F3927" t="e">
        <f t="shared" si="207"/>
        <v>#NUM!</v>
      </c>
    </row>
    <row r="3928" spans="2:6" x14ac:dyDescent="0.25">
      <c r="B3928">
        <f t="shared" si="208"/>
        <v>30000000</v>
      </c>
      <c r="C3928">
        <v>1.5</v>
      </c>
      <c r="D3928">
        <v>4.5</v>
      </c>
      <c r="E3928">
        <f t="shared" si="209"/>
        <v>3924</v>
      </c>
      <c r="F3928" t="e">
        <f t="shared" si="207"/>
        <v>#NUM!</v>
      </c>
    </row>
    <row r="3929" spans="2:6" x14ac:dyDescent="0.25">
      <c r="B3929">
        <f t="shared" si="208"/>
        <v>30000000</v>
      </c>
      <c r="C3929">
        <v>1.5</v>
      </c>
      <c r="D3929">
        <v>4.5</v>
      </c>
      <c r="E3929">
        <f t="shared" si="209"/>
        <v>3925</v>
      </c>
      <c r="F3929" t="e">
        <f t="shared" si="207"/>
        <v>#NUM!</v>
      </c>
    </row>
    <row r="3930" spans="2:6" x14ac:dyDescent="0.25">
      <c r="B3930">
        <f t="shared" si="208"/>
        <v>30000000</v>
      </c>
      <c r="C3930">
        <v>1.5</v>
      </c>
      <c r="D3930">
        <v>4.5</v>
      </c>
      <c r="E3930">
        <f t="shared" si="209"/>
        <v>3926</v>
      </c>
      <c r="F3930" t="e">
        <f t="shared" si="207"/>
        <v>#NUM!</v>
      </c>
    </row>
    <row r="3931" spans="2:6" x14ac:dyDescent="0.25">
      <c r="B3931">
        <f t="shared" si="208"/>
        <v>30000000</v>
      </c>
      <c r="C3931">
        <v>1.5</v>
      </c>
      <c r="D3931">
        <v>4.5</v>
      </c>
      <c r="E3931">
        <f t="shared" si="209"/>
        <v>3927</v>
      </c>
      <c r="F3931" t="e">
        <f t="shared" si="207"/>
        <v>#NUM!</v>
      </c>
    </row>
    <row r="3932" spans="2:6" x14ac:dyDescent="0.25">
      <c r="B3932">
        <f t="shared" si="208"/>
        <v>30000000</v>
      </c>
      <c r="C3932">
        <v>1.5</v>
      </c>
      <c r="D3932">
        <v>4.5</v>
      </c>
      <c r="E3932">
        <f t="shared" si="209"/>
        <v>3928</v>
      </c>
      <c r="F3932" t="e">
        <f t="shared" si="207"/>
        <v>#NUM!</v>
      </c>
    </row>
    <row r="3933" spans="2:6" x14ac:dyDescent="0.25">
      <c r="B3933">
        <f t="shared" si="208"/>
        <v>30000000</v>
      </c>
      <c r="C3933">
        <v>1.5</v>
      </c>
      <c r="D3933">
        <v>4.5</v>
      </c>
      <c r="E3933">
        <f t="shared" si="209"/>
        <v>3929</v>
      </c>
      <c r="F3933" t="e">
        <f t="shared" si="207"/>
        <v>#NUM!</v>
      </c>
    </row>
    <row r="3934" spans="2:6" x14ac:dyDescent="0.25">
      <c r="B3934">
        <f t="shared" si="208"/>
        <v>30000000</v>
      </c>
      <c r="C3934">
        <v>1.5</v>
      </c>
      <c r="D3934">
        <v>4.5</v>
      </c>
      <c r="E3934">
        <f t="shared" si="209"/>
        <v>3930</v>
      </c>
      <c r="F3934" t="e">
        <f t="shared" si="207"/>
        <v>#NUM!</v>
      </c>
    </row>
    <row r="3935" spans="2:6" x14ac:dyDescent="0.25">
      <c r="B3935">
        <f t="shared" si="208"/>
        <v>30000000</v>
      </c>
      <c r="C3935">
        <v>1.5</v>
      </c>
      <c r="D3935">
        <v>4.5</v>
      </c>
      <c r="E3935">
        <f t="shared" si="209"/>
        <v>3931</v>
      </c>
      <c r="F3935" t="e">
        <f t="shared" ref="F3935:F3998" si="210">D3935+C3935*SIN(E3935*2*PI()/360*B3935)</f>
        <v>#NUM!</v>
      </c>
    </row>
    <row r="3936" spans="2:6" x14ac:dyDescent="0.25">
      <c r="B3936">
        <f t="shared" si="208"/>
        <v>30000000</v>
      </c>
      <c r="C3936">
        <v>1.5</v>
      </c>
      <c r="D3936">
        <v>4.5</v>
      </c>
      <c r="E3936">
        <f t="shared" si="209"/>
        <v>3932</v>
      </c>
      <c r="F3936" t="e">
        <f t="shared" si="210"/>
        <v>#NUM!</v>
      </c>
    </row>
    <row r="3937" spans="2:6" x14ac:dyDescent="0.25">
      <c r="B3937">
        <f t="shared" si="208"/>
        <v>30000000</v>
      </c>
      <c r="C3937">
        <v>1.5</v>
      </c>
      <c r="D3937">
        <v>4.5</v>
      </c>
      <c r="E3937">
        <f t="shared" si="209"/>
        <v>3933</v>
      </c>
      <c r="F3937" t="e">
        <f t="shared" si="210"/>
        <v>#NUM!</v>
      </c>
    </row>
    <row r="3938" spans="2:6" x14ac:dyDescent="0.25">
      <c r="B3938">
        <f t="shared" si="208"/>
        <v>30000000</v>
      </c>
      <c r="C3938">
        <v>1.5</v>
      </c>
      <c r="D3938">
        <v>4.5</v>
      </c>
      <c r="E3938">
        <f t="shared" si="209"/>
        <v>3934</v>
      </c>
      <c r="F3938" t="e">
        <f t="shared" si="210"/>
        <v>#NUM!</v>
      </c>
    </row>
    <row r="3939" spans="2:6" x14ac:dyDescent="0.25">
      <c r="B3939">
        <f t="shared" si="208"/>
        <v>30000000</v>
      </c>
      <c r="C3939">
        <v>1.5</v>
      </c>
      <c r="D3939">
        <v>4.5</v>
      </c>
      <c r="E3939">
        <f t="shared" si="209"/>
        <v>3935</v>
      </c>
      <c r="F3939" t="e">
        <f t="shared" si="210"/>
        <v>#NUM!</v>
      </c>
    </row>
    <row r="3940" spans="2:6" x14ac:dyDescent="0.25">
      <c r="B3940">
        <f t="shared" si="208"/>
        <v>30000000</v>
      </c>
      <c r="C3940">
        <v>1.5</v>
      </c>
      <c r="D3940">
        <v>4.5</v>
      </c>
      <c r="E3940">
        <f t="shared" si="209"/>
        <v>3936</v>
      </c>
      <c r="F3940" t="e">
        <f t="shared" si="210"/>
        <v>#NUM!</v>
      </c>
    </row>
    <row r="3941" spans="2:6" x14ac:dyDescent="0.25">
      <c r="B3941">
        <f t="shared" si="208"/>
        <v>30000000</v>
      </c>
      <c r="C3941">
        <v>1.5</v>
      </c>
      <c r="D3941">
        <v>4.5</v>
      </c>
      <c r="E3941">
        <f t="shared" si="209"/>
        <v>3937</v>
      </c>
      <c r="F3941" t="e">
        <f t="shared" si="210"/>
        <v>#NUM!</v>
      </c>
    </row>
    <row r="3942" spans="2:6" x14ac:dyDescent="0.25">
      <c r="B3942">
        <f t="shared" si="208"/>
        <v>30000000</v>
      </c>
      <c r="C3942">
        <v>1.5</v>
      </c>
      <c r="D3942">
        <v>4.5</v>
      </c>
      <c r="E3942">
        <f t="shared" si="209"/>
        <v>3938</v>
      </c>
      <c r="F3942" t="e">
        <f t="shared" si="210"/>
        <v>#NUM!</v>
      </c>
    </row>
    <row r="3943" spans="2:6" x14ac:dyDescent="0.25">
      <c r="B3943">
        <f t="shared" si="208"/>
        <v>30000000</v>
      </c>
      <c r="C3943">
        <v>1.5</v>
      </c>
      <c r="D3943">
        <v>4.5</v>
      </c>
      <c r="E3943">
        <f t="shared" si="209"/>
        <v>3939</v>
      </c>
      <c r="F3943" t="e">
        <f t="shared" si="210"/>
        <v>#NUM!</v>
      </c>
    </row>
    <row r="3944" spans="2:6" x14ac:dyDescent="0.25">
      <c r="B3944">
        <f t="shared" si="208"/>
        <v>30000000</v>
      </c>
      <c r="C3944">
        <v>1.5</v>
      </c>
      <c r="D3944">
        <v>4.5</v>
      </c>
      <c r="E3944">
        <f t="shared" si="209"/>
        <v>3940</v>
      </c>
      <c r="F3944" t="e">
        <f t="shared" si="210"/>
        <v>#NUM!</v>
      </c>
    </row>
    <row r="3945" spans="2:6" x14ac:dyDescent="0.25">
      <c r="B3945">
        <f t="shared" si="208"/>
        <v>30000000</v>
      </c>
      <c r="C3945">
        <v>1.5</v>
      </c>
      <c r="D3945">
        <v>4.5</v>
      </c>
      <c r="E3945">
        <f t="shared" si="209"/>
        <v>3941</v>
      </c>
      <c r="F3945" t="e">
        <f t="shared" si="210"/>
        <v>#NUM!</v>
      </c>
    </row>
    <row r="3946" spans="2:6" x14ac:dyDescent="0.25">
      <c r="B3946">
        <f t="shared" si="208"/>
        <v>30000000</v>
      </c>
      <c r="C3946">
        <v>1.5</v>
      </c>
      <c r="D3946">
        <v>4.5</v>
      </c>
      <c r="E3946">
        <f t="shared" si="209"/>
        <v>3942</v>
      </c>
      <c r="F3946" t="e">
        <f t="shared" si="210"/>
        <v>#NUM!</v>
      </c>
    </row>
    <row r="3947" spans="2:6" x14ac:dyDescent="0.25">
      <c r="B3947">
        <f t="shared" si="208"/>
        <v>30000000</v>
      </c>
      <c r="C3947">
        <v>1.5</v>
      </c>
      <c r="D3947">
        <v>4.5</v>
      </c>
      <c r="E3947">
        <f t="shared" si="209"/>
        <v>3943</v>
      </c>
      <c r="F3947" t="e">
        <f t="shared" si="210"/>
        <v>#NUM!</v>
      </c>
    </row>
    <row r="3948" spans="2:6" x14ac:dyDescent="0.25">
      <c r="B3948">
        <f t="shared" si="208"/>
        <v>30000000</v>
      </c>
      <c r="C3948">
        <v>1.5</v>
      </c>
      <c r="D3948">
        <v>4.5</v>
      </c>
      <c r="E3948">
        <f t="shared" si="209"/>
        <v>3944</v>
      </c>
      <c r="F3948" t="e">
        <f t="shared" si="210"/>
        <v>#NUM!</v>
      </c>
    </row>
    <row r="3949" spans="2:6" x14ac:dyDescent="0.25">
      <c r="B3949">
        <f t="shared" si="208"/>
        <v>30000000</v>
      </c>
      <c r="C3949">
        <v>1.5</v>
      </c>
      <c r="D3949">
        <v>4.5</v>
      </c>
      <c r="E3949">
        <f t="shared" si="209"/>
        <v>3945</v>
      </c>
      <c r="F3949" t="e">
        <f t="shared" si="210"/>
        <v>#NUM!</v>
      </c>
    </row>
    <row r="3950" spans="2:6" x14ac:dyDescent="0.25">
      <c r="B3950">
        <f t="shared" si="208"/>
        <v>30000000</v>
      </c>
      <c r="C3950">
        <v>1.5</v>
      </c>
      <c r="D3950">
        <v>4.5</v>
      </c>
      <c r="E3950">
        <f t="shared" si="209"/>
        <v>3946</v>
      </c>
      <c r="F3950" t="e">
        <f t="shared" si="210"/>
        <v>#NUM!</v>
      </c>
    </row>
    <row r="3951" spans="2:6" x14ac:dyDescent="0.25">
      <c r="B3951">
        <f t="shared" si="208"/>
        <v>30000000</v>
      </c>
      <c r="C3951">
        <v>1.5</v>
      </c>
      <c r="D3951">
        <v>4.5</v>
      </c>
      <c r="E3951">
        <f t="shared" si="209"/>
        <v>3947</v>
      </c>
      <c r="F3951" t="e">
        <f t="shared" si="210"/>
        <v>#NUM!</v>
      </c>
    </row>
    <row r="3952" spans="2:6" x14ac:dyDescent="0.25">
      <c r="B3952">
        <f t="shared" si="208"/>
        <v>30000000</v>
      </c>
      <c r="C3952">
        <v>1.5</v>
      </c>
      <c r="D3952">
        <v>4.5</v>
      </c>
      <c r="E3952">
        <f t="shared" si="209"/>
        <v>3948</v>
      </c>
      <c r="F3952" t="e">
        <f t="shared" si="210"/>
        <v>#NUM!</v>
      </c>
    </row>
    <row r="3953" spans="2:6" x14ac:dyDescent="0.25">
      <c r="B3953">
        <f t="shared" si="208"/>
        <v>30000000</v>
      </c>
      <c r="C3953">
        <v>1.5</v>
      </c>
      <c r="D3953">
        <v>4.5</v>
      </c>
      <c r="E3953">
        <f t="shared" si="209"/>
        <v>3949</v>
      </c>
      <c r="F3953" t="e">
        <f t="shared" si="210"/>
        <v>#NUM!</v>
      </c>
    </row>
    <row r="3954" spans="2:6" x14ac:dyDescent="0.25">
      <c r="B3954">
        <f t="shared" si="208"/>
        <v>30000000</v>
      </c>
      <c r="C3954">
        <v>1.5</v>
      </c>
      <c r="D3954">
        <v>4.5</v>
      </c>
      <c r="E3954">
        <f t="shared" si="209"/>
        <v>3950</v>
      </c>
      <c r="F3954" t="e">
        <f t="shared" si="210"/>
        <v>#NUM!</v>
      </c>
    </row>
    <row r="3955" spans="2:6" x14ac:dyDescent="0.25">
      <c r="B3955">
        <f t="shared" si="208"/>
        <v>30000000</v>
      </c>
      <c r="C3955">
        <v>1.5</v>
      </c>
      <c r="D3955">
        <v>4.5</v>
      </c>
      <c r="E3955">
        <f t="shared" si="209"/>
        <v>3951</v>
      </c>
      <c r="F3955" t="e">
        <f t="shared" si="210"/>
        <v>#NUM!</v>
      </c>
    </row>
    <row r="3956" spans="2:6" x14ac:dyDescent="0.25">
      <c r="B3956">
        <f t="shared" si="208"/>
        <v>30000000</v>
      </c>
      <c r="C3956">
        <v>1.5</v>
      </c>
      <c r="D3956">
        <v>4.5</v>
      </c>
      <c r="E3956">
        <f t="shared" si="209"/>
        <v>3952</v>
      </c>
      <c r="F3956" t="e">
        <f t="shared" si="210"/>
        <v>#NUM!</v>
      </c>
    </row>
    <row r="3957" spans="2:6" x14ac:dyDescent="0.25">
      <c r="B3957">
        <f t="shared" si="208"/>
        <v>30000000</v>
      </c>
      <c r="C3957">
        <v>1.5</v>
      </c>
      <c r="D3957">
        <v>4.5</v>
      </c>
      <c r="E3957">
        <f t="shared" si="209"/>
        <v>3953</v>
      </c>
      <c r="F3957" t="e">
        <f t="shared" si="210"/>
        <v>#NUM!</v>
      </c>
    </row>
    <row r="3958" spans="2:6" x14ac:dyDescent="0.25">
      <c r="B3958">
        <f t="shared" si="208"/>
        <v>30000000</v>
      </c>
      <c r="C3958">
        <v>1.5</v>
      </c>
      <c r="D3958">
        <v>4.5</v>
      </c>
      <c r="E3958">
        <f t="shared" si="209"/>
        <v>3954</v>
      </c>
      <c r="F3958" t="e">
        <f t="shared" si="210"/>
        <v>#NUM!</v>
      </c>
    </row>
    <row r="3959" spans="2:6" x14ac:dyDescent="0.25">
      <c r="B3959">
        <f t="shared" si="208"/>
        <v>30000000</v>
      </c>
      <c r="C3959">
        <v>1.5</v>
      </c>
      <c r="D3959">
        <v>4.5</v>
      </c>
      <c r="E3959">
        <f t="shared" si="209"/>
        <v>3955</v>
      </c>
      <c r="F3959" t="e">
        <f t="shared" si="210"/>
        <v>#NUM!</v>
      </c>
    </row>
    <row r="3960" spans="2:6" x14ac:dyDescent="0.25">
      <c r="B3960">
        <f t="shared" si="208"/>
        <v>30000000</v>
      </c>
      <c r="C3960">
        <v>1.5</v>
      </c>
      <c r="D3960">
        <v>4.5</v>
      </c>
      <c r="E3960">
        <f t="shared" si="209"/>
        <v>3956</v>
      </c>
      <c r="F3960" t="e">
        <f t="shared" si="210"/>
        <v>#NUM!</v>
      </c>
    </row>
    <row r="3961" spans="2:6" x14ac:dyDescent="0.25">
      <c r="B3961">
        <f t="shared" si="208"/>
        <v>30000000</v>
      </c>
      <c r="C3961">
        <v>1.5</v>
      </c>
      <c r="D3961">
        <v>4.5</v>
      </c>
      <c r="E3961">
        <f t="shared" si="209"/>
        <v>3957</v>
      </c>
      <c r="F3961" t="e">
        <f t="shared" si="210"/>
        <v>#NUM!</v>
      </c>
    </row>
    <row r="3962" spans="2:6" x14ac:dyDescent="0.25">
      <c r="B3962">
        <f t="shared" si="208"/>
        <v>30000000</v>
      </c>
      <c r="C3962">
        <v>1.5</v>
      </c>
      <c r="D3962">
        <v>4.5</v>
      </c>
      <c r="E3962">
        <f t="shared" si="209"/>
        <v>3958</v>
      </c>
      <c r="F3962" t="e">
        <f t="shared" si="210"/>
        <v>#NUM!</v>
      </c>
    </row>
    <row r="3963" spans="2:6" x14ac:dyDescent="0.25">
      <c r="B3963">
        <f t="shared" si="208"/>
        <v>30000000</v>
      </c>
      <c r="C3963">
        <v>1.5</v>
      </c>
      <c r="D3963">
        <v>4.5</v>
      </c>
      <c r="E3963">
        <f t="shared" si="209"/>
        <v>3959</v>
      </c>
      <c r="F3963" t="e">
        <f t="shared" si="210"/>
        <v>#NUM!</v>
      </c>
    </row>
    <row r="3964" spans="2:6" x14ac:dyDescent="0.25">
      <c r="B3964">
        <f t="shared" si="208"/>
        <v>30000000</v>
      </c>
      <c r="C3964">
        <v>1.5</v>
      </c>
      <c r="D3964">
        <v>4.5</v>
      </c>
      <c r="E3964">
        <f t="shared" si="209"/>
        <v>3960</v>
      </c>
      <c r="F3964" t="e">
        <f t="shared" si="210"/>
        <v>#NUM!</v>
      </c>
    </row>
    <row r="3965" spans="2:6" x14ac:dyDescent="0.25">
      <c r="B3965">
        <f t="shared" si="208"/>
        <v>30000000</v>
      </c>
      <c r="C3965">
        <v>1.5</v>
      </c>
      <c r="D3965">
        <v>4.5</v>
      </c>
      <c r="E3965">
        <f t="shared" si="209"/>
        <v>3961</v>
      </c>
      <c r="F3965" t="e">
        <f t="shared" si="210"/>
        <v>#NUM!</v>
      </c>
    </row>
    <row r="3966" spans="2:6" x14ac:dyDescent="0.25">
      <c r="B3966">
        <f t="shared" si="208"/>
        <v>30000000</v>
      </c>
      <c r="C3966">
        <v>1.5</v>
      </c>
      <c r="D3966">
        <v>4.5</v>
      </c>
      <c r="E3966">
        <f t="shared" si="209"/>
        <v>3962</v>
      </c>
      <c r="F3966" t="e">
        <f t="shared" si="210"/>
        <v>#NUM!</v>
      </c>
    </row>
    <row r="3967" spans="2:6" x14ac:dyDescent="0.25">
      <c r="B3967">
        <f t="shared" si="208"/>
        <v>30000000</v>
      </c>
      <c r="C3967">
        <v>1.5</v>
      </c>
      <c r="D3967">
        <v>4.5</v>
      </c>
      <c r="E3967">
        <f t="shared" si="209"/>
        <v>3963</v>
      </c>
      <c r="F3967" t="e">
        <f t="shared" si="210"/>
        <v>#NUM!</v>
      </c>
    </row>
    <row r="3968" spans="2:6" x14ac:dyDescent="0.25">
      <c r="B3968">
        <f t="shared" si="208"/>
        <v>30000000</v>
      </c>
      <c r="C3968">
        <v>1.5</v>
      </c>
      <c r="D3968">
        <v>4.5</v>
      </c>
      <c r="E3968">
        <f t="shared" si="209"/>
        <v>3964</v>
      </c>
      <c r="F3968" t="e">
        <f t="shared" si="210"/>
        <v>#NUM!</v>
      </c>
    </row>
    <row r="3969" spans="2:6" x14ac:dyDescent="0.25">
      <c r="B3969">
        <f t="shared" si="208"/>
        <v>30000000</v>
      </c>
      <c r="C3969">
        <v>1.5</v>
      </c>
      <c r="D3969">
        <v>4.5</v>
      </c>
      <c r="E3969">
        <f t="shared" si="209"/>
        <v>3965</v>
      </c>
      <c r="F3969" t="e">
        <f t="shared" si="210"/>
        <v>#NUM!</v>
      </c>
    </row>
    <row r="3970" spans="2:6" x14ac:dyDescent="0.25">
      <c r="B3970">
        <f t="shared" si="208"/>
        <v>30000000</v>
      </c>
      <c r="C3970">
        <v>1.5</v>
      </c>
      <c r="D3970">
        <v>4.5</v>
      </c>
      <c r="E3970">
        <f t="shared" si="209"/>
        <v>3966</v>
      </c>
      <c r="F3970" t="e">
        <f t="shared" si="210"/>
        <v>#NUM!</v>
      </c>
    </row>
    <row r="3971" spans="2:6" x14ac:dyDescent="0.25">
      <c r="B3971">
        <f t="shared" si="208"/>
        <v>30000000</v>
      </c>
      <c r="C3971">
        <v>1.5</v>
      </c>
      <c r="D3971">
        <v>4.5</v>
      </c>
      <c r="E3971">
        <f t="shared" si="209"/>
        <v>3967</v>
      </c>
      <c r="F3971" t="e">
        <f t="shared" si="210"/>
        <v>#NUM!</v>
      </c>
    </row>
    <row r="3972" spans="2:6" x14ac:dyDescent="0.25">
      <c r="B3972">
        <f t="shared" si="208"/>
        <v>30000000</v>
      </c>
      <c r="C3972">
        <v>1.5</v>
      </c>
      <c r="D3972">
        <v>4.5</v>
      </c>
      <c r="E3972">
        <f t="shared" si="209"/>
        <v>3968</v>
      </c>
      <c r="F3972" t="e">
        <f t="shared" si="210"/>
        <v>#NUM!</v>
      </c>
    </row>
    <row r="3973" spans="2:6" x14ac:dyDescent="0.25">
      <c r="B3973">
        <f t="shared" si="208"/>
        <v>30000000</v>
      </c>
      <c r="C3973">
        <v>1.5</v>
      </c>
      <c r="D3973">
        <v>4.5</v>
      </c>
      <c r="E3973">
        <f t="shared" si="209"/>
        <v>3969</v>
      </c>
      <c r="F3973" t="e">
        <f t="shared" si="210"/>
        <v>#NUM!</v>
      </c>
    </row>
    <row r="3974" spans="2:6" x14ac:dyDescent="0.25">
      <c r="B3974">
        <f t="shared" ref="B3974:B4037" si="211">$C$1</f>
        <v>30000000</v>
      </c>
      <c r="C3974">
        <v>1.5</v>
      </c>
      <c r="D3974">
        <v>4.5</v>
      </c>
      <c r="E3974">
        <f t="shared" ref="E3974:E4037" si="212">E3973+1</f>
        <v>3970</v>
      </c>
      <c r="F3974" t="e">
        <f t="shared" si="210"/>
        <v>#NUM!</v>
      </c>
    </row>
    <row r="3975" spans="2:6" x14ac:dyDescent="0.25">
      <c r="B3975">
        <f t="shared" si="211"/>
        <v>30000000</v>
      </c>
      <c r="C3975">
        <v>1.5</v>
      </c>
      <c r="D3975">
        <v>4.5</v>
      </c>
      <c r="E3975">
        <f t="shared" si="212"/>
        <v>3971</v>
      </c>
      <c r="F3975" t="e">
        <f t="shared" si="210"/>
        <v>#NUM!</v>
      </c>
    </row>
    <row r="3976" spans="2:6" x14ac:dyDescent="0.25">
      <c r="B3976">
        <f t="shared" si="211"/>
        <v>30000000</v>
      </c>
      <c r="C3976">
        <v>1.5</v>
      </c>
      <c r="D3976">
        <v>4.5</v>
      </c>
      <c r="E3976">
        <f t="shared" si="212"/>
        <v>3972</v>
      </c>
      <c r="F3976" t="e">
        <f t="shared" si="210"/>
        <v>#NUM!</v>
      </c>
    </row>
    <row r="3977" spans="2:6" x14ac:dyDescent="0.25">
      <c r="B3977">
        <f t="shared" si="211"/>
        <v>30000000</v>
      </c>
      <c r="C3977">
        <v>1.5</v>
      </c>
      <c r="D3977">
        <v>4.5</v>
      </c>
      <c r="E3977">
        <f t="shared" si="212"/>
        <v>3973</v>
      </c>
      <c r="F3977" t="e">
        <f t="shared" si="210"/>
        <v>#NUM!</v>
      </c>
    </row>
    <row r="3978" spans="2:6" x14ac:dyDescent="0.25">
      <c r="B3978">
        <f t="shared" si="211"/>
        <v>30000000</v>
      </c>
      <c r="C3978">
        <v>1.5</v>
      </c>
      <c r="D3978">
        <v>4.5</v>
      </c>
      <c r="E3978">
        <f t="shared" si="212"/>
        <v>3974</v>
      </c>
      <c r="F3978" t="e">
        <f t="shared" si="210"/>
        <v>#NUM!</v>
      </c>
    </row>
    <row r="3979" spans="2:6" x14ac:dyDescent="0.25">
      <c r="B3979">
        <f t="shared" si="211"/>
        <v>30000000</v>
      </c>
      <c r="C3979">
        <v>1.5</v>
      </c>
      <c r="D3979">
        <v>4.5</v>
      </c>
      <c r="E3979">
        <f t="shared" si="212"/>
        <v>3975</v>
      </c>
      <c r="F3979" t="e">
        <f t="shared" si="210"/>
        <v>#NUM!</v>
      </c>
    </row>
    <row r="3980" spans="2:6" x14ac:dyDescent="0.25">
      <c r="B3980">
        <f t="shared" si="211"/>
        <v>30000000</v>
      </c>
      <c r="C3980">
        <v>1.5</v>
      </c>
      <c r="D3980">
        <v>4.5</v>
      </c>
      <c r="E3980">
        <f t="shared" si="212"/>
        <v>3976</v>
      </c>
      <c r="F3980" t="e">
        <f t="shared" si="210"/>
        <v>#NUM!</v>
      </c>
    </row>
    <row r="3981" spans="2:6" x14ac:dyDescent="0.25">
      <c r="B3981">
        <f t="shared" si="211"/>
        <v>30000000</v>
      </c>
      <c r="C3981">
        <v>1.5</v>
      </c>
      <c r="D3981">
        <v>4.5</v>
      </c>
      <c r="E3981">
        <f t="shared" si="212"/>
        <v>3977</v>
      </c>
      <c r="F3981" t="e">
        <f t="shared" si="210"/>
        <v>#NUM!</v>
      </c>
    </row>
    <row r="3982" spans="2:6" x14ac:dyDescent="0.25">
      <c r="B3982">
        <f t="shared" si="211"/>
        <v>30000000</v>
      </c>
      <c r="C3982">
        <v>1.5</v>
      </c>
      <c r="D3982">
        <v>4.5</v>
      </c>
      <c r="E3982">
        <f t="shared" si="212"/>
        <v>3978</v>
      </c>
      <c r="F3982" t="e">
        <f t="shared" si="210"/>
        <v>#NUM!</v>
      </c>
    </row>
    <row r="3983" spans="2:6" x14ac:dyDescent="0.25">
      <c r="B3983">
        <f t="shared" si="211"/>
        <v>30000000</v>
      </c>
      <c r="C3983">
        <v>1.5</v>
      </c>
      <c r="D3983">
        <v>4.5</v>
      </c>
      <c r="E3983">
        <f t="shared" si="212"/>
        <v>3979</v>
      </c>
      <c r="F3983" t="e">
        <f t="shared" si="210"/>
        <v>#NUM!</v>
      </c>
    </row>
    <row r="3984" spans="2:6" x14ac:dyDescent="0.25">
      <c r="B3984">
        <f t="shared" si="211"/>
        <v>30000000</v>
      </c>
      <c r="C3984">
        <v>1.5</v>
      </c>
      <c r="D3984">
        <v>4.5</v>
      </c>
      <c r="E3984">
        <f t="shared" si="212"/>
        <v>3980</v>
      </c>
      <c r="F3984" t="e">
        <f t="shared" si="210"/>
        <v>#NUM!</v>
      </c>
    </row>
    <row r="3985" spans="2:6" x14ac:dyDescent="0.25">
      <c r="B3985">
        <f t="shared" si="211"/>
        <v>30000000</v>
      </c>
      <c r="C3985">
        <v>1.5</v>
      </c>
      <c r="D3985">
        <v>4.5</v>
      </c>
      <c r="E3985">
        <f t="shared" si="212"/>
        <v>3981</v>
      </c>
      <c r="F3985" t="e">
        <f t="shared" si="210"/>
        <v>#NUM!</v>
      </c>
    </row>
    <row r="3986" spans="2:6" x14ac:dyDescent="0.25">
      <c r="B3986">
        <f t="shared" si="211"/>
        <v>30000000</v>
      </c>
      <c r="C3986">
        <v>1.5</v>
      </c>
      <c r="D3986">
        <v>4.5</v>
      </c>
      <c r="E3986">
        <f t="shared" si="212"/>
        <v>3982</v>
      </c>
      <c r="F3986" t="e">
        <f t="shared" si="210"/>
        <v>#NUM!</v>
      </c>
    </row>
    <row r="3987" spans="2:6" x14ac:dyDescent="0.25">
      <c r="B3987">
        <f t="shared" si="211"/>
        <v>30000000</v>
      </c>
      <c r="C3987">
        <v>1.5</v>
      </c>
      <c r="D3987">
        <v>4.5</v>
      </c>
      <c r="E3987">
        <f t="shared" si="212"/>
        <v>3983</v>
      </c>
      <c r="F3987" t="e">
        <f t="shared" si="210"/>
        <v>#NUM!</v>
      </c>
    </row>
    <row r="3988" spans="2:6" x14ac:dyDescent="0.25">
      <c r="B3988">
        <f t="shared" si="211"/>
        <v>30000000</v>
      </c>
      <c r="C3988">
        <v>1.5</v>
      </c>
      <c r="D3988">
        <v>4.5</v>
      </c>
      <c r="E3988">
        <f t="shared" si="212"/>
        <v>3984</v>
      </c>
      <c r="F3988" t="e">
        <f t="shared" si="210"/>
        <v>#NUM!</v>
      </c>
    </row>
    <row r="3989" spans="2:6" x14ac:dyDescent="0.25">
      <c r="B3989">
        <f t="shared" si="211"/>
        <v>30000000</v>
      </c>
      <c r="C3989">
        <v>1.5</v>
      </c>
      <c r="D3989">
        <v>4.5</v>
      </c>
      <c r="E3989">
        <f t="shared" si="212"/>
        <v>3985</v>
      </c>
      <c r="F3989" t="e">
        <f t="shared" si="210"/>
        <v>#NUM!</v>
      </c>
    </row>
    <row r="3990" spans="2:6" x14ac:dyDescent="0.25">
      <c r="B3990">
        <f t="shared" si="211"/>
        <v>30000000</v>
      </c>
      <c r="C3990">
        <v>1.5</v>
      </c>
      <c r="D3990">
        <v>4.5</v>
      </c>
      <c r="E3990">
        <f t="shared" si="212"/>
        <v>3986</v>
      </c>
      <c r="F3990" t="e">
        <f t="shared" si="210"/>
        <v>#NUM!</v>
      </c>
    </row>
    <row r="3991" spans="2:6" x14ac:dyDescent="0.25">
      <c r="B3991">
        <f t="shared" si="211"/>
        <v>30000000</v>
      </c>
      <c r="C3991">
        <v>1.5</v>
      </c>
      <c r="D3991">
        <v>4.5</v>
      </c>
      <c r="E3991">
        <f t="shared" si="212"/>
        <v>3987</v>
      </c>
      <c r="F3991" t="e">
        <f t="shared" si="210"/>
        <v>#NUM!</v>
      </c>
    </row>
    <row r="3992" spans="2:6" x14ac:dyDescent="0.25">
      <c r="B3992">
        <f t="shared" si="211"/>
        <v>30000000</v>
      </c>
      <c r="C3992">
        <v>1.5</v>
      </c>
      <c r="D3992">
        <v>4.5</v>
      </c>
      <c r="E3992">
        <f t="shared" si="212"/>
        <v>3988</v>
      </c>
      <c r="F3992" t="e">
        <f t="shared" si="210"/>
        <v>#NUM!</v>
      </c>
    </row>
    <row r="3993" spans="2:6" x14ac:dyDescent="0.25">
      <c r="B3993">
        <f t="shared" si="211"/>
        <v>30000000</v>
      </c>
      <c r="C3993">
        <v>1.5</v>
      </c>
      <c r="D3993">
        <v>4.5</v>
      </c>
      <c r="E3993">
        <f t="shared" si="212"/>
        <v>3989</v>
      </c>
      <c r="F3993" t="e">
        <f t="shared" si="210"/>
        <v>#NUM!</v>
      </c>
    </row>
    <row r="3994" spans="2:6" x14ac:dyDescent="0.25">
      <c r="B3994">
        <f t="shared" si="211"/>
        <v>30000000</v>
      </c>
      <c r="C3994">
        <v>1.5</v>
      </c>
      <c r="D3994">
        <v>4.5</v>
      </c>
      <c r="E3994">
        <f t="shared" si="212"/>
        <v>3990</v>
      </c>
      <c r="F3994" t="e">
        <f t="shared" si="210"/>
        <v>#NUM!</v>
      </c>
    </row>
    <row r="3995" spans="2:6" x14ac:dyDescent="0.25">
      <c r="B3995">
        <f t="shared" si="211"/>
        <v>30000000</v>
      </c>
      <c r="C3995">
        <v>1.5</v>
      </c>
      <c r="D3995">
        <v>4.5</v>
      </c>
      <c r="E3995">
        <f t="shared" si="212"/>
        <v>3991</v>
      </c>
      <c r="F3995" t="e">
        <f t="shared" si="210"/>
        <v>#NUM!</v>
      </c>
    </row>
    <row r="3996" spans="2:6" x14ac:dyDescent="0.25">
      <c r="B3996">
        <f t="shared" si="211"/>
        <v>30000000</v>
      </c>
      <c r="C3996">
        <v>1.5</v>
      </c>
      <c r="D3996">
        <v>4.5</v>
      </c>
      <c r="E3996">
        <f t="shared" si="212"/>
        <v>3992</v>
      </c>
      <c r="F3996" t="e">
        <f t="shared" si="210"/>
        <v>#NUM!</v>
      </c>
    </row>
    <row r="3997" spans="2:6" x14ac:dyDescent="0.25">
      <c r="B3997">
        <f t="shared" si="211"/>
        <v>30000000</v>
      </c>
      <c r="C3997">
        <v>1.5</v>
      </c>
      <c r="D3997">
        <v>4.5</v>
      </c>
      <c r="E3997">
        <f t="shared" si="212"/>
        <v>3993</v>
      </c>
      <c r="F3997" t="e">
        <f t="shared" si="210"/>
        <v>#NUM!</v>
      </c>
    </row>
    <row r="3998" spans="2:6" x14ac:dyDescent="0.25">
      <c r="B3998">
        <f t="shared" si="211"/>
        <v>30000000</v>
      </c>
      <c r="C3998">
        <v>1.5</v>
      </c>
      <c r="D3998">
        <v>4.5</v>
      </c>
      <c r="E3998">
        <f t="shared" si="212"/>
        <v>3994</v>
      </c>
      <c r="F3998" t="e">
        <f t="shared" si="210"/>
        <v>#NUM!</v>
      </c>
    </row>
    <row r="3999" spans="2:6" x14ac:dyDescent="0.25">
      <c r="B3999">
        <f t="shared" si="211"/>
        <v>30000000</v>
      </c>
      <c r="C3999">
        <v>1.5</v>
      </c>
      <c r="D3999">
        <v>4.5</v>
      </c>
      <c r="E3999">
        <f t="shared" si="212"/>
        <v>3995</v>
      </c>
      <c r="F3999" t="e">
        <f t="shared" ref="F3999:F4062" si="213">D3999+C3999*SIN(E3999*2*PI()/360*B3999)</f>
        <v>#NUM!</v>
      </c>
    </row>
    <row r="4000" spans="2:6" x14ac:dyDescent="0.25">
      <c r="B4000">
        <f t="shared" si="211"/>
        <v>30000000</v>
      </c>
      <c r="C4000">
        <v>1.5</v>
      </c>
      <c r="D4000">
        <v>4.5</v>
      </c>
      <c r="E4000">
        <f t="shared" si="212"/>
        <v>3996</v>
      </c>
      <c r="F4000" t="e">
        <f t="shared" si="213"/>
        <v>#NUM!</v>
      </c>
    </row>
    <row r="4001" spans="2:6" x14ac:dyDescent="0.25">
      <c r="B4001">
        <f t="shared" si="211"/>
        <v>30000000</v>
      </c>
      <c r="C4001">
        <v>1.5</v>
      </c>
      <c r="D4001">
        <v>4.5</v>
      </c>
      <c r="E4001">
        <f t="shared" si="212"/>
        <v>3997</v>
      </c>
      <c r="F4001" t="e">
        <f t="shared" si="213"/>
        <v>#NUM!</v>
      </c>
    </row>
    <row r="4002" spans="2:6" x14ac:dyDescent="0.25">
      <c r="B4002">
        <f t="shared" si="211"/>
        <v>30000000</v>
      </c>
      <c r="C4002">
        <v>1.5</v>
      </c>
      <c r="D4002">
        <v>4.5</v>
      </c>
      <c r="E4002">
        <f t="shared" si="212"/>
        <v>3998</v>
      </c>
      <c r="F4002" t="e">
        <f t="shared" si="213"/>
        <v>#NUM!</v>
      </c>
    </row>
    <row r="4003" spans="2:6" x14ac:dyDescent="0.25">
      <c r="B4003">
        <f t="shared" si="211"/>
        <v>30000000</v>
      </c>
      <c r="C4003">
        <v>1.5</v>
      </c>
      <c r="D4003">
        <v>4.5</v>
      </c>
      <c r="E4003">
        <f t="shared" si="212"/>
        <v>3999</v>
      </c>
      <c r="F4003" t="e">
        <f t="shared" si="213"/>
        <v>#NUM!</v>
      </c>
    </row>
    <row r="4004" spans="2:6" x14ac:dyDescent="0.25">
      <c r="B4004">
        <f t="shared" si="211"/>
        <v>30000000</v>
      </c>
      <c r="C4004">
        <v>1.5</v>
      </c>
      <c r="D4004">
        <v>4.5</v>
      </c>
      <c r="E4004">
        <f t="shared" si="212"/>
        <v>4000</v>
      </c>
      <c r="F4004" t="e">
        <f t="shared" si="213"/>
        <v>#NUM!</v>
      </c>
    </row>
    <row r="4005" spans="2:6" x14ac:dyDescent="0.25">
      <c r="B4005">
        <f t="shared" si="211"/>
        <v>30000000</v>
      </c>
      <c r="C4005">
        <v>1.5</v>
      </c>
      <c r="D4005">
        <v>4.5</v>
      </c>
      <c r="E4005">
        <f t="shared" si="212"/>
        <v>4001</v>
      </c>
      <c r="F4005" t="e">
        <f t="shared" si="213"/>
        <v>#NUM!</v>
      </c>
    </row>
    <row r="4006" spans="2:6" x14ac:dyDescent="0.25">
      <c r="B4006">
        <f t="shared" si="211"/>
        <v>30000000</v>
      </c>
      <c r="C4006">
        <v>1.5</v>
      </c>
      <c r="D4006">
        <v>4.5</v>
      </c>
      <c r="E4006">
        <f t="shared" si="212"/>
        <v>4002</v>
      </c>
      <c r="F4006" t="e">
        <f t="shared" si="213"/>
        <v>#NUM!</v>
      </c>
    </row>
    <row r="4007" spans="2:6" x14ac:dyDescent="0.25">
      <c r="B4007">
        <f t="shared" si="211"/>
        <v>30000000</v>
      </c>
      <c r="C4007">
        <v>1.5</v>
      </c>
      <c r="D4007">
        <v>4.5</v>
      </c>
      <c r="E4007">
        <f t="shared" si="212"/>
        <v>4003</v>
      </c>
      <c r="F4007" t="e">
        <f t="shared" si="213"/>
        <v>#NUM!</v>
      </c>
    </row>
    <row r="4008" spans="2:6" x14ac:dyDescent="0.25">
      <c r="B4008">
        <f t="shared" si="211"/>
        <v>30000000</v>
      </c>
      <c r="C4008">
        <v>1.5</v>
      </c>
      <c r="D4008">
        <v>4.5</v>
      </c>
      <c r="E4008">
        <f t="shared" si="212"/>
        <v>4004</v>
      </c>
      <c r="F4008" t="e">
        <f t="shared" si="213"/>
        <v>#NUM!</v>
      </c>
    </row>
    <row r="4009" spans="2:6" x14ac:dyDescent="0.25">
      <c r="B4009">
        <f t="shared" si="211"/>
        <v>30000000</v>
      </c>
      <c r="C4009">
        <v>1.5</v>
      </c>
      <c r="D4009">
        <v>4.5</v>
      </c>
      <c r="E4009">
        <f t="shared" si="212"/>
        <v>4005</v>
      </c>
      <c r="F4009" t="e">
        <f t="shared" si="213"/>
        <v>#NUM!</v>
      </c>
    </row>
    <row r="4010" spans="2:6" x14ac:dyDescent="0.25">
      <c r="B4010">
        <f t="shared" si="211"/>
        <v>30000000</v>
      </c>
      <c r="C4010">
        <v>1.5</v>
      </c>
      <c r="D4010">
        <v>4.5</v>
      </c>
      <c r="E4010">
        <f t="shared" si="212"/>
        <v>4006</v>
      </c>
      <c r="F4010" t="e">
        <f t="shared" si="213"/>
        <v>#NUM!</v>
      </c>
    </row>
    <row r="4011" spans="2:6" x14ac:dyDescent="0.25">
      <c r="B4011">
        <f t="shared" si="211"/>
        <v>30000000</v>
      </c>
      <c r="C4011">
        <v>1.5</v>
      </c>
      <c r="D4011">
        <v>4.5</v>
      </c>
      <c r="E4011">
        <f t="shared" si="212"/>
        <v>4007</v>
      </c>
      <c r="F4011" t="e">
        <f t="shared" si="213"/>
        <v>#NUM!</v>
      </c>
    </row>
    <row r="4012" spans="2:6" x14ac:dyDescent="0.25">
      <c r="B4012">
        <f t="shared" si="211"/>
        <v>30000000</v>
      </c>
      <c r="C4012">
        <v>1.5</v>
      </c>
      <c r="D4012">
        <v>4.5</v>
      </c>
      <c r="E4012">
        <f t="shared" si="212"/>
        <v>4008</v>
      </c>
      <c r="F4012" t="e">
        <f t="shared" si="213"/>
        <v>#NUM!</v>
      </c>
    </row>
    <row r="4013" spans="2:6" x14ac:dyDescent="0.25">
      <c r="B4013">
        <f t="shared" si="211"/>
        <v>30000000</v>
      </c>
      <c r="C4013">
        <v>1.5</v>
      </c>
      <c r="D4013">
        <v>4.5</v>
      </c>
      <c r="E4013">
        <f t="shared" si="212"/>
        <v>4009</v>
      </c>
      <c r="F4013" t="e">
        <f t="shared" si="213"/>
        <v>#NUM!</v>
      </c>
    </row>
    <row r="4014" spans="2:6" x14ac:dyDescent="0.25">
      <c r="B4014">
        <f t="shared" si="211"/>
        <v>30000000</v>
      </c>
      <c r="C4014">
        <v>1.5</v>
      </c>
      <c r="D4014">
        <v>4.5</v>
      </c>
      <c r="E4014">
        <f t="shared" si="212"/>
        <v>4010</v>
      </c>
      <c r="F4014" t="e">
        <f t="shared" si="213"/>
        <v>#NUM!</v>
      </c>
    </row>
    <row r="4015" spans="2:6" x14ac:dyDescent="0.25">
      <c r="B4015">
        <f t="shared" si="211"/>
        <v>30000000</v>
      </c>
      <c r="C4015">
        <v>1.5</v>
      </c>
      <c r="D4015">
        <v>4.5</v>
      </c>
      <c r="E4015">
        <f t="shared" si="212"/>
        <v>4011</v>
      </c>
      <c r="F4015" t="e">
        <f t="shared" si="213"/>
        <v>#NUM!</v>
      </c>
    </row>
    <row r="4016" spans="2:6" x14ac:dyDescent="0.25">
      <c r="B4016">
        <f t="shared" si="211"/>
        <v>30000000</v>
      </c>
      <c r="C4016">
        <v>1.5</v>
      </c>
      <c r="D4016">
        <v>4.5</v>
      </c>
      <c r="E4016">
        <f t="shared" si="212"/>
        <v>4012</v>
      </c>
      <c r="F4016" t="e">
        <f t="shared" si="213"/>
        <v>#NUM!</v>
      </c>
    </row>
    <row r="4017" spans="2:6" x14ac:dyDescent="0.25">
      <c r="B4017">
        <f t="shared" si="211"/>
        <v>30000000</v>
      </c>
      <c r="C4017">
        <v>1.5</v>
      </c>
      <c r="D4017">
        <v>4.5</v>
      </c>
      <c r="E4017">
        <f t="shared" si="212"/>
        <v>4013</v>
      </c>
      <c r="F4017" t="e">
        <f t="shared" si="213"/>
        <v>#NUM!</v>
      </c>
    </row>
    <row r="4018" spans="2:6" x14ac:dyDescent="0.25">
      <c r="B4018">
        <f t="shared" si="211"/>
        <v>30000000</v>
      </c>
      <c r="C4018">
        <v>1.5</v>
      </c>
      <c r="D4018">
        <v>4.5</v>
      </c>
      <c r="E4018">
        <f t="shared" si="212"/>
        <v>4014</v>
      </c>
      <c r="F4018" t="e">
        <f t="shared" si="213"/>
        <v>#NUM!</v>
      </c>
    </row>
    <row r="4019" spans="2:6" x14ac:dyDescent="0.25">
      <c r="B4019">
        <f t="shared" si="211"/>
        <v>30000000</v>
      </c>
      <c r="C4019">
        <v>1.5</v>
      </c>
      <c r="D4019">
        <v>4.5</v>
      </c>
      <c r="E4019">
        <f t="shared" si="212"/>
        <v>4015</v>
      </c>
      <c r="F4019" t="e">
        <f t="shared" si="213"/>
        <v>#NUM!</v>
      </c>
    </row>
    <row r="4020" spans="2:6" x14ac:dyDescent="0.25">
      <c r="B4020">
        <f t="shared" si="211"/>
        <v>30000000</v>
      </c>
      <c r="C4020">
        <v>1.5</v>
      </c>
      <c r="D4020">
        <v>4.5</v>
      </c>
      <c r="E4020">
        <f t="shared" si="212"/>
        <v>4016</v>
      </c>
      <c r="F4020" t="e">
        <f t="shared" si="213"/>
        <v>#NUM!</v>
      </c>
    </row>
    <row r="4021" spans="2:6" x14ac:dyDescent="0.25">
      <c r="B4021">
        <f t="shared" si="211"/>
        <v>30000000</v>
      </c>
      <c r="C4021">
        <v>1.5</v>
      </c>
      <c r="D4021">
        <v>4.5</v>
      </c>
      <c r="E4021">
        <f t="shared" si="212"/>
        <v>4017</v>
      </c>
      <c r="F4021" t="e">
        <f t="shared" si="213"/>
        <v>#NUM!</v>
      </c>
    </row>
    <row r="4022" spans="2:6" x14ac:dyDescent="0.25">
      <c r="B4022">
        <f t="shared" si="211"/>
        <v>30000000</v>
      </c>
      <c r="C4022">
        <v>1.5</v>
      </c>
      <c r="D4022">
        <v>4.5</v>
      </c>
      <c r="E4022">
        <f t="shared" si="212"/>
        <v>4018</v>
      </c>
      <c r="F4022" t="e">
        <f t="shared" si="213"/>
        <v>#NUM!</v>
      </c>
    </row>
    <row r="4023" spans="2:6" x14ac:dyDescent="0.25">
      <c r="B4023">
        <f t="shared" si="211"/>
        <v>30000000</v>
      </c>
      <c r="C4023">
        <v>1.5</v>
      </c>
      <c r="D4023">
        <v>4.5</v>
      </c>
      <c r="E4023">
        <f t="shared" si="212"/>
        <v>4019</v>
      </c>
      <c r="F4023" t="e">
        <f t="shared" si="213"/>
        <v>#NUM!</v>
      </c>
    </row>
    <row r="4024" spans="2:6" x14ac:dyDescent="0.25">
      <c r="B4024">
        <f t="shared" si="211"/>
        <v>30000000</v>
      </c>
      <c r="C4024">
        <v>1.5</v>
      </c>
      <c r="D4024">
        <v>4.5</v>
      </c>
      <c r="E4024">
        <f t="shared" si="212"/>
        <v>4020</v>
      </c>
      <c r="F4024" t="e">
        <f t="shared" si="213"/>
        <v>#NUM!</v>
      </c>
    </row>
    <row r="4025" spans="2:6" x14ac:dyDescent="0.25">
      <c r="B4025">
        <f t="shared" si="211"/>
        <v>30000000</v>
      </c>
      <c r="C4025">
        <v>1.5</v>
      </c>
      <c r="D4025">
        <v>4.5</v>
      </c>
      <c r="E4025">
        <f t="shared" si="212"/>
        <v>4021</v>
      </c>
      <c r="F4025" t="e">
        <f t="shared" si="213"/>
        <v>#NUM!</v>
      </c>
    </row>
    <row r="4026" spans="2:6" x14ac:dyDescent="0.25">
      <c r="B4026">
        <f t="shared" si="211"/>
        <v>30000000</v>
      </c>
      <c r="C4026">
        <v>1.5</v>
      </c>
      <c r="D4026">
        <v>4.5</v>
      </c>
      <c r="E4026">
        <f t="shared" si="212"/>
        <v>4022</v>
      </c>
      <c r="F4026" t="e">
        <f t="shared" si="213"/>
        <v>#NUM!</v>
      </c>
    </row>
    <row r="4027" spans="2:6" x14ac:dyDescent="0.25">
      <c r="B4027">
        <f t="shared" si="211"/>
        <v>30000000</v>
      </c>
      <c r="C4027">
        <v>1.5</v>
      </c>
      <c r="D4027">
        <v>4.5</v>
      </c>
      <c r="E4027">
        <f t="shared" si="212"/>
        <v>4023</v>
      </c>
      <c r="F4027" t="e">
        <f t="shared" si="213"/>
        <v>#NUM!</v>
      </c>
    </row>
    <row r="4028" spans="2:6" x14ac:dyDescent="0.25">
      <c r="B4028">
        <f t="shared" si="211"/>
        <v>30000000</v>
      </c>
      <c r="C4028">
        <v>1.5</v>
      </c>
      <c r="D4028">
        <v>4.5</v>
      </c>
      <c r="E4028">
        <f t="shared" si="212"/>
        <v>4024</v>
      </c>
      <c r="F4028" t="e">
        <f t="shared" si="213"/>
        <v>#NUM!</v>
      </c>
    </row>
    <row r="4029" spans="2:6" x14ac:dyDescent="0.25">
      <c r="B4029">
        <f t="shared" si="211"/>
        <v>30000000</v>
      </c>
      <c r="C4029">
        <v>1.5</v>
      </c>
      <c r="D4029">
        <v>4.5</v>
      </c>
      <c r="E4029">
        <f t="shared" si="212"/>
        <v>4025</v>
      </c>
      <c r="F4029" t="e">
        <f t="shared" si="213"/>
        <v>#NUM!</v>
      </c>
    </row>
    <row r="4030" spans="2:6" x14ac:dyDescent="0.25">
      <c r="B4030">
        <f t="shared" si="211"/>
        <v>30000000</v>
      </c>
      <c r="C4030">
        <v>1.5</v>
      </c>
      <c r="D4030">
        <v>4.5</v>
      </c>
      <c r="E4030">
        <f t="shared" si="212"/>
        <v>4026</v>
      </c>
      <c r="F4030" t="e">
        <f t="shared" si="213"/>
        <v>#NUM!</v>
      </c>
    </row>
    <row r="4031" spans="2:6" x14ac:dyDescent="0.25">
      <c r="B4031">
        <f t="shared" si="211"/>
        <v>30000000</v>
      </c>
      <c r="C4031">
        <v>1.5</v>
      </c>
      <c r="D4031">
        <v>4.5</v>
      </c>
      <c r="E4031">
        <f t="shared" si="212"/>
        <v>4027</v>
      </c>
      <c r="F4031" t="e">
        <f t="shared" si="213"/>
        <v>#NUM!</v>
      </c>
    </row>
    <row r="4032" spans="2:6" x14ac:dyDescent="0.25">
      <c r="B4032">
        <f t="shared" si="211"/>
        <v>30000000</v>
      </c>
      <c r="C4032">
        <v>1.5</v>
      </c>
      <c r="D4032">
        <v>4.5</v>
      </c>
      <c r="E4032">
        <f t="shared" si="212"/>
        <v>4028</v>
      </c>
      <c r="F4032" t="e">
        <f t="shared" si="213"/>
        <v>#NUM!</v>
      </c>
    </row>
    <row r="4033" spans="2:6" x14ac:dyDescent="0.25">
      <c r="B4033">
        <f t="shared" si="211"/>
        <v>30000000</v>
      </c>
      <c r="C4033">
        <v>1.5</v>
      </c>
      <c r="D4033">
        <v>4.5</v>
      </c>
      <c r="E4033">
        <f t="shared" si="212"/>
        <v>4029</v>
      </c>
      <c r="F4033" t="e">
        <f t="shared" si="213"/>
        <v>#NUM!</v>
      </c>
    </row>
    <row r="4034" spans="2:6" x14ac:dyDescent="0.25">
      <c r="B4034">
        <f t="shared" si="211"/>
        <v>30000000</v>
      </c>
      <c r="C4034">
        <v>1.5</v>
      </c>
      <c r="D4034">
        <v>4.5</v>
      </c>
      <c r="E4034">
        <f t="shared" si="212"/>
        <v>4030</v>
      </c>
      <c r="F4034" t="e">
        <f t="shared" si="213"/>
        <v>#NUM!</v>
      </c>
    </row>
    <row r="4035" spans="2:6" x14ac:dyDescent="0.25">
      <c r="B4035">
        <f t="shared" si="211"/>
        <v>30000000</v>
      </c>
      <c r="C4035">
        <v>1.5</v>
      </c>
      <c r="D4035">
        <v>4.5</v>
      </c>
      <c r="E4035">
        <f t="shared" si="212"/>
        <v>4031</v>
      </c>
      <c r="F4035" t="e">
        <f t="shared" si="213"/>
        <v>#NUM!</v>
      </c>
    </row>
    <row r="4036" spans="2:6" x14ac:dyDescent="0.25">
      <c r="B4036">
        <f t="shared" si="211"/>
        <v>30000000</v>
      </c>
      <c r="C4036">
        <v>1.5</v>
      </c>
      <c r="D4036">
        <v>4.5</v>
      </c>
      <c r="E4036">
        <f t="shared" si="212"/>
        <v>4032</v>
      </c>
      <c r="F4036" t="e">
        <f t="shared" si="213"/>
        <v>#NUM!</v>
      </c>
    </row>
    <row r="4037" spans="2:6" x14ac:dyDescent="0.25">
      <c r="B4037">
        <f t="shared" si="211"/>
        <v>30000000</v>
      </c>
      <c r="C4037">
        <v>1.5</v>
      </c>
      <c r="D4037">
        <v>4.5</v>
      </c>
      <c r="E4037">
        <f t="shared" si="212"/>
        <v>4033</v>
      </c>
      <c r="F4037" t="e">
        <f t="shared" si="213"/>
        <v>#NUM!</v>
      </c>
    </row>
    <row r="4038" spans="2:6" x14ac:dyDescent="0.25">
      <c r="B4038">
        <f t="shared" ref="B4038:B4101" si="214">$C$1</f>
        <v>30000000</v>
      </c>
      <c r="C4038">
        <v>1.5</v>
      </c>
      <c r="D4038">
        <v>4.5</v>
      </c>
      <c r="E4038">
        <f t="shared" ref="E4038:E4101" si="215">E4037+1</f>
        <v>4034</v>
      </c>
      <c r="F4038" t="e">
        <f t="shared" si="213"/>
        <v>#NUM!</v>
      </c>
    </row>
    <row r="4039" spans="2:6" x14ac:dyDescent="0.25">
      <c r="B4039">
        <f t="shared" si="214"/>
        <v>30000000</v>
      </c>
      <c r="C4039">
        <v>1.5</v>
      </c>
      <c r="D4039">
        <v>4.5</v>
      </c>
      <c r="E4039">
        <f t="shared" si="215"/>
        <v>4035</v>
      </c>
      <c r="F4039" t="e">
        <f t="shared" si="213"/>
        <v>#NUM!</v>
      </c>
    </row>
    <row r="4040" spans="2:6" x14ac:dyDescent="0.25">
      <c r="B4040">
        <f t="shared" si="214"/>
        <v>30000000</v>
      </c>
      <c r="C4040">
        <v>1.5</v>
      </c>
      <c r="D4040">
        <v>4.5</v>
      </c>
      <c r="E4040">
        <f t="shared" si="215"/>
        <v>4036</v>
      </c>
      <c r="F4040" t="e">
        <f t="shared" si="213"/>
        <v>#NUM!</v>
      </c>
    </row>
    <row r="4041" spans="2:6" x14ac:dyDescent="0.25">
      <c r="B4041">
        <f t="shared" si="214"/>
        <v>30000000</v>
      </c>
      <c r="C4041">
        <v>1.5</v>
      </c>
      <c r="D4041">
        <v>4.5</v>
      </c>
      <c r="E4041">
        <f t="shared" si="215"/>
        <v>4037</v>
      </c>
      <c r="F4041" t="e">
        <f t="shared" si="213"/>
        <v>#NUM!</v>
      </c>
    </row>
    <row r="4042" spans="2:6" x14ac:dyDescent="0.25">
      <c r="B4042">
        <f t="shared" si="214"/>
        <v>30000000</v>
      </c>
      <c r="C4042">
        <v>1.5</v>
      </c>
      <c r="D4042">
        <v>4.5</v>
      </c>
      <c r="E4042">
        <f t="shared" si="215"/>
        <v>4038</v>
      </c>
      <c r="F4042" t="e">
        <f t="shared" si="213"/>
        <v>#NUM!</v>
      </c>
    </row>
    <row r="4043" spans="2:6" x14ac:dyDescent="0.25">
      <c r="B4043">
        <f t="shared" si="214"/>
        <v>30000000</v>
      </c>
      <c r="C4043">
        <v>1.5</v>
      </c>
      <c r="D4043">
        <v>4.5</v>
      </c>
      <c r="E4043">
        <f t="shared" si="215"/>
        <v>4039</v>
      </c>
      <c r="F4043" t="e">
        <f t="shared" si="213"/>
        <v>#NUM!</v>
      </c>
    </row>
    <row r="4044" spans="2:6" x14ac:dyDescent="0.25">
      <c r="B4044">
        <f t="shared" si="214"/>
        <v>30000000</v>
      </c>
      <c r="C4044">
        <v>1.5</v>
      </c>
      <c r="D4044">
        <v>4.5</v>
      </c>
      <c r="E4044">
        <f t="shared" si="215"/>
        <v>4040</v>
      </c>
      <c r="F4044" t="e">
        <f t="shared" si="213"/>
        <v>#NUM!</v>
      </c>
    </row>
    <row r="4045" spans="2:6" x14ac:dyDescent="0.25">
      <c r="B4045">
        <f t="shared" si="214"/>
        <v>30000000</v>
      </c>
      <c r="C4045">
        <v>1.5</v>
      </c>
      <c r="D4045">
        <v>4.5</v>
      </c>
      <c r="E4045">
        <f t="shared" si="215"/>
        <v>4041</v>
      </c>
      <c r="F4045" t="e">
        <f t="shared" si="213"/>
        <v>#NUM!</v>
      </c>
    </row>
    <row r="4046" spans="2:6" x14ac:dyDescent="0.25">
      <c r="B4046">
        <f t="shared" si="214"/>
        <v>30000000</v>
      </c>
      <c r="C4046">
        <v>1.5</v>
      </c>
      <c r="D4046">
        <v>4.5</v>
      </c>
      <c r="E4046">
        <f t="shared" si="215"/>
        <v>4042</v>
      </c>
      <c r="F4046" t="e">
        <f t="shared" si="213"/>
        <v>#NUM!</v>
      </c>
    </row>
    <row r="4047" spans="2:6" x14ac:dyDescent="0.25">
      <c r="B4047">
        <f t="shared" si="214"/>
        <v>30000000</v>
      </c>
      <c r="C4047">
        <v>1.5</v>
      </c>
      <c r="D4047">
        <v>4.5</v>
      </c>
      <c r="E4047">
        <f t="shared" si="215"/>
        <v>4043</v>
      </c>
      <c r="F4047" t="e">
        <f t="shared" si="213"/>
        <v>#NUM!</v>
      </c>
    </row>
    <row r="4048" spans="2:6" x14ac:dyDescent="0.25">
      <c r="B4048">
        <f t="shared" si="214"/>
        <v>30000000</v>
      </c>
      <c r="C4048">
        <v>1.5</v>
      </c>
      <c r="D4048">
        <v>4.5</v>
      </c>
      <c r="E4048">
        <f t="shared" si="215"/>
        <v>4044</v>
      </c>
      <c r="F4048" t="e">
        <f t="shared" si="213"/>
        <v>#NUM!</v>
      </c>
    </row>
    <row r="4049" spans="2:6" x14ac:dyDescent="0.25">
      <c r="B4049">
        <f t="shared" si="214"/>
        <v>30000000</v>
      </c>
      <c r="C4049">
        <v>1.5</v>
      </c>
      <c r="D4049">
        <v>4.5</v>
      </c>
      <c r="E4049">
        <f t="shared" si="215"/>
        <v>4045</v>
      </c>
      <c r="F4049" t="e">
        <f t="shared" si="213"/>
        <v>#NUM!</v>
      </c>
    </row>
    <row r="4050" spans="2:6" x14ac:dyDescent="0.25">
      <c r="B4050">
        <f t="shared" si="214"/>
        <v>30000000</v>
      </c>
      <c r="C4050">
        <v>1.5</v>
      </c>
      <c r="D4050">
        <v>4.5</v>
      </c>
      <c r="E4050">
        <f t="shared" si="215"/>
        <v>4046</v>
      </c>
      <c r="F4050" t="e">
        <f t="shared" si="213"/>
        <v>#NUM!</v>
      </c>
    </row>
    <row r="4051" spans="2:6" x14ac:dyDescent="0.25">
      <c r="B4051">
        <f t="shared" si="214"/>
        <v>30000000</v>
      </c>
      <c r="C4051">
        <v>1.5</v>
      </c>
      <c r="D4051">
        <v>4.5</v>
      </c>
      <c r="E4051">
        <f t="shared" si="215"/>
        <v>4047</v>
      </c>
      <c r="F4051" t="e">
        <f t="shared" si="213"/>
        <v>#NUM!</v>
      </c>
    </row>
    <row r="4052" spans="2:6" x14ac:dyDescent="0.25">
      <c r="B4052">
        <f t="shared" si="214"/>
        <v>30000000</v>
      </c>
      <c r="C4052">
        <v>1.5</v>
      </c>
      <c r="D4052">
        <v>4.5</v>
      </c>
      <c r="E4052">
        <f t="shared" si="215"/>
        <v>4048</v>
      </c>
      <c r="F4052" t="e">
        <f t="shared" si="213"/>
        <v>#NUM!</v>
      </c>
    </row>
    <row r="4053" spans="2:6" x14ac:dyDescent="0.25">
      <c r="B4053">
        <f t="shared" si="214"/>
        <v>30000000</v>
      </c>
      <c r="C4053">
        <v>1.5</v>
      </c>
      <c r="D4053">
        <v>4.5</v>
      </c>
      <c r="E4053">
        <f t="shared" si="215"/>
        <v>4049</v>
      </c>
      <c r="F4053" t="e">
        <f t="shared" si="213"/>
        <v>#NUM!</v>
      </c>
    </row>
    <row r="4054" spans="2:6" x14ac:dyDescent="0.25">
      <c r="B4054">
        <f t="shared" si="214"/>
        <v>30000000</v>
      </c>
      <c r="C4054">
        <v>1.5</v>
      </c>
      <c r="D4054">
        <v>4.5</v>
      </c>
      <c r="E4054">
        <f t="shared" si="215"/>
        <v>4050</v>
      </c>
      <c r="F4054" t="e">
        <f t="shared" si="213"/>
        <v>#NUM!</v>
      </c>
    </row>
    <row r="4055" spans="2:6" x14ac:dyDescent="0.25">
      <c r="B4055">
        <f t="shared" si="214"/>
        <v>30000000</v>
      </c>
      <c r="C4055">
        <v>1.5</v>
      </c>
      <c r="D4055">
        <v>4.5</v>
      </c>
      <c r="E4055">
        <f t="shared" si="215"/>
        <v>4051</v>
      </c>
      <c r="F4055" t="e">
        <f t="shared" si="213"/>
        <v>#NUM!</v>
      </c>
    </row>
    <row r="4056" spans="2:6" x14ac:dyDescent="0.25">
      <c r="B4056">
        <f t="shared" si="214"/>
        <v>30000000</v>
      </c>
      <c r="C4056">
        <v>1.5</v>
      </c>
      <c r="D4056">
        <v>4.5</v>
      </c>
      <c r="E4056">
        <f t="shared" si="215"/>
        <v>4052</v>
      </c>
      <c r="F4056" t="e">
        <f t="shared" si="213"/>
        <v>#NUM!</v>
      </c>
    </row>
    <row r="4057" spans="2:6" x14ac:dyDescent="0.25">
      <c r="B4057">
        <f t="shared" si="214"/>
        <v>30000000</v>
      </c>
      <c r="C4057">
        <v>1.5</v>
      </c>
      <c r="D4057">
        <v>4.5</v>
      </c>
      <c r="E4057">
        <f t="shared" si="215"/>
        <v>4053</v>
      </c>
      <c r="F4057" t="e">
        <f t="shared" si="213"/>
        <v>#NUM!</v>
      </c>
    </row>
    <row r="4058" spans="2:6" x14ac:dyDescent="0.25">
      <c r="B4058">
        <f t="shared" si="214"/>
        <v>30000000</v>
      </c>
      <c r="C4058">
        <v>1.5</v>
      </c>
      <c r="D4058">
        <v>4.5</v>
      </c>
      <c r="E4058">
        <f t="shared" si="215"/>
        <v>4054</v>
      </c>
      <c r="F4058" t="e">
        <f t="shared" si="213"/>
        <v>#NUM!</v>
      </c>
    </row>
    <row r="4059" spans="2:6" x14ac:dyDescent="0.25">
      <c r="B4059">
        <f t="shared" si="214"/>
        <v>30000000</v>
      </c>
      <c r="C4059">
        <v>1.5</v>
      </c>
      <c r="D4059">
        <v>4.5</v>
      </c>
      <c r="E4059">
        <f t="shared" si="215"/>
        <v>4055</v>
      </c>
      <c r="F4059" t="e">
        <f t="shared" si="213"/>
        <v>#NUM!</v>
      </c>
    </row>
    <row r="4060" spans="2:6" x14ac:dyDescent="0.25">
      <c r="B4060">
        <f t="shared" si="214"/>
        <v>30000000</v>
      </c>
      <c r="C4060">
        <v>1.5</v>
      </c>
      <c r="D4060">
        <v>4.5</v>
      </c>
      <c r="E4060">
        <f t="shared" si="215"/>
        <v>4056</v>
      </c>
      <c r="F4060" t="e">
        <f t="shared" si="213"/>
        <v>#NUM!</v>
      </c>
    </row>
    <row r="4061" spans="2:6" x14ac:dyDescent="0.25">
      <c r="B4061">
        <f t="shared" si="214"/>
        <v>30000000</v>
      </c>
      <c r="C4061">
        <v>1.5</v>
      </c>
      <c r="D4061">
        <v>4.5</v>
      </c>
      <c r="E4061">
        <f t="shared" si="215"/>
        <v>4057</v>
      </c>
      <c r="F4061" t="e">
        <f t="shared" si="213"/>
        <v>#NUM!</v>
      </c>
    </row>
    <row r="4062" spans="2:6" x14ac:dyDescent="0.25">
      <c r="B4062">
        <f t="shared" si="214"/>
        <v>30000000</v>
      </c>
      <c r="C4062">
        <v>1.5</v>
      </c>
      <c r="D4062">
        <v>4.5</v>
      </c>
      <c r="E4062">
        <f t="shared" si="215"/>
        <v>4058</v>
      </c>
      <c r="F4062" t="e">
        <f t="shared" si="213"/>
        <v>#NUM!</v>
      </c>
    </row>
    <row r="4063" spans="2:6" x14ac:dyDescent="0.25">
      <c r="B4063">
        <f t="shared" si="214"/>
        <v>30000000</v>
      </c>
      <c r="C4063">
        <v>1.5</v>
      </c>
      <c r="D4063">
        <v>4.5</v>
      </c>
      <c r="E4063">
        <f t="shared" si="215"/>
        <v>4059</v>
      </c>
      <c r="F4063" t="e">
        <f t="shared" ref="F4063:F4126" si="216">D4063+C4063*SIN(E4063*2*PI()/360*B4063)</f>
        <v>#NUM!</v>
      </c>
    </row>
    <row r="4064" spans="2:6" x14ac:dyDescent="0.25">
      <c r="B4064">
        <f t="shared" si="214"/>
        <v>30000000</v>
      </c>
      <c r="C4064">
        <v>1.5</v>
      </c>
      <c r="D4064">
        <v>4.5</v>
      </c>
      <c r="E4064">
        <f t="shared" si="215"/>
        <v>4060</v>
      </c>
      <c r="F4064" t="e">
        <f t="shared" si="216"/>
        <v>#NUM!</v>
      </c>
    </row>
    <row r="4065" spans="2:6" x14ac:dyDescent="0.25">
      <c r="B4065">
        <f t="shared" si="214"/>
        <v>30000000</v>
      </c>
      <c r="C4065">
        <v>1.5</v>
      </c>
      <c r="D4065">
        <v>4.5</v>
      </c>
      <c r="E4065">
        <f t="shared" si="215"/>
        <v>4061</v>
      </c>
      <c r="F4065" t="e">
        <f t="shared" si="216"/>
        <v>#NUM!</v>
      </c>
    </row>
    <row r="4066" spans="2:6" x14ac:dyDescent="0.25">
      <c r="B4066">
        <f t="shared" si="214"/>
        <v>30000000</v>
      </c>
      <c r="C4066">
        <v>1.5</v>
      </c>
      <c r="D4066">
        <v>4.5</v>
      </c>
      <c r="E4066">
        <f t="shared" si="215"/>
        <v>4062</v>
      </c>
      <c r="F4066" t="e">
        <f t="shared" si="216"/>
        <v>#NUM!</v>
      </c>
    </row>
    <row r="4067" spans="2:6" x14ac:dyDescent="0.25">
      <c r="B4067">
        <f t="shared" si="214"/>
        <v>30000000</v>
      </c>
      <c r="C4067">
        <v>1.5</v>
      </c>
      <c r="D4067">
        <v>4.5</v>
      </c>
      <c r="E4067">
        <f t="shared" si="215"/>
        <v>4063</v>
      </c>
      <c r="F4067" t="e">
        <f t="shared" si="216"/>
        <v>#NUM!</v>
      </c>
    </row>
    <row r="4068" spans="2:6" x14ac:dyDescent="0.25">
      <c r="B4068">
        <f t="shared" si="214"/>
        <v>30000000</v>
      </c>
      <c r="C4068">
        <v>1.5</v>
      </c>
      <c r="D4068">
        <v>4.5</v>
      </c>
      <c r="E4068">
        <f t="shared" si="215"/>
        <v>4064</v>
      </c>
      <c r="F4068" t="e">
        <f t="shared" si="216"/>
        <v>#NUM!</v>
      </c>
    </row>
    <row r="4069" spans="2:6" x14ac:dyDescent="0.25">
      <c r="B4069">
        <f t="shared" si="214"/>
        <v>30000000</v>
      </c>
      <c r="C4069">
        <v>1.5</v>
      </c>
      <c r="D4069">
        <v>4.5</v>
      </c>
      <c r="E4069">
        <f t="shared" si="215"/>
        <v>4065</v>
      </c>
      <c r="F4069" t="e">
        <f t="shared" si="216"/>
        <v>#NUM!</v>
      </c>
    </row>
    <row r="4070" spans="2:6" x14ac:dyDescent="0.25">
      <c r="B4070">
        <f t="shared" si="214"/>
        <v>30000000</v>
      </c>
      <c r="C4070">
        <v>1.5</v>
      </c>
      <c r="D4070">
        <v>4.5</v>
      </c>
      <c r="E4070">
        <f t="shared" si="215"/>
        <v>4066</v>
      </c>
      <c r="F4070" t="e">
        <f t="shared" si="216"/>
        <v>#NUM!</v>
      </c>
    </row>
    <row r="4071" spans="2:6" x14ac:dyDescent="0.25">
      <c r="B4071">
        <f t="shared" si="214"/>
        <v>30000000</v>
      </c>
      <c r="C4071">
        <v>1.5</v>
      </c>
      <c r="D4071">
        <v>4.5</v>
      </c>
      <c r="E4071">
        <f t="shared" si="215"/>
        <v>4067</v>
      </c>
      <c r="F4071" t="e">
        <f t="shared" si="216"/>
        <v>#NUM!</v>
      </c>
    </row>
    <row r="4072" spans="2:6" x14ac:dyDescent="0.25">
      <c r="B4072">
        <f t="shared" si="214"/>
        <v>30000000</v>
      </c>
      <c r="C4072">
        <v>1.5</v>
      </c>
      <c r="D4072">
        <v>4.5</v>
      </c>
      <c r="E4072">
        <f t="shared" si="215"/>
        <v>4068</v>
      </c>
      <c r="F4072" t="e">
        <f t="shared" si="216"/>
        <v>#NUM!</v>
      </c>
    </row>
    <row r="4073" spans="2:6" x14ac:dyDescent="0.25">
      <c r="B4073">
        <f t="shared" si="214"/>
        <v>30000000</v>
      </c>
      <c r="C4073">
        <v>1.5</v>
      </c>
      <c r="D4073">
        <v>4.5</v>
      </c>
      <c r="E4073">
        <f t="shared" si="215"/>
        <v>4069</v>
      </c>
      <c r="F4073" t="e">
        <f t="shared" si="216"/>
        <v>#NUM!</v>
      </c>
    </row>
    <row r="4074" spans="2:6" x14ac:dyDescent="0.25">
      <c r="B4074">
        <f t="shared" si="214"/>
        <v>30000000</v>
      </c>
      <c r="C4074">
        <v>1.5</v>
      </c>
      <c r="D4074">
        <v>4.5</v>
      </c>
      <c r="E4074">
        <f t="shared" si="215"/>
        <v>4070</v>
      </c>
      <c r="F4074" t="e">
        <f t="shared" si="216"/>
        <v>#NUM!</v>
      </c>
    </row>
    <row r="4075" spans="2:6" x14ac:dyDescent="0.25">
      <c r="B4075">
        <f t="shared" si="214"/>
        <v>30000000</v>
      </c>
      <c r="C4075">
        <v>1.5</v>
      </c>
      <c r="D4075">
        <v>4.5</v>
      </c>
      <c r="E4075">
        <f t="shared" si="215"/>
        <v>4071</v>
      </c>
      <c r="F4075" t="e">
        <f t="shared" si="216"/>
        <v>#NUM!</v>
      </c>
    </row>
    <row r="4076" spans="2:6" x14ac:dyDescent="0.25">
      <c r="B4076">
        <f t="shared" si="214"/>
        <v>30000000</v>
      </c>
      <c r="C4076">
        <v>1.5</v>
      </c>
      <c r="D4076">
        <v>4.5</v>
      </c>
      <c r="E4076">
        <f t="shared" si="215"/>
        <v>4072</v>
      </c>
      <c r="F4076" t="e">
        <f t="shared" si="216"/>
        <v>#NUM!</v>
      </c>
    </row>
    <row r="4077" spans="2:6" x14ac:dyDescent="0.25">
      <c r="B4077">
        <f t="shared" si="214"/>
        <v>30000000</v>
      </c>
      <c r="C4077">
        <v>1.5</v>
      </c>
      <c r="D4077">
        <v>4.5</v>
      </c>
      <c r="E4077">
        <f t="shared" si="215"/>
        <v>4073</v>
      </c>
      <c r="F4077" t="e">
        <f t="shared" si="216"/>
        <v>#NUM!</v>
      </c>
    </row>
    <row r="4078" spans="2:6" x14ac:dyDescent="0.25">
      <c r="B4078">
        <f t="shared" si="214"/>
        <v>30000000</v>
      </c>
      <c r="C4078">
        <v>1.5</v>
      </c>
      <c r="D4078">
        <v>4.5</v>
      </c>
      <c r="E4078">
        <f t="shared" si="215"/>
        <v>4074</v>
      </c>
      <c r="F4078" t="e">
        <f t="shared" si="216"/>
        <v>#NUM!</v>
      </c>
    </row>
    <row r="4079" spans="2:6" x14ac:dyDescent="0.25">
      <c r="B4079">
        <f t="shared" si="214"/>
        <v>30000000</v>
      </c>
      <c r="C4079">
        <v>1.5</v>
      </c>
      <c r="D4079">
        <v>4.5</v>
      </c>
      <c r="E4079">
        <f t="shared" si="215"/>
        <v>4075</v>
      </c>
      <c r="F4079" t="e">
        <f t="shared" si="216"/>
        <v>#NUM!</v>
      </c>
    </row>
    <row r="4080" spans="2:6" x14ac:dyDescent="0.25">
      <c r="B4080">
        <f t="shared" si="214"/>
        <v>30000000</v>
      </c>
      <c r="C4080">
        <v>1.5</v>
      </c>
      <c r="D4080">
        <v>4.5</v>
      </c>
      <c r="E4080">
        <f t="shared" si="215"/>
        <v>4076</v>
      </c>
      <c r="F4080" t="e">
        <f t="shared" si="216"/>
        <v>#NUM!</v>
      </c>
    </row>
    <row r="4081" spans="2:6" x14ac:dyDescent="0.25">
      <c r="B4081">
        <f t="shared" si="214"/>
        <v>30000000</v>
      </c>
      <c r="C4081">
        <v>1.5</v>
      </c>
      <c r="D4081">
        <v>4.5</v>
      </c>
      <c r="E4081">
        <f t="shared" si="215"/>
        <v>4077</v>
      </c>
      <c r="F4081" t="e">
        <f t="shared" si="216"/>
        <v>#NUM!</v>
      </c>
    </row>
    <row r="4082" spans="2:6" x14ac:dyDescent="0.25">
      <c r="B4082">
        <f t="shared" si="214"/>
        <v>30000000</v>
      </c>
      <c r="C4082">
        <v>1.5</v>
      </c>
      <c r="D4082">
        <v>4.5</v>
      </c>
      <c r="E4082">
        <f t="shared" si="215"/>
        <v>4078</v>
      </c>
      <c r="F4082" t="e">
        <f t="shared" si="216"/>
        <v>#NUM!</v>
      </c>
    </row>
    <row r="4083" spans="2:6" x14ac:dyDescent="0.25">
      <c r="B4083">
        <f t="shared" si="214"/>
        <v>30000000</v>
      </c>
      <c r="C4083">
        <v>1.5</v>
      </c>
      <c r="D4083">
        <v>4.5</v>
      </c>
      <c r="E4083">
        <f t="shared" si="215"/>
        <v>4079</v>
      </c>
      <c r="F4083" t="e">
        <f t="shared" si="216"/>
        <v>#NUM!</v>
      </c>
    </row>
    <row r="4084" spans="2:6" x14ac:dyDescent="0.25">
      <c r="B4084">
        <f t="shared" si="214"/>
        <v>30000000</v>
      </c>
      <c r="C4084">
        <v>1.5</v>
      </c>
      <c r="D4084">
        <v>4.5</v>
      </c>
      <c r="E4084">
        <f t="shared" si="215"/>
        <v>4080</v>
      </c>
      <c r="F4084" t="e">
        <f t="shared" si="216"/>
        <v>#NUM!</v>
      </c>
    </row>
    <row r="4085" spans="2:6" x14ac:dyDescent="0.25">
      <c r="B4085">
        <f t="shared" si="214"/>
        <v>30000000</v>
      </c>
      <c r="C4085">
        <v>1.5</v>
      </c>
      <c r="D4085">
        <v>4.5</v>
      </c>
      <c r="E4085">
        <f t="shared" si="215"/>
        <v>4081</v>
      </c>
      <c r="F4085" t="e">
        <f t="shared" si="216"/>
        <v>#NUM!</v>
      </c>
    </row>
    <row r="4086" spans="2:6" x14ac:dyDescent="0.25">
      <c r="B4086">
        <f t="shared" si="214"/>
        <v>30000000</v>
      </c>
      <c r="C4086">
        <v>1.5</v>
      </c>
      <c r="D4086">
        <v>4.5</v>
      </c>
      <c r="E4086">
        <f t="shared" si="215"/>
        <v>4082</v>
      </c>
      <c r="F4086" t="e">
        <f t="shared" si="216"/>
        <v>#NUM!</v>
      </c>
    </row>
    <row r="4087" spans="2:6" x14ac:dyDescent="0.25">
      <c r="B4087">
        <f t="shared" si="214"/>
        <v>30000000</v>
      </c>
      <c r="C4087">
        <v>1.5</v>
      </c>
      <c r="D4087">
        <v>4.5</v>
      </c>
      <c r="E4087">
        <f t="shared" si="215"/>
        <v>4083</v>
      </c>
      <c r="F4087" t="e">
        <f t="shared" si="216"/>
        <v>#NUM!</v>
      </c>
    </row>
    <row r="4088" spans="2:6" x14ac:dyDescent="0.25">
      <c r="B4088">
        <f t="shared" si="214"/>
        <v>30000000</v>
      </c>
      <c r="C4088">
        <v>1.5</v>
      </c>
      <c r="D4088">
        <v>4.5</v>
      </c>
      <c r="E4088">
        <f t="shared" si="215"/>
        <v>4084</v>
      </c>
      <c r="F4088" t="e">
        <f t="shared" si="216"/>
        <v>#NUM!</v>
      </c>
    </row>
    <row r="4089" spans="2:6" x14ac:dyDescent="0.25">
      <c r="B4089">
        <f t="shared" si="214"/>
        <v>30000000</v>
      </c>
      <c r="C4089">
        <v>1.5</v>
      </c>
      <c r="D4089">
        <v>4.5</v>
      </c>
      <c r="E4089">
        <f t="shared" si="215"/>
        <v>4085</v>
      </c>
      <c r="F4089" t="e">
        <f t="shared" si="216"/>
        <v>#NUM!</v>
      </c>
    </row>
    <row r="4090" spans="2:6" x14ac:dyDescent="0.25">
      <c r="B4090">
        <f t="shared" si="214"/>
        <v>30000000</v>
      </c>
      <c r="C4090">
        <v>1.5</v>
      </c>
      <c r="D4090">
        <v>4.5</v>
      </c>
      <c r="E4090">
        <f t="shared" si="215"/>
        <v>4086</v>
      </c>
      <c r="F4090" t="e">
        <f t="shared" si="216"/>
        <v>#NUM!</v>
      </c>
    </row>
    <row r="4091" spans="2:6" x14ac:dyDescent="0.25">
      <c r="B4091">
        <f t="shared" si="214"/>
        <v>30000000</v>
      </c>
      <c r="C4091">
        <v>1.5</v>
      </c>
      <c r="D4091">
        <v>4.5</v>
      </c>
      <c r="E4091">
        <f t="shared" si="215"/>
        <v>4087</v>
      </c>
      <c r="F4091" t="e">
        <f t="shared" si="216"/>
        <v>#NUM!</v>
      </c>
    </row>
    <row r="4092" spans="2:6" x14ac:dyDescent="0.25">
      <c r="B4092">
        <f t="shared" si="214"/>
        <v>30000000</v>
      </c>
      <c r="C4092">
        <v>1.5</v>
      </c>
      <c r="D4092">
        <v>4.5</v>
      </c>
      <c r="E4092">
        <f t="shared" si="215"/>
        <v>4088</v>
      </c>
      <c r="F4092" t="e">
        <f t="shared" si="216"/>
        <v>#NUM!</v>
      </c>
    </row>
    <row r="4093" spans="2:6" x14ac:dyDescent="0.25">
      <c r="B4093">
        <f t="shared" si="214"/>
        <v>30000000</v>
      </c>
      <c r="C4093">
        <v>1.5</v>
      </c>
      <c r="D4093">
        <v>4.5</v>
      </c>
      <c r="E4093">
        <f t="shared" si="215"/>
        <v>4089</v>
      </c>
      <c r="F4093" t="e">
        <f t="shared" si="216"/>
        <v>#NUM!</v>
      </c>
    </row>
    <row r="4094" spans="2:6" x14ac:dyDescent="0.25">
      <c r="B4094">
        <f t="shared" si="214"/>
        <v>30000000</v>
      </c>
      <c r="C4094">
        <v>1.5</v>
      </c>
      <c r="D4094">
        <v>4.5</v>
      </c>
      <c r="E4094">
        <f t="shared" si="215"/>
        <v>4090</v>
      </c>
      <c r="F4094" t="e">
        <f t="shared" si="216"/>
        <v>#NUM!</v>
      </c>
    </row>
    <row r="4095" spans="2:6" x14ac:dyDescent="0.25">
      <c r="B4095">
        <f t="shared" si="214"/>
        <v>30000000</v>
      </c>
      <c r="C4095">
        <v>1.5</v>
      </c>
      <c r="D4095">
        <v>4.5</v>
      </c>
      <c r="E4095">
        <f t="shared" si="215"/>
        <v>4091</v>
      </c>
      <c r="F4095" t="e">
        <f t="shared" si="216"/>
        <v>#NUM!</v>
      </c>
    </row>
    <row r="4096" spans="2:6" x14ac:dyDescent="0.25">
      <c r="B4096">
        <f t="shared" si="214"/>
        <v>30000000</v>
      </c>
      <c r="C4096">
        <v>1.5</v>
      </c>
      <c r="D4096">
        <v>4.5</v>
      </c>
      <c r="E4096">
        <f t="shared" si="215"/>
        <v>4092</v>
      </c>
      <c r="F4096" t="e">
        <f t="shared" si="216"/>
        <v>#NUM!</v>
      </c>
    </row>
    <row r="4097" spans="2:6" x14ac:dyDescent="0.25">
      <c r="B4097">
        <f t="shared" si="214"/>
        <v>30000000</v>
      </c>
      <c r="C4097">
        <v>1.5</v>
      </c>
      <c r="D4097">
        <v>4.5</v>
      </c>
      <c r="E4097">
        <f t="shared" si="215"/>
        <v>4093</v>
      </c>
      <c r="F4097" t="e">
        <f t="shared" si="216"/>
        <v>#NUM!</v>
      </c>
    </row>
    <row r="4098" spans="2:6" x14ac:dyDescent="0.25">
      <c r="B4098">
        <f t="shared" si="214"/>
        <v>30000000</v>
      </c>
      <c r="C4098">
        <v>1.5</v>
      </c>
      <c r="D4098">
        <v>4.5</v>
      </c>
      <c r="E4098">
        <f t="shared" si="215"/>
        <v>4094</v>
      </c>
      <c r="F4098" t="e">
        <f t="shared" si="216"/>
        <v>#NUM!</v>
      </c>
    </row>
    <row r="4099" spans="2:6" x14ac:dyDescent="0.25">
      <c r="B4099">
        <f t="shared" si="214"/>
        <v>30000000</v>
      </c>
      <c r="C4099">
        <v>1.5</v>
      </c>
      <c r="D4099">
        <v>4.5</v>
      </c>
      <c r="E4099">
        <f t="shared" si="215"/>
        <v>4095</v>
      </c>
      <c r="F4099" t="e">
        <f t="shared" si="216"/>
        <v>#NUM!</v>
      </c>
    </row>
    <row r="4100" spans="2:6" x14ac:dyDescent="0.25">
      <c r="B4100">
        <f t="shared" si="214"/>
        <v>30000000</v>
      </c>
      <c r="C4100">
        <v>1.5</v>
      </c>
      <c r="D4100">
        <v>4.5</v>
      </c>
      <c r="E4100">
        <f t="shared" si="215"/>
        <v>4096</v>
      </c>
      <c r="F4100" t="e">
        <f t="shared" si="216"/>
        <v>#NUM!</v>
      </c>
    </row>
    <row r="4101" spans="2:6" x14ac:dyDescent="0.25">
      <c r="B4101">
        <f t="shared" si="214"/>
        <v>30000000</v>
      </c>
      <c r="C4101">
        <v>1.5</v>
      </c>
      <c r="D4101">
        <v>4.5</v>
      </c>
      <c r="E4101">
        <f t="shared" si="215"/>
        <v>4097</v>
      </c>
      <c r="F4101" t="e">
        <f t="shared" si="216"/>
        <v>#NUM!</v>
      </c>
    </row>
    <row r="4102" spans="2:6" x14ac:dyDescent="0.25">
      <c r="B4102">
        <f t="shared" ref="B4102:B4165" si="217">$C$1</f>
        <v>30000000</v>
      </c>
      <c r="C4102">
        <v>1.5</v>
      </c>
      <c r="D4102">
        <v>4.5</v>
      </c>
      <c r="E4102">
        <f t="shared" ref="E4102:E4165" si="218">E4101+1</f>
        <v>4098</v>
      </c>
      <c r="F4102" t="e">
        <f t="shared" si="216"/>
        <v>#NUM!</v>
      </c>
    </row>
    <row r="4103" spans="2:6" x14ac:dyDescent="0.25">
      <c r="B4103">
        <f t="shared" si="217"/>
        <v>30000000</v>
      </c>
      <c r="C4103">
        <v>1.5</v>
      </c>
      <c r="D4103">
        <v>4.5</v>
      </c>
      <c r="E4103">
        <f t="shared" si="218"/>
        <v>4099</v>
      </c>
      <c r="F4103" t="e">
        <f t="shared" si="216"/>
        <v>#NUM!</v>
      </c>
    </row>
    <row r="4104" spans="2:6" x14ac:dyDescent="0.25">
      <c r="B4104">
        <f t="shared" si="217"/>
        <v>30000000</v>
      </c>
      <c r="C4104">
        <v>1.5</v>
      </c>
      <c r="D4104">
        <v>4.5</v>
      </c>
      <c r="E4104">
        <f t="shared" si="218"/>
        <v>4100</v>
      </c>
      <c r="F4104" t="e">
        <f t="shared" si="216"/>
        <v>#NUM!</v>
      </c>
    </row>
    <row r="4105" spans="2:6" x14ac:dyDescent="0.25">
      <c r="B4105">
        <f t="shared" si="217"/>
        <v>30000000</v>
      </c>
      <c r="C4105">
        <v>1.5</v>
      </c>
      <c r="D4105">
        <v>4.5</v>
      </c>
      <c r="E4105">
        <f t="shared" si="218"/>
        <v>4101</v>
      </c>
      <c r="F4105" t="e">
        <f t="shared" si="216"/>
        <v>#NUM!</v>
      </c>
    </row>
    <row r="4106" spans="2:6" x14ac:dyDescent="0.25">
      <c r="B4106">
        <f t="shared" si="217"/>
        <v>30000000</v>
      </c>
      <c r="C4106">
        <v>1.5</v>
      </c>
      <c r="D4106">
        <v>4.5</v>
      </c>
      <c r="E4106">
        <f t="shared" si="218"/>
        <v>4102</v>
      </c>
      <c r="F4106" t="e">
        <f t="shared" si="216"/>
        <v>#NUM!</v>
      </c>
    </row>
    <row r="4107" spans="2:6" x14ac:dyDescent="0.25">
      <c r="B4107">
        <f t="shared" si="217"/>
        <v>30000000</v>
      </c>
      <c r="C4107">
        <v>1.5</v>
      </c>
      <c r="D4107">
        <v>4.5</v>
      </c>
      <c r="E4107">
        <f t="shared" si="218"/>
        <v>4103</v>
      </c>
      <c r="F4107" t="e">
        <f t="shared" si="216"/>
        <v>#NUM!</v>
      </c>
    </row>
    <row r="4108" spans="2:6" x14ac:dyDescent="0.25">
      <c r="B4108">
        <f t="shared" si="217"/>
        <v>30000000</v>
      </c>
      <c r="C4108">
        <v>1.5</v>
      </c>
      <c r="D4108">
        <v>4.5</v>
      </c>
      <c r="E4108">
        <f t="shared" si="218"/>
        <v>4104</v>
      </c>
      <c r="F4108" t="e">
        <f t="shared" si="216"/>
        <v>#NUM!</v>
      </c>
    </row>
    <row r="4109" spans="2:6" x14ac:dyDescent="0.25">
      <c r="B4109">
        <f t="shared" si="217"/>
        <v>30000000</v>
      </c>
      <c r="C4109">
        <v>1.5</v>
      </c>
      <c r="D4109">
        <v>4.5</v>
      </c>
      <c r="E4109">
        <f t="shared" si="218"/>
        <v>4105</v>
      </c>
      <c r="F4109" t="e">
        <f t="shared" si="216"/>
        <v>#NUM!</v>
      </c>
    </row>
    <row r="4110" spans="2:6" x14ac:dyDescent="0.25">
      <c r="B4110">
        <f t="shared" si="217"/>
        <v>30000000</v>
      </c>
      <c r="C4110">
        <v>1.5</v>
      </c>
      <c r="D4110">
        <v>4.5</v>
      </c>
      <c r="E4110">
        <f t="shared" si="218"/>
        <v>4106</v>
      </c>
      <c r="F4110" t="e">
        <f t="shared" si="216"/>
        <v>#NUM!</v>
      </c>
    </row>
    <row r="4111" spans="2:6" x14ac:dyDescent="0.25">
      <c r="B4111">
        <f t="shared" si="217"/>
        <v>30000000</v>
      </c>
      <c r="C4111">
        <v>1.5</v>
      </c>
      <c r="D4111">
        <v>4.5</v>
      </c>
      <c r="E4111">
        <f t="shared" si="218"/>
        <v>4107</v>
      </c>
      <c r="F4111" t="e">
        <f t="shared" si="216"/>
        <v>#NUM!</v>
      </c>
    </row>
    <row r="4112" spans="2:6" x14ac:dyDescent="0.25">
      <c r="B4112">
        <f t="shared" si="217"/>
        <v>30000000</v>
      </c>
      <c r="C4112">
        <v>1.5</v>
      </c>
      <c r="D4112">
        <v>4.5</v>
      </c>
      <c r="E4112">
        <f t="shared" si="218"/>
        <v>4108</v>
      </c>
      <c r="F4112" t="e">
        <f t="shared" si="216"/>
        <v>#NUM!</v>
      </c>
    </row>
    <row r="4113" spans="2:6" x14ac:dyDescent="0.25">
      <c r="B4113">
        <f t="shared" si="217"/>
        <v>30000000</v>
      </c>
      <c r="C4113">
        <v>1.5</v>
      </c>
      <c r="D4113">
        <v>4.5</v>
      </c>
      <c r="E4113">
        <f t="shared" si="218"/>
        <v>4109</v>
      </c>
      <c r="F4113" t="e">
        <f t="shared" si="216"/>
        <v>#NUM!</v>
      </c>
    </row>
    <row r="4114" spans="2:6" x14ac:dyDescent="0.25">
      <c r="B4114">
        <f t="shared" si="217"/>
        <v>30000000</v>
      </c>
      <c r="C4114">
        <v>1.5</v>
      </c>
      <c r="D4114">
        <v>4.5</v>
      </c>
      <c r="E4114">
        <f t="shared" si="218"/>
        <v>4110</v>
      </c>
      <c r="F4114" t="e">
        <f t="shared" si="216"/>
        <v>#NUM!</v>
      </c>
    </row>
    <row r="4115" spans="2:6" x14ac:dyDescent="0.25">
      <c r="B4115">
        <f t="shared" si="217"/>
        <v>30000000</v>
      </c>
      <c r="C4115">
        <v>1.5</v>
      </c>
      <c r="D4115">
        <v>4.5</v>
      </c>
      <c r="E4115">
        <f t="shared" si="218"/>
        <v>4111</v>
      </c>
      <c r="F4115" t="e">
        <f t="shared" si="216"/>
        <v>#NUM!</v>
      </c>
    </row>
    <row r="4116" spans="2:6" x14ac:dyDescent="0.25">
      <c r="B4116">
        <f t="shared" si="217"/>
        <v>30000000</v>
      </c>
      <c r="C4116">
        <v>1.5</v>
      </c>
      <c r="D4116">
        <v>4.5</v>
      </c>
      <c r="E4116">
        <f t="shared" si="218"/>
        <v>4112</v>
      </c>
      <c r="F4116" t="e">
        <f t="shared" si="216"/>
        <v>#NUM!</v>
      </c>
    </row>
    <row r="4117" spans="2:6" x14ac:dyDescent="0.25">
      <c r="B4117">
        <f t="shared" si="217"/>
        <v>30000000</v>
      </c>
      <c r="C4117">
        <v>1.5</v>
      </c>
      <c r="D4117">
        <v>4.5</v>
      </c>
      <c r="E4117">
        <f t="shared" si="218"/>
        <v>4113</v>
      </c>
      <c r="F4117" t="e">
        <f t="shared" si="216"/>
        <v>#NUM!</v>
      </c>
    </row>
    <row r="4118" spans="2:6" x14ac:dyDescent="0.25">
      <c r="B4118">
        <f t="shared" si="217"/>
        <v>30000000</v>
      </c>
      <c r="C4118">
        <v>1.5</v>
      </c>
      <c r="D4118">
        <v>4.5</v>
      </c>
      <c r="E4118">
        <f t="shared" si="218"/>
        <v>4114</v>
      </c>
      <c r="F4118" t="e">
        <f t="shared" si="216"/>
        <v>#NUM!</v>
      </c>
    </row>
    <row r="4119" spans="2:6" x14ac:dyDescent="0.25">
      <c r="B4119">
        <f t="shared" si="217"/>
        <v>30000000</v>
      </c>
      <c r="C4119">
        <v>1.5</v>
      </c>
      <c r="D4119">
        <v>4.5</v>
      </c>
      <c r="E4119">
        <f t="shared" si="218"/>
        <v>4115</v>
      </c>
      <c r="F4119" t="e">
        <f t="shared" si="216"/>
        <v>#NUM!</v>
      </c>
    </row>
    <row r="4120" spans="2:6" x14ac:dyDescent="0.25">
      <c r="B4120">
        <f t="shared" si="217"/>
        <v>30000000</v>
      </c>
      <c r="C4120">
        <v>1.5</v>
      </c>
      <c r="D4120">
        <v>4.5</v>
      </c>
      <c r="E4120">
        <f t="shared" si="218"/>
        <v>4116</v>
      </c>
      <c r="F4120" t="e">
        <f t="shared" si="216"/>
        <v>#NUM!</v>
      </c>
    </row>
    <row r="4121" spans="2:6" x14ac:dyDescent="0.25">
      <c r="B4121">
        <f t="shared" si="217"/>
        <v>30000000</v>
      </c>
      <c r="C4121">
        <v>1.5</v>
      </c>
      <c r="D4121">
        <v>4.5</v>
      </c>
      <c r="E4121">
        <f t="shared" si="218"/>
        <v>4117</v>
      </c>
      <c r="F4121" t="e">
        <f t="shared" si="216"/>
        <v>#NUM!</v>
      </c>
    </row>
    <row r="4122" spans="2:6" x14ac:dyDescent="0.25">
      <c r="B4122">
        <f t="shared" si="217"/>
        <v>30000000</v>
      </c>
      <c r="C4122">
        <v>1.5</v>
      </c>
      <c r="D4122">
        <v>4.5</v>
      </c>
      <c r="E4122">
        <f t="shared" si="218"/>
        <v>4118</v>
      </c>
      <c r="F4122" t="e">
        <f t="shared" si="216"/>
        <v>#NUM!</v>
      </c>
    </row>
    <row r="4123" spans="2:6" x14ac:dyDescent="0.25">
      <c r="B4123">
        <f t="shared" si="217"/>
        <v>30000000</v>
      </c>
      <c r="C4123">
        <v>1.5</v>
      </c>
      <c r="D4123">
        <v>4.5</v>
      </c>
      <c r="E4123">
        <f t="shared" si="218"/>
        <v>4119</v>
      </c>
      <c r="F4123" t="e">
        <f t="shared" si="216"/>
        <v>#NUM!</v>
      </c>
    </row>
    <row r="4124" spans="2:6" x14ac:dyDescent="0.25">
      <c r="B4124">
        <f t="shared" si="217"/>
        <v>30000000</v>
      </c>
      <c r="C4124">
        <v>1.5</v>
      </c>
      <c r="D4124">
        <v>4.5</v>
      </c>
      <c r="E4124">
        <f t="shared" si="218"/>
        <v>4120</v>
      </c>
      <c r="F4124" t="e">
        <f t="shared" si="216"/>
        <v>#NUM!</v>
      </c>
    </row>
    <row r="4125" spans="2:6" x14ac:dyDescent="0.25">
      <c r="B4125">
        <f t="shared" si="217"/>
        <v>30000000</v>
      </c>
      <c r="C4125">
        <v>1.5</v>
      </c>
      <c r="D4125">
        <v>4.5</v>
      </c>
      <c r="E4125">
        <f t="shared" si="218"/>
        <v>4121</v>
      </c>
      <c r="F4125" t="e">
        <f t="shared" si="216"/>
        <v>#NUM!</v>
      </c>
    </row>
    <row r="4126" spans="2:6" x14ac:dyDescent="0.25">
      <c r="B4126">
        <f t="shared" si="217"/>
        <v>30000000</v>
      </c>
      <c r="C4126">
        <v>1.5</v>
      </c>
      <c r="D4126">
        <v>4.5</v>
      </c>
      <c r="E4126">
        <f t="shared" si="218"/>
        <v>4122</v>
      </c>
      <c r="F4126" t="e">
        <f t="shared" si="216"/>
        <v>#NUM!</v>
      </c>
    </row>
    <row r="4127" spans="2:6" x14ac:dyDescent="0.25">
      <c r="B4127">
        <f t="shared" si="217"/>
        <v>30000000</v>
      </c>
      <c r="C4127">
        <v>1.5</v>
      </c>
      <c r="D4127">
        <v>4.5</v>
      </c>
      <c r="E4127">
        <f t="shared" si="218"/>
        <v>4123</v>
      </c>
      <c r="F4127" t="e">
        <f t="shared" ref="F4127:F4190" si="219">D4127+C4127*SIN(E4127*2*PI()/360*B4127)</f>
        <v>#NUM!</v>
      </c>
    </row>
    <row r="4128" spans="2:6" x14ac:dyDescent="0.25">
      <c r="B4128">
        <f t="shared" si="217"/>
        <v>30000000</v>
      </c>
      <c r="C4128">
        <v>1.5</v>
      </c>
      <c r="D4128">
        <v>4.5</v>
      </c>
      <c r="E4128">
        <f t="shared" si="218"/>
        <v>4124</v>
      </c>
      <c r="F4128" t="e">
        <f t="shared" si="219"/>
        <v>#NUM!</v>
      </c>
    </row>
    <row r="4129" spans="2:6" x14ac:dyDescent="0.25">
      <c r="B4129">
        <f t="shared" si="217"/>
        <v>30000000</v>
      </c>
      <c r="C4129">
        <v>1.5</v>
      </c>
      <c r="D4129">
        <v>4.5</v>
      </c>
      <c r="E4129">
        <f t="shared" si="218"/>
        <v>4125</v>
      </c>
      <c r="F4129" t="e">
        <f t="shared" si="219"/>
        <v>#NUM!</v>
      </c>
    </row>
    <row r="4130" spans="2:6" x14ac:dyDescent="0.25">
      <c r="B4130">
        <f t="shared" si="217"/>
        <v>30000000</v>
      </c>
      <c r="C4130">
        <v>1.5</v>
      </c>
      <c r="D4130">
        <v>4.5</v>
      </c>
      <c r="E4130">
        <f t="shared" si="218"/>
        <v>4126</v>
      </c>
      <c r="F4130" t="e">
        <f t="shared" si="219"/>
        <v>#NUM!</v>
      </c>
    </row>
    <row r="4131" spans="2:6" x14ac:dyDescent="0.25">
      <c r="B4131">
        <f t="shared" si="217"/>
        <v>30000000</v>
      </c>
      <c r="C4131">
        <v>1.5</v>
      </c>
      <c r="D4131">
        <v>4.5</v>
      </c>
      <c r="E4131">
        <f t="shared" si="218"/>
        <v>4127</v>
      </c>
      <c r="F4131" t="e">
        <f t="shared" si="219"/>
        <v>#NUM!</v>
      </c>
    </row>
    <row r="4132" spans="2:6" x14ac:dyDescent="0.25">
      <c r="B4132">
        <f t="shared" si="217"/>
        <v>30000000</v>
      </c>
      <c r="C4132">
        <v>1.5</v>
      </c>
      <c r="D4132">
        <v>4.5</v>
      </c>
      <c r="E4132">
        <f t="shared" si="218"/>
        <v>4128</v>
      </c>
      <c r="F4132" t="e">
        <f t="shared" si="219"/>
        <v>#NUM!</v>
      </c>
    </row>
    <row r="4133" spans="2:6" x14ac:dyDescent="0.25">
      <c r="B4133">
        <f t="shared" si="217"/>
        <v>30000000</v>
      </c>
      <c r="C4133">
        <v>1.5</v>
      </c>
      <c r="D4133">
        <v>4.5</v>
      </c>
      <c r="E4133">
        <f t="shared" si="218"/>
        <v>4129</v>
      </c>
      <c r="F4133" t="e">
        <f t="shared" si="219"/>
        <v>#NUM!</v>
      </c>
    </row>
    <row r="4134" spans="2:6" x14ac:dyDescent="0.25">
      <c r="B4134">
        <f t="shared" si="217"/>
        <v>30000000</v>
      </c>
      <c r="C4134">
        <v>1.5</v>
      </c>
      <c r="D4134">
        <v>4.5</v>
      </c>
      <c r="E4134">
        <f t="shared" si="218"/>
        <v>4130</v>
      </c>
      <c r="F4134" t="e">
        <f t="shared" si="219"/>
        <v>#NUM!</v>
      </c>
    </row>
    <row r="4135" spans="2:6" x14ac:dyDescent="0.25">
      <c r="B4135">
        <f t="shared" si="217"/>
        <v>30000000</v>
      </c>
      <c r="C4135">
        <v>1.5</v>
      </c>
      <c r="D4135">
        <v>4.5</v>
      </c>
      <c r="E4135">
        <f t="shared" si="218"/>
        <v>4131</v>
      </c>
      <c r="F4135" t="e">
        <f t="shared" si="219"/>
        <v>#NUM!</v>
      </c>
    </row>
    <row r="4136" spans="2:6" x14ac:dyDescent="0.25">
      <c r="B4136">
        <f t="shared" si="217"/>
        <v>30000000</v>
      </c>
      <c r="C4136">
        <v>1.5</v>
      </c>
      <c r="D4136">
        <v>4.5</v>
      </c>
      <c r="E4136">
        <f t="shared" si="218"/>
        <v>4132</v>
      </c>
      <c r="F4136" t="e">
        <f t="shared" si="219"/>
        <v>#NUM!</v>
      </c>
    </row>
    <row r="4137" spans="2:6" x14ac:dyDescent="0.25">
      <c r="B4137">
        <f t="shared" si="217"/>
        <v>30000000</v>
      </c>
      <c r="C4137">
        <v>1.5</v>
      </c>
      <c r="D4137">
        <v>4.5</v>
      </c>
      <c r="E4137">
        <f t="shared" si="218"/>
        <v>4133</v>
      </c>
      <c r="F4137" t="e">
        <f t="shared" si="219"/>
        <v>#NUM!</v>
      </c>
    </row>
    <row r="4138" spans="2:6" x14ac:dyDescent="0.25">
      <c r="B4138">
        <f t="shared" si="217"/>
        <v>30000000</v>
      </c>
      <c r="C4138">
        <v>1.5</v>
      </c>
      <c r="D4138">
        <v>4.5</v>
      </c>
      <c r="E4138">
        <f t="shared" si="218"/>
        <v>4134</v>
      </c>
      <c r="F4138" t="e">
        <f t="shared" si="219"/>
        <v>#NUM!</v>
      </c>
    </row>
    <row r="4139" spans="2:6" x14ac:dyDescent="0.25">
      <c r="B4139">
        <f t="shared" si="217"/>
        <v>30000000</v>
      </c>
      <c r="C4139">
        <v>1.5</v>
      </c>
      <c r="D4139">
        <v>4.5</v>
      </c>
      <c r="E4139">
        <f t="shared" si="218"/>
        <v>4135</v>
      </c>
      <c r="F4139" t="e">
        <f t="shared" si="219"/>
        <v>#NUM!</v>
      </c>
    </row>
    <row r="4140" spans="2:6" x14ac:dyDescent="0.25">
      <c r="B4140">
        <f t="shared" si="217"/>
        <v>30000000</v>
      </c>
      <c r="C4140">
        <v>1.5</v>
      </c>
      <c r="D4140">
        <v>4.5</v>
      </c>
      <c r="E4140">
        <f t="shared" si="218"/>
        <v>4136</v>
      </c>
      <c r="F4140" t="e">
        <f t="shared" si="219"/>
        <v>#NUM!</v>
      </c>
    </row>
    <row r="4141" spans="2:6" x14ac:dyDescent="0.25">
      <c r="B4141">
        <f t="shared" si="217"/>
        <v>30000000</v>
      </c>
      <c r="C4141">
        <v>1.5</v>
      </c>
      <c r="D4141">
        <v>4.5</v>
      </c>
      <c r="E4141">
        <f t="shared" si="218"/>
        <v>4137</v>
      </c>
      <c r="F4141" t="e">
        <f t="shared" si="219"/>
        <v>#NUM!</v>
      </c>
    </row>
    <row r="4142" spans="2:6" x14ac:dyDescent="0.25">
      <c r="B4142">
        <f t="shared" si="217"/>
        <v>30000000</v>
      </c>
      <c r="C4142">
        <v>1.5</v>
      </c>
      <c r="D4142">
        <v>4.5</v>
      </c>
      <c r="E4142">
        <f t="shared" si="218"/>
        <v>4138</v>
      </c>
      <c r="F4142" t="e">
        <f t="shared" si="219"/>
        <v>#NUM!</v>
      </c>
    </row>
    <row r="4143" spans="2:6" x14ac:dyDescent="0.25">
      <c r="B4143">
        <f t="shared" si="217"/>
        <v>30000000</v>
      </c>
      <c r="C4143">
        <v>1.5</v>
      </c>
      <c r="D4143">
        <v>4.5</v>
      </c>
      <c r="E4143">
        <f t="shared" si="218"/>
        <v>4139</v>
      </c>
      <c r="F4143" t="e">
        <f t="shared" si="219"/>
        <v>#NUM!</v>
      </c>
    </row>
    <row r="4144" spans="2:6" x14ac:dyDescent="0.25">
      <c r="B4144">
        <f t="shared" si="217"/>
        <v>30000000</v>
      </c>
      <c r="C4144">
        <v>1.5</v>
      </c>
      <c r="D4144">
        <v>4.5</v>
      </c>
      <c r="E4144">
        <f t="shared" si="218"/>
        <v>4140</v>
      </c>
      <c r="F4144" t="e">
        <f t="shared" si="219"/>
        <v>#NUM!</v>
      </c>
    </row>
    <row r="4145" spans="2:6" x14ac:dyDescent="0.25">
      <c r="B4145">
        <f t="shared" si="217"/>
        <v>30000000</v>
      </c>
      <c r="C4145">
        <v>1.5</v>
      </c>
      <c r="D4145">
        <v>4.5</v>
      </c>
      <c r="E4145">
        <f t="shared" si="218"/>
        <v>4141</v>
      </c>
      <c r="F4145" t="e">
        <f t="shared" si="219"/>
        <v>#NUM!</v>
      </c>
    </row>
    <row r="4146" spans="2:6" x14ac:dyDescent="0.25">
      <c r="B4146">
        <f t="shared" si="217"/>
        <v>30000000</v>
      </c>
      <c r="C4146">
        <v>1.5</v>
      </c>
      <c r="D4146">
        <v>4.5</v>
      </c>
      <c r="E4146">
        <f t="shared" si="218"/>
        <v>4142</v>
      </c>
      <c r="F4146" t="e">
        <f t="shared" si="219"/>
        <v>#NUM!</v>
      </c>
    </row>
    <row r="4147" spans="2:6" x14ac:dyDescent="0.25">
      <c r="B4147">
        <f t="shared" si="217"/>
        <v>30000000</v>
      </c>
      <c r="C4147">
        <v>1.5</v>
      </c>
      <c r="D4147">
        <v>4.5</v>
      </c>
      <c r="E4147">
        <f t="shared" si="218"/>
        <v>4143</v>
      </c>
      <c r="F4147" t="e">
        <f t="shared" si="219"/>
        <v>#NUM!</v>
      </c>
    </row>
    <row r="4148" spans="2:6" x14ac:dyDescent="0.25">
      <c r="B4148">
        <f t="shared" si="217"/>
        <v>30000000</v>
      </c>
      <c r="C4148">
        <v>1.5</v>
      </c>
      <c r="D4148">
        <v>4.5</v>
      </c>
      <c r="E4148">
        <f t="shared" si="218"/>
        <v>4144</v>
      </c>
      <c r="F4148" t="e">
        <f t="shared" si="219"/>
        <v>#NUM!</v>
      </c>
    </row>
    <row r="4149" spans="2:6" x14ac:dyDescent="0.25">
      <c r="B4149">
        <f t="shared" si="217"/>
        <v>30000000</v>
      </c>
      <c r="C4149">
        <v>1.5</v>
      </c>
      <c r="D4149">
        <v>4.5</v>
      </c>
      <c r="E4149">
        <f t="shared" si="218"/>
        <v>4145</v>
      </c>
      <c r="F4149" t="e">
        <f t="shared" si="219"/>
        <v>#NUM!</v>
      </c>
    </row>
    <row r="4150" spans="2:6" x14ac:dyDescent="0.25">
      <c r="B4150">
        <f t="shared" si="217"/>
        <v>30000000</v>
      </c>
      <c r="C4150">
        <v>1.5</v>
      </c>
      <c r="D4150">
        <v>4.5</v>
      </c>
      <c r="E4150">
        <f t="shared" si="218"/>
        <v>4146</v>
      </c>
      <c r="F4150" t="e">
        <f t="shared" si="219"/>
        <v>#NUM!</v>
      </c>
    </row>
    <row r="4151" spans="2:6" x14ac:dyDescent="0.25">
      <c r="B4151">
        <f t="shared" si="217"/>
        <v>30000000</v>
      </c>
      <c r="C4151">
        <v>1.5</v>
      </c>
      <c r="D4151">
        <v>4.5</v>
      </c>
      <c r="E4151">
        <f t="shared" si="218"/>
        <v>4147</v>
      </c>
      <c r="F4151" t="e">
        <f t="shared" si="219"/>
        <v>#NUM!</v>
      </c>
    </row>
    <row r="4152" spans="2:6" x14ac:dyDescent="0.25">
      <c r="B4152">
        <f t="shared" si="217"/>
        <v>30000000</v>
      </c>
      <c r="C4152">
        <v>1.5</v>
      </c>
      <c r="D4152">
        <v>4.5</v>
      </c>
      <c r="E4152">
        <f t="shared" si="218"/>
        <v>4148</v>
      </c>
      <c r="F4152" t="e">
        <f t="shared" si="219"/>
        <v>#NUM!</v>
      </c>
    </row>
    <row r="4153" spans="2:6" x14ac:dyDescent="0.25">
      <c r="B4153">
        <f t="shared" si="217"/>
        <v>30000000</v>
      </c>
      <c r="C4153">
        <v>1.5</v>
      </c>
      <c r="D4153">
        <v>4.5</v>
      </c>
      <c r="E4153">
        <f t="shared" si="218"/>
        <v>4149</v>
      </c>
      <c r="F4153" t="e">
        <f t="shared" si="219"/>
        <v>#NUM!</v>
      </c>
    </row>
    <row r="4154" spans="2:6" x14ac:dyDescent="0.25">
      <c r="B4154">
        <f t="shared" si="217"/>
        <v>30000000</v>
      </c>
      <c r="C4154">
        <v>1.5</v>
      </c>
      <c r="D4154">
        <v>4.5</v>
      </c>
      <c r="E4154">
        <f t="shared" si="218"/>
        <v>4150</v>
      </c>
      <c r="F4154" t="e">
        <f t="shared" si="219"/>
        <v>#NUM!</v>
      </c>
    </row>
    <row r="4155" spans="2:6" x14ac:dyDescent="0.25">
      <c r="B4155">
        <f t="shared" si="217"/>
        <v>30000000</v>
      </c>
      <c r="C4155">
        <v>1.5</v>
      </c>
      <c r="D4155">
        <v>4.5</v>
      </c>
      <c r="E4155">
        <f t="shared" si="218"/>
        <v>4151</v>
      </c>
      <c r="F4155" t="e">
        <f t="shared" si="219"/>
        <v>#NUM!</v>
      </c>
    </row>
    <row r="4156" spans="2:6" x14ac:dyDescent="0.25">
      <c r="B4156">
        <f t="shared" si="217"/>
        <v>30000000</v>
      </c>
      <c r="C4156">
        <v>1.5</v>
      </c>
      <c r="D4156">
        <v>4.5</v>
      </c>
      <c r="E4156">
        <f t="shared" si="218"/>
        <v>4152</v>
      </c>
      <c r="F4156" t="e">
        <f t="shared" si="219"/>
        <v>#NUM!</v>
      </c>
    </row>
    <row r="4157" spans="2:6" x14ac:dyDescent="0.25">
      <c r="B4157">
        <f t="shared" si="217"/>
        <v>30000000</v>
      </c>
      <c r="C4157">
        <v>1.5</v>
      </c>
      <c r="D4157">
        <v>4.5</v>
      </c>
      <c r="E4157">
        <f t="shared" si="218"/>
        <v>4153</v>
      </c>
      <c r="F4157" t="e">
        <f t="shared" si="219"/>
        <v>#NUM!</v>
      </c>
    </row>
    <row r="4158" spans="2:6" x14ac:dyDescent="0.25">
      <c r="B4158">
        <f t="shared" si="217"/>
        <v>30000000</v>
      </c>
      <c r="C4158">
        <v>1.5</v>
      </c>
      <c r="D4158">
        <v>4.5</v>
      </c>
      <c r="E4158">
        <f t="shared" si="218"/>
        <v>4154</v>
      </c>
      <c r="F4158" t="e">
        <f t="shared" si="219"/>
        <v>#NUM!</v>
      </c>
    </row>
    <row r="4159" spans="2:6" x14ac:dyDescent="0.25">
      <c r="B4159">
        <f t="shared" si="217"/>
        <v>30000000</v>
      </c>
      <c r="C4159">
        <v>1.5</v>
      </c>
      <c r="D4159">
        <v>4.5</v>
      </c>
      <c r="E4159">
        <f t="shared" si="218"/>
        <v>4155</v>
      </c>
      <c r="F4159" t="e">
        <f t="shared" si="219"/>
        <v>#NUM!</v>
      </c>
    </row>
    <row r="4160" spans="2:6" x14ac:dyDescent="0.25">
      <c r="B4160">
        <f t="shared" si="217"/>
        <v>30000000</v>
      </c>
      <c r="C4160">
        <v>1.5</v>
      </c>
      <c r="D4160">
        <v>4.5</v>
      </c>
      <c r="E4160">
        <f t="shared" si="218"/>
        <v>4156</v>
      </c>
      <c r="F4160" t="e">
        <f t="shared" si="219"/>
        <v>#NUM!</v>
      </c>
    </row>
    <row r="4161" spans="2:6" x14ac:dyDescent="0.25">
      <c r="B4161">
        <f t="shared" si="217"/>
        <v>30000000</v>
      </c>
      <c r="C4161">
        <v>1.5</v>
      </c>
      <c r="D4161">
        <v>4.5</v>
      </c>
      <c r="E4161">
        <f t="shared" si="218"/>
        <v>4157</v>
      </c>
      <c r="F4161" t="e">
        <f t="shared" si="219"/>
        <v>#NUM!</v>
      </c>
    </row>
    <row r="4162" spans="2:6" x14ac:dyDescent="0.25">
      <c r="B4162">
        <f t="shared" si="217"/>
        <v>30000000</v>
      </c>
      <c r="C4162">
        <v>1.5</v>
      </c>
      <c r="D4162">
        <v>4.5</v>
      </c>
      <c r="E4162">
        <f t="shared" si="218"/>
        <v>4158</v>
      </c>
      <c r="F4162" t="e">
        <f t="shared" si="219"/>
        <v>#NUM!</v>
      </c>
    </row>
    <row r="4163" spans="2:6" x14ac:dyDescent="0.25">
      <c r="B4163">
        <f t="shared" si="217"/>
        <v>30000000</v>
      </c>
      <c r="C4163">
        <v>1.5</v>
      </c>
      <c r="D4163">
        <v>4.5</v>
      </c>
      <c r="E4163">
        <f t="shared" si="218"/>
        <v>4159</v>
      </c>
      <c r="F4163" t="e">
        <f t="shared" si="219"/>
        <v>#NUM!</v>
      </c>
    </row>
    <row r="4164" spans="2:6" x14ac:dyDescent="0.25">
      <c r="B4164">
        <f t="shared" si="217"/>
        <v>30000000</v>
      </c>
      <c r="C4164">
        <v>1.5</v>
      </c>
      <c r="D4164">
        <v>4.5</v>
      </c>
      <c r="E4164">
        <f t="shared" si="218"/>
        <v>4160</v>
      </c>
      <c r="F4164" t="e">
        <f t="shared" si="219"/>
        <v>#NUM!</v>
      </c>
    </row>
    <row r="4165" spans="2:6" x14ac:dyDescent="0.25">
      <c r="B4165">
        <f t="shared" si="217"/>
        <v>30000000</v>
      </c>
      <c r="C4165">
        <v>1.5</v>
      </c>
      <c r="D4165">
        <v>4.5</v>
      </c>
      <c r="E4165">
        <f t="shared" si="218"/>
        <v>4161</v>
      </c>
      <c r="F4165" t="e">
        <f t="shared" si="219"/>
        <v>#NUM!</v>
      </c>
    </row>
    <row r="4166" spans="2:6" x14ac:dyDescent="0.25">
      <c r="B4166">
        <f t="shared" ref="B4166:B4229" si="220">$C$1</f>
        <v>30000000</v>
      </c>
      <c r="C4166">
        <v>1.5</v>
      </c>
      <c r="D4166">
        <v>4.5</v>
      </c>
      <c r="E4166">
        <f t="shared" ref="E4166:E4229" si="221">E4165+1</f>
        <v>4162</v>
      </c>
      <c r="F4166" t="e">
        <f t="shared" si="219"/>
        <v>#NUM!</v>
      </c>
    </row>
    <row r="4167" spans="2:6" x14ac:dyDescent="0.25">
      <c r="B4167">
        <f t="shared" si="220"/>
        <v>30000000</v>
      </c>
      <c r="C4167">
        <v>1.5</v>
      </c>
      <c r="D4167">
        <v>4.5</v>
      </c>
      <c r="E4167">
        <f t="shared" si="221"/>
        <v>4163</v>
      </c>
      <c r="F4167" t="e">
        <f t="shared" si="219"/>
        <v>#NUM!</v>
      </c>
    </row>
    <row r="4168" spans="2:6" x14ac:dyDescent="0.25">
      <c r="B4168">
        <f t="shared" si="220"/>
        <v>30000000</v>
      </c>
      <c r="C4168">
        <v>1.5</v>
      </c>
      <c r="D4168">
        <v>4.5</v>
      </c>
      <c r="E4168">
        <f t="shared" si="221"/>
        <v>4164</v>
      </c>
      <c r="F4168" t="e">
        <f t="shared" si="219"/>
        <v>#NUM!</v>
      </c>
    </row>
    <row r="4169" spans="2:6" x14ac:dyDescent="0.25">
      <c r="B4169">
        <f t="shared" si="220"/>
        <v>30000000</v>
      </c>
      <c r="C4169">
        <v>1.5</v>
      </c>
      <c r="D4169">
        <v>4.5</v>
      </c>
      <c r="E4169">
        <f t="shared" si="221"/>
        <v>4165</v>
      </c>
      <c r="F4169" t="e">
        <f t="shared" si="219"/>
        <v>#NUM!</v>
      </c>
    </row>
    <row r="4170" spans="2:6" x14ac:dyDescent="0.25">
      <c r="B4170">
        <f t="shared" si="220"/>
        <v>30000000</v>
      </c>
      <c r="C4170">
        <v>1.5</v>
      </c>
      <c r="D4170">
        <v>4.5</v>
      </c>
      <c r="E4170">
        <f t="shared" si="221"/>
        <v>4166</v>
      </c>
      <c r="F4170" t="e">
        <f t="shared" si="219"/>
        <v>#NUM!</v>
      </c>
    </row>
    <row r="4171" spans="2:6" x14ac:dyDescent="0.25">
      <c r="B4171">
        <f t="shared" si="220"/>
        <v>30000000</v>
      </c>
      <c r="C4171">
        <v>1.5</v>
      </c>
      <c r="D4171">
        <v>4.5</v>
      </c>
      <c r="E4171">
        <f t="shared" si="221"/>
        <v>4167</v>
      </c>
      <c r="F4171" t="e">
        <f t="shared" si="219"/>
        <v>#NUM!</v>
      </c>
    </row>
    <row r="4172" spans="2:6" x14ac:dyDescent="0.25">
      <c r="B4172">
        <f t="shared" si="220"/>
        <v>30000000</v>
      </c>
      <c r="C4172">
        <v>1.5</v>
      </c>
      <c r="D4172">
        <v>4.5</v>
      </c>
      <c r="E4172">
        <f t="shared" si="221"/>
        <v>4168</v>
      </c>
      <c r="F4172" t="e">
        <f t="shared" si="219"/>
        <v>#NUM!</v>
      </c>
    </row>
    <row r="4173" spans="2:6" x14ac:dyDescent="0.25">
      <c r="B4173">
        <f t="shared" si="220"/>
        <v>30000000</v>
      </c>
      <c r="C4173">
        <v>1.5</v>
      </c>
      <c r="D4173">
        <v>4.5</v>
      </c>
      <c r="E4173">
        <f t="shared" si="221"/>
        <v>4169</v>
      </c>
      <c r="F4173" t="e">
        <f t="shared" si="219"/>
        <v>#NUM!</v>
      </c>
    </row>
    <row r="4174" spans="2:6" x14ac:dyDescent="0.25">
      <c r="B4174">
        <f t="shared" si="220"/>
        <v>30000000</v>
      </c>
      <c r="C4174">
        <v>1.5</v>
      </c>
      <c r="D4174">
        <v>4.5</v>
      </c>
      <c r="E4174">
        <f t="shared" si="221"/>
        <v>4170</v>
      </c>
      <c r="F4174" t="e">
        <f t="shared" si="219"/>
        <v>#NUM!</v>
      </c>
    </row>
    <row r="4175" spans="2:6" x14ac:dyDescent="0.25">
      <c r="B4175">
        <f t="shared" si="220"/>
        <v>30000000</v>
      </c>
      <c r="C4175">
        <v>1.5</v>
      </c>
      <c r="D4175">
        <v>4.5</v>
      </c>
      <c r="E4175">
        <f t="shared" si="221"/>
        <v>4171</v>
      </c>
      <c r="F4175" t="e">
        <f t="shared" si="219"/>
        <v>#NUM!</v>
      </c>
    </row>
    <row r="4176" spans="2:6" x14ac:dyDescent="0.25">
      <c r="B4176">
        <f t="shared" si="220"/>
        <v>30000000</v>
      </c>
      <c r="C4176">
        <v>1.5</v>
      </c>
      <c r="D4176">
        <v>4.5</v>
      </c>
      <c r="E4176">
        <f t="shared" si="221"/>
        <v>4172</v>
      </c>
      <c r="F4176" t="e">
        <f t="shared" si="219"/>
        <v>#NUM!</v>
      </c>
    </row>
    <row r="4177" spans="2:6" x14ac:dyDescent="0.25">
      <c r="B4177">
        <f t="shared" si="220"/>
        <v>30000000</v>
      </c>
      <c r="C4177">
        <v>1.5</v>
      </c>
      <c r="D4177">
        <v>4.5</v>
      </c>
      <c r="E4177">
        <f t="shared" si="221"/>
        <v>4173</v>
      </c>
      <c r="F4177" t="e">
        <f t="shared" si="219"/>
        <v>#NUM!</v>
      </c>
    </row>
    <row r="4178" spans="2:6" x14ac:dyDescent="0.25">
      <c r="B4178">
        <f t="shared" si="220"/>
        <v>30000000</v>
      </c>
      <c r="C4178">
        <v>1.5</v>
      </c>
      <c r="D4178">
        <v>4.5</v>
      </c>
      <c r="E4178">
        <f t="shared" si="221"/>
        <v>4174</v>
      </c>
      <c r="F4178" t="e">
        <f t="shared" si="219"/>
        <v>#NUM!</v>
      </c>
    </row>
    <row r="4179" spans="2:6" x14ac:dyDescent="0.25">
      <c r="B4179">
        <f t="shared" si="220"/>
        <v>30000000</v>
      </c>
      <c r="C4179">
        <v>1.5</v>
      </c>
      <c r="D4179">
        <v>4.5</v>
      </c>
      <c r="E4179">
        <f t="shared" si="221"/>
        <v>4175</v>
      </c>
      <c r="F4179" t="e">
        <f t="shared" si="219"/>
        <v>#NUM!</v>
      </c>
    </row>
    <row r="4180" spans="2:6" x14ac:dyDescent="0.25">
      <c r="B4180">
        <f t="shared" si="220"/>
        <v>30000000</v>
      </c>
      <c r="C4180">
        <v>1.5</v>
      </c>
      <c r="D4180">
        <v>4.5</v>
      </c>
      <c r="E4180">
        <f t="shared" si="221"/>
        <v>4176</v>
      </c>
      <c r="F4180" t="e">
        <f t="shared" si="219"/>
        <v>#NUM!</v>
      </c>
    </row>
    <row r="4181" spans="2:6" x14ac:dyDescent="0.25">
      <c r="B4181">
        <f t="shared" si="220"/>
        <v>30000000</v>
      </c>
      <c r="C4181">
        <v>1.5</v>
      </c>
      <c r="D4181">
        <v>4.5</v>
      </c>
      <c r="E4181">
        <f t="shared" si="221"/>
        <v>4177</v>
      </c>
      <c r="F4181" t="e">
        <f t="shared" si="219"/>
        <v>#NUM!</v>
      </c>
    </row>
    <row r="4182" spans="2:6" x14ac:dyDescent="0.25">
      <c r="B4182">
        <f t="shared" si="220"/>
        <v>30000000</v>
      </c>
      <c r="C4182">
        <v>1.5</v>
      </c>
      <c r="D4182">
        <v>4.5</v>
      </c>
      <c r="E4182">
        <f t="shared" si="221"/>
        <v>4178</v>
      </c>
      <c r="F4182" t="e">
        <f t="shared" si="219"/>
        <v>#NUM!</v>
      </c>
    </row>
    <row r="4183" spans="2:6" x14ac:dyDescent="0.25">
      <c r="B4183">
        <f t="shared" si="220"/>
        <v>30000000</v>
      </c>
      <c r="C4183">
        <v>1.5</v>
      </c>
      <c r="D4183">
        <v>4.5</v>
      </c>
      <c r="E4183">
        <f t="shared" si="221"/>
        <v>4179</v>
      </c>
      <c r="F4183" t="e">
        <f t="shared" si="219"/>
        <v>#NUM!</v>
      </c>
    </row>
    <row r="4184" spans="2:6" x14ac:dyDescent="0.25">
      <c r="B4184">
        <f t="shared" si="220"/>
        <v>30000000</v>
      </c>
      <c r="C4184">
        <v>1.5</v>
      </c>
      <c r="D4184">
        <v>4.5</v>
      </c>
      <c r="E4184">
        <f t="shared" si="221"/>
        <v>4180</v>
      </c>
      <c r="F4184" t="e">
        <f t="shared" si="219"/>
        <v>#NUM!</v>
      </c>
    </row>
    <row r="4185" spans="2:6" x14ac:dyDescent="0.25">
      <c r="B4185">
        <f t="shared" si="220"/>
        <v>30000000</v>
      </c>
      <c r="C4185">
        <v>1.5</v>
      </c>
      <c r="D4185">
        <v>4.5</v>
      </c>
      <c r="E4185">
        <f t="shared" si="221"/>
        <v>4181</v>
      </c>
      <c r="F4185" t="e">
        <f t="shared" si="219"/>
        <v>#NUM!</v>
      </c>
    </row>
    <row r="4186" spans="2:6" x14ac:dyDescent="0.25">
      <c r="B4186">
        <f t="shared" si="220"/>
        <v>30000000</v>
      </c>
      <c r="C4186">
        <v>1.5</v>
      </c>
      <c r="D4186">
        <v>4.5</v>
      </c>
      <c r="E4186">
        <f t="shared" si="221"/>
        <v>4182</v>
      </c>
      <c r="F4186" t="e">
        <f t="shared" si="219"/>
        <v>#NUM!</v>
      </c>
    </row>
    <row r="4187" spans="2:6" x14ac:dyDescent="0.25">
      <c r="B4187">
        <f t="shared" si="220"/>
        <v>30000000</v>
      </c>
      <c r="C4187">
        <v>1.5</v>
      </c>
      <c r="D4187">
        <v>4.5</v>
      </c>
      <c r="E4187">
        <f t="shared" si="221"/>
        <v>4183</v>
      </c>
      <c r="F4187" t="e">
        <f t="shared" si="219"/>
        <v>#NUM!</v>
      </c>
    </row>
    <row r="4188" spans="2:6" x14ac:dyDescent="0.25">
      <c r="B4188">
        <f t="shared" si="220"/>
        <v>30000000</v>
      </c>
      <c r="C4188">
        <v>1.5</v>
      </c>
      <c r="D4188">
        <v>4.5</v>
      </c>
      <c r="E4188">
        <f t="shared" si="221"/>
        <v>4184</v>
      </c>
      <c r="F4188" t="e">
        <f t="shared" si="219"/>
        <v>#NUM!</v>
      </c>
    </row>
    <row r="4189" spans="2:6" x14ac:dyDescent="0.25">
      <c r="B4189">
        <f t="shared" si="220"/>
        <v>30000000</v>
      </c>
      <c r="C4189">
        <v>1.5</v>
      </c>
      <c r="D4189">
        <v>4.5</v>
      </c>
      <c r="E4189">
        <f t="shared" si="221"/>
        <v>4185</v>
      </c>
      <c r="F4189" t="e">
        <f t="shared" si="219"/>
        <v>#NUM!</v>
      </c>
    </row>
    <row r="4190" spans="2:6" x14ac:dyDescent="0.25">
      <c r="B4190">
        <f t="shared" si="220"/>
        <v>30000000</v>
      </c>
      <c r="C4190">
        <v>1.5</v>
      </c>
      <c r="D4190">
        <v>4.5</v>
      </c>
      <c r="E4190">
        <f t="shared" si="221"/>
        <v>4186</v>
      </c>
      <c r="F4190" t="e">
        <f t="shared" si="219"/>
        <v>#NUM!</v>
      </c>
    </row>
    <row r="4191" spans="2:6" x14ac:dyDescent="0.25">
      <c r="B4191">
        <f t="shared" si="220"/>
        <v>30000000</v>
      </c>
      <c r="C4191">
        <v>1.5</v>
      </c>
      <c r="D4191">
        <v>4.5</v>
      </c>
      <c r="E4191">
        <f t="shared" si="221"/>
        <v>4187</v>
      </c>
      <c r="F4191" t="e">
        <f t="shared" ref="F4191:F4254" si="222">D4191+C4191*SIN(E4191*2*PI()/360*B4191)</f>
        <v>#NUM!</v>
      </c>
    </row>
    <row r="4192" spans="2:6" x14ac:dyDescent="0.25">
      <c r="B4192">
        <f t="shared" si="220"/>
        <v>30000000</v>
      </c>
      <c r="C4192">
        <v>1.5</v>
      </c>
      <c r="D4192">
        <v>4.5</v>
      </c>
      <c r="E4192">
        <f t="shared" si="221"/>
        <v>4188</v>
      </c>
      <c r="F4192" t="e">
        <f t="shared" si="222"/>
        <v>#NUM!</v>
      </c>
    </row>
    <row r="4193" spans="2:6" x14ac:dyDescent="0.25">
      <c r="B4193">
        <f t="shared" si="220"/>
        <v>30000000</v>
      </c>
      <c r="C4193">
        <v>1.5</v>
      </c>
      <c r="D4193">
        <v>4.5</v>
      </c>
      <c r="E4193">
        <f t="shared" si="221"/>
        <v>4189</v>
      </c>
      <c r="F4193" t="e">
        <f t="shared" si="222"/>
        <v>#NUM!</v>
      </c>
    </row>
    <row r="4194" spans="2:6" x14ac:dyDescent="0.25">
      <c r="B4194">
        <f t="shared" si="220"/>
        <v>30000000</v>
      </c>
      <c r="C4194">
        <v>1.5</v>
      </c>
      <c r="D4194">
        <v>4.5</v>
      </c>
      <c r="E4194">
        <f t="shared" si="221"/>
        <v>4190</v>
      </c>
      <c r="F4194" t="e">
        <f t="shared" si="222"/>
        <v>#NUM!</v>
      </c>
    </row>
    <row r="4195" spans="2:6" x14ac:dyDescent="0.25">
      <c r="B4195">
        <f t="shared" si="220"/>
        <v>30000000</v>
      </c>
      <c r="C4195">
        <v>1.5</v>
      </c>
      <c r="D4195">
        <v>4.5</v>
      </c>
      <c r="E4195">
        <f t="shared" si="221"/>
        <v>4191</v>
      </c>
      <c r="F4195" t="e">
        <f t="shared" si="222"/>
        <v>#NUM!</v>
      </c>
    </row>
    <row r="4196" spans="2:6" x14ac:dyDescent="0.25">
      <c r="B4196">
        <f t="shared" si="220"/>
        <v>30000000</v>
      </c>
      <c r="C4196">
        <v>1.5</v>
      </c>
      <c r="D4196">
        <v>4.5</v>
      </c>
      <c r="E4196">
        <f t="shared" si="221"/>
        <v>4192</v>
      </c>
      <c r="F4196" t="e">
        <f t="shared" si="222"/>
        <v>#NUM!</v>
      </c>
    </row>
    <row r="4197" spans="2:6" x14ac:dyDescent="0.25">
      <c r="B4197">
        <f t="shared" si="220"/>
        <v>30000000</v>
      </c>
      <c r="C4197">
        <v>1.5</v>
      </c>
      <c r="D4197">
        <v>4.5</v>
      </c>
      <c r="E4197">
        <f t="shared" si="221"/>
        <v>4193</v>
      </c>
      <c r="F4197" t="e">
        <f t="shared" si="222"/>
        <v>#NUM!</v>
      </c>
    </row>
    <row r="4198" spans="2:6" x14ac:dyDescent="0.25">
      <c r="B4198">
        <f t="shared" si="220"/>
        <v>30000000</v>
      </c>
      <c r="C4198">
        <v>1.5</v>
      </c>
      <c r="D4198">
        <v>4.5</v>
      </c>
      <c r="E4198">
        <f t="shared" si="221"/>
        <v>4194</v>
      </c>
      <c r="F4198" t="e">
        <f t="shared" si="222"/>
        <v>#NUM!</v>
      </c>
    </row>
    <row r="4199" spans="2:6" x14ac:dyDescent="0.25">
      <c r="B4199">
        <f t="shared" si="220"/>
        <v>30000000</v>
      </c>
      <c r="C4199">
        <v>1.5</v>
      </c>
      <c r="D4199">
        <v>4.5</v>
      </c>
      <c r="E4199">
        <f t="shared" si="221"/>
        <v>4195</v>
      </c>
      <c r="F4199" t="e">
        <f t="shared" si="222"/>
        <v>#NUM!</v>
      </c>
    </row>
    <row r="4200" spans="2:6" x14ac:dyDescent="0.25">
      <c r="B4200">
        <f t="shared" si="220"/>
        <v>30000000</v>
      </c>
      <c r="C4200">
        <v>1.5</v>
      </c>
      <c r="D4200">
        <v>4.5</v>
      </c>
      <c r="E4200">
        <f t="shared" si="221"/>
        <v>4196</v>
      </c>
      <c r="F4200" t="e">
        <f t="shared" si="222"/>
        <v>#NUM!</v>
      </c>
    </row>
    <row r="4201" spans="2:6" x14ac:dyDescent="0.25">
      <c r="B4201">
        <f t="shared" si="220"/>
        <v>30000000</v>
      </c>
      <c r="C4201">
        <v>1.5</v>
      </c>
      <c r="D4201">
        <v>4.5</v>
      </c>
      <c r="E4201">
        <f t="shared" si="221"/>
        <v>4197</v>
      </c>
      <c r="F4201" t="e">
        <f t="shared" si="222"/>
        <v>#NUM!</v>
      </c>
    </row>
    <row r="4202" spans="2:6" x14ac:dyDescent="0.25">
      <c r="B4202">
        <f t="shared" si="220"/>
        <v>30000000</v>
      </c>
      <c r="C4202">
        <v>1.5</v>
      </c>
      <c r="D4202">
        <v>4.5</v>
      </c>
      <c r="E4202">
        <f t="shared" si="221"/>
        <v>4198</v>
      </c>
      <c r="F4202" t="e">
        <f t="shared" si="222"/>
        <v>#NUM!</v>
      </c>
    </row>
    <row r="4203" spans="2:6" x14ac:dyDescent="0.25">
      <c r="B4203">
        <f t="shared" si="220"/>
        <v>30000000</v>
      </c>
      <c r="C4203">
        <v>1.5</v>
      </c>
      <c r="D4203">
        <v>4.5</v>
      </c>
      <c r="E4203">
        <f t="shared" si="221"/>
        <v>4199</v>
      </c>
      <c r="F4203" t="e">
        <f t="shared" si="222"/>
        <v>#NUM!</v>
      </c>
    </row>
    <row r="4204" spans="2:6" x14ac:dyDescent="0.25">
      <c r="B4204">
        <f t="shared" si="220"/>
        <v>30000000</v>
      </c>
      <c r="C4204">
        <v>1.5</v>
      </c>
      <c r="D4204">
        <v>4.5</v>
      </c>
      <c r="E4204">
        <f t="shared" si="221"/>
        <v>4200</v>
      </c>
      <c r="F4204" t="e">
        <f t="shared" si="222"/>
        <v>#NUM!</v>
      </c>
    </row>
    <row r="4205" spans="2:6" x14ac:dyDescent="0.25">
      <c r="B4205">
        <f t="shared" si="220"/>
        <v>30000000</v>
      </c>
      <c r="C4205">
        <v>1.5</v>
      </c>
      <c r="D4205">
        <v>4.5</v>
      </c>
      <c r="E4205">
        <f t="shared" si="221"/>
        <v>4201</v>
      </c>
      <c r="F4205" t="e">
        <f t="shared" si="222"/>
        <v>#NUM!</v>
      </c>
    </row>
    <row r="4206" spans="2:6" x14ac:dyDescent="0.25">
      <c r="B4206">
        <f t="shared" si="220"/>
        <v>30000000</v>
      </c>
      <c r="C4206">
        <v>1.5</v>
      </c>
      <c r="D4206">
        <v>4.5</v>
      </c>
      <c r="E4206">
        <f t="shared" si="221"/>
        <v>4202</v>
      </c>
      <c r="F4206" t="e">
        <f t="shared" si="222"/>
        <v>#NUM!</v>
      </c>
    </row>
    <row r="4207" spans="2:6" x14ac:dyDescent="0.25">
      <c r="B4207">
        <f t="shared" si="220"/>
        <v>30000000</v>
      </c>
      <c r="C4207">
        <v>1.5</v>
      </c>
      <c r="D4207">
        <v>4.5</v>
      </c>
      <c r="E4207">
        <f t="shared" si="221"/>
        <v>4203</v>
      </c>
      <c r="F4207" t="e">
        <f t="shared" si="222"/>
        <v>#NUM!</v>
      </c>
    </row>
    <row r="4208" spans="2:6" x14ac:dyDescent="0.25">
      <c r="B4208">
        <f t="shared" si="220"/>
        <v>30000000</v>
      </c>
      <c r="C4208">
        <v>1.5</v>
      </c>
      <c r="D4208">
        <v>4.5</v>
      </c>
      <c r="E4208">
        <f t="shared" si="221"/>
        <v>4204</v>
      </c>
      <c r="F4208" t="e">
        <f t="shared" si="222"/>
        <v>#NUM!</v>
      </c>
    </row>
    <row r="4209" spans="2:6" x14ac:dyDescent="0.25">
      <c r="B4209">
        <f t="shared" si="220"/>
        <v>30000000</v>
      </c>
      <c r="C4209">
        <v>1.5</v>
      </c>
      <c r="D4209">
        <v>4.5</v>
      </c>
      <c r="E4209">
        <f t="shared" si="221"/>
        <v>4205</v>
      </c>
      <c r="F4209" t="e">
        <f t="shared" si="222"/>
        <v>#NUM!</v>
      </c>
    </row>
    <row r="4210" spans="2:6" x14ac:dyDescent="0.25">
      <c r="B4210">
        <f t="shared" si="220"/>
        <v>30000000</v>
      </c>
      <c r="C4210">
        <v>1.5</v>
      </c>
      <c r="D4210">
        <v>4.5</v>
      </c>
      <c r="E4210">
        <f t="shared" si="221"/>
        <v>4206</v>
      </c>
      <c r="F4210" t="e">
        <f t="shared" si="222"/>
        <v>#NUM!</v>
      </c>
    </row>
    <row r="4211" spans="2:6" x14ac:dyDescent="0.25">
      <c r="B4211">
        <f t="shared" si="220"/>
        <v>30000000</v>
      </c>
      <c r="C4211">
        <v>1.5</v>
      </c>
      <c r="D4211">
        <v>4.5</v>
      </c>
      <c r="E4211">
        <f t="shared" si="221"/>
        <v>4207</v>
      </c>
      <c r="F4211" t="e">
        <f t="shared" si="222"/>
        <v>#NUM!</v>
      </c>
    </row>
    <row r="4212" spans="2:6" x14ac:dyDescent="0.25">
      <c r="B4212">
        <f t="shared" si="220"/>
        <v>30000000</v>
      </c>
      <c r="C4212">
        <v>1.5</v>
      </c>
      <c r="D4212">
        <v>4.5</v>
      </c>
      <c r="E4212">
        <f t="shared" si="221"/>
        <v>4208</v>
      </c>
      <c r="F4212" t="e">
        <f t="shared" si="222"/>
        <v>#NUM!</v>
      </c>
    </row>
    <row r="4213" spans="2:6" x14ac:dyDescent="0.25">
      <c r="B4213">
        <f t="shared" si="220"/>
        <v>30000000</v>
      </c>
      <c r="C4213">
        <v>1.5</v>
      </c>
      <c r="D4213">
        <v>4.5</v>
      </c>
      <c r="E4213">
        <f t="shared" si="221"/>
        <v>4209</v>
      </c>
      <c r="F4213" t="e">
        <f t="shared" si="222"/>
        <v>#NUM!</v>
      </c>
    </row>
    <row r="4214" spans="2:6" x14ac:dyDescent="0.25">
      <c r="B4214">
        <f t="shared" si="220"/>
        <v>30000000</v>
      </c>
      <c r="C4214">
        <v>1.5</v>
      </c>
      <c r="D4214">
        <v>4.5</v>
      </c>
      <c r="E4214">
        <f t="shared" si="221"/>
        <v>4210</v>
      </c>
      <c r="F4214" t="e">
        <f t="shared" si="222"/>
        <v>#NUM!</v>
      </c>
    </row>
    <row r="4215" spans="2:6" x14ac:dyDescent="0.25">
      <c r="B4215">
        <f t="shared" si="220"/>
        <v>30000000</v>
      </c>
      <c r="C4215">
        <v>1.5</v>
      </c>
      <c r="D4215">
        <v>4.5</v>
      </c>
      <c r="E4215">
        <f t="shared" si="221"/>
        <v>4211</v>
      </c>
      <c r="F4215" t="e">
        <f t="shared" si="222"/>
        <v>#NUM!</v>
      </c>
    </row>
    <row r="4216" spans="2:6" x14ac:dyDescent="0.25">
      <c r="B4216">
        <f t="shared" si="220"/>
        <v>30000000</v>
      </c>
      <c r="C4216">
        <v>1.5</v>
      </c>
      <c r="D4216">
        <v>4.5</v>
      </c>
      <c r="E4216">
        <f t="shared" si="221"/>
        <v>4212</v>
      </c>
      <c r="F4216" t="e">
        <f t="shared" si="222"/>
        <v>#NUM!</v>
      </c>
    </row>
    <row r="4217" spans="2:6" x14ac:dyDescent="0.25">
      <c r="B4217">
        <f t="shared" si="220"/>
        <v>30000000</v>
      </c>
      <c r="C4217">
        <v>1.5</v>
      </c>
      <c r="D4217">
        <v>4.5</v>
      </c>
      <c r="E4217">
        <f t="shared" si="221"/>
        <v>4213</v>
      </c>
      <c r="F4217" t="e">
        <f t="shared" si="222"/>
        <v>#NUM!</v>
      </c>
    </row>
    <row r="4218" spans="2:6" x14ac:dyDescent="0.25">
      <c r="B4218">
        <f t="shared" si="220"/>
        <v>30000000</v>
      </c>
      <c r="C4218">
        <v>1.5</v>
      </c>
      <c r="D4218">
        <v>4.5</v>
      </c>
      <c r="E4218">
        <f t="shared" si="221"/>
        <v>4214</v>
      </c>
      <c r="F4218" t="e">
        <f t="shared" si="222"/>
        <v>#NUM!</v>
      </c>
    </row>
    <row r="4219" spans="2:6" x14ac:dyDescent="0.25">
      <c r="B4219">
        <f t="shared" si="220"/>
        <v>30000000</v>
      </c>
      <c r="C4219">
        <v>1.5</v>
      </c>
      <c r="D4219">
        <v>4.5</v>
      </c>
      <c r="E4219">
        <f t="shared" si="221"/>
        <v>4215</v>
      </c>
      <c r="F4219" t="e">
        <f t="shared" si="222"/>
        <v>#NUM!</v>
      </c>
    </row>
    <row r="4220" spans="2:6" x14ac:dyDescent="0.25">
      <c r="B4220">
        <f t="shared" si="220"/>
        <v>30000000</v>
      </c>
      <c r="C4220">
        <v>1.5</v>
      </c>
      <c r="D4220">
        <v>4.5</v>
      </c>
      <c r="E4220">
        <f t="shared" si="221"/>
        <v>4216</v>
      </c>
      <c r="F4220" t="e">
        <f t="shared" si="222"/>
        <v>#NUM!</v>
      </c>
    </row>
    <row r="4221" spans="2:6" x14ac:dyDescent="0.25">
      <c r="B4221">
        <f t="shared" si="220"/>
        <v>30000000</v>
      </c>
      <c r="C4221">
        <v>1.5</v>
      </c>
      <c r="D4221">
        <v>4.5</v>
      </c>
      <c r="E4221">
        <f t="shared" si="221"/>
        <v>4217</v>
      </c>
      <c r="F4221" t="e">
        <f t="shared" si="222"/>
        <v>#NUM!</v>
      </c>
    </row>
    <row r="4222" spans="2:6" x14ac:dyDescent="0.25">
      <c r="B4222">
        <f t="shared" si="220"/>
        <v>30000000</v>
      </c>
      <c r="C4222">
        <v>1.5</v>
      </c>
      <c r="D4222">
        <v>4.5</v>
      </c>
      <c r="E4222">
        <f t="shared" si="221"/>
        <v>4218</v>
      </c>
      <c r="F4222" t="e">
        <f t="shared" si="222"/>
        <v>#NUM!</v>
      </c>
    </row>
    <row r="4223" spans="2:6" x14ac:dyDescent="0.25">
      <c r="B4223">
        <f t="shared" si="220"/>
        <v>30000000</v>
      </c>
      <c r="C4223">
        <v>1.5</v>
      </c>
      <c r="D4223">
        <v>4.5</v>
      </c>
      <c r="E4223">
        <f t="shared" si="221"/>
        <v>4219</v>
      </c>
      <c r="F4223" t="e">
        <f t="shared" si="222"/>
        <v>#NUM!</v>
      </c>
    </row>
    <row r="4224" spans="2:6" x14ac:dyDescent="0.25">
      <c r="B4224">
        <f t="shared" si="220"/>
        <v>30000000</v>
      </c>
      <c r="C4224">
        <v>1.5</v>
      </c>
      <c r="D4224">
        <v>4.5</v>
      </c>
      <c r="E4224">
        <f t="shared" si="221"/>
        <v>4220</v>
      </c>
      <c r="F4224" t="e">
        <f t="shared" si="222"/>
        <v>#NUM!</v>
      </c>
    </row>
    <row r="4225" spans="2:6" x14ac:dyDescent="0.25">
      <c r="B4225">
        <f t="shared" si="220"/>
        <v>30000000</v>
      </c>
      <c r="C4225">
        <v>1.5</v>
      </c>
      <c r="D4225">
        <v>4.5</v>
      </c>
      <c r="E4225">
        <f t="shared" si="221"/>
        <v>4221</v>
      </c>
      <c r="F4225" t="e">
        <f t="shared" si="222"/>
        <v>#NUM!</v>
      </c>
    </row>
    <row r="4226" spans="2:6" x14ac:dyDescent="0.25">
      <c r="B4226">
        <f t="shared" si="220"/>
        <v>30000000</v>
      </c>
      <c r="C4226">
        <v>1.5</v>
      </c>
      <c r="D4226">
        <v>4.5</v>
      </c>
      <c r="E4226">
        <f t="shared" si="221"/>
        <v>4222</v>
      </c>
      <c r="F4226" t="e">
        <f t="shared" si="222"/>
        <v>#NUM!</v>
      </c>
    </row>
    <row r="4227" spans="2:6" x14ac:dyDescent="0.25">
      <c r="B4227">
        <f t="shared" si="220"/>
        <v>30000000</v>
      </c>
      <c r="C4227">
        <v>1.5</v>
      </c>
      <c r="D4227">
        <v>4.5</v>
      </c>
      <c r="E4227">
        <f t="shared" si="221"/>
        <v>4223</v>
      </c>
      <c r="F4227" t="e">
        <f t="shared" si="222"/>
        <v>#NUM!</v>
      </c>
    </row>
    <row r="4228" spans="2:6" x14ac:dyDescent="0.25">
      <c r="B4228">
        <f t="shared" si="220"/>
        <v>30000000</v>
      </c>
      <c r="C4228">
        <v>1.5</v>
      </c>
      <c r="D4228">
        <v>4.5</v>
      </c>
      <c r="E4228">
        <f t="shared" si="221"/>
        <v>4224</v>
      </c>
      <c r="F4228" t="e">
        <f t="shared" si="222"/>
        <v>#NUM!</v>
      </c>
    </row>
    <row r="4229" spans="2:6" x14ac:dyDescent="0.25">
      <c r="B4229">
        <f t="shared" si="220"/>
        <v>30000000</v>
      </c>
      <c r="C4229">
        <v>1.5</v>
      </c>
      <c r="D4229">
        <v>4.5</v>
      </c>
      <c r="E4229">
        <f t="shared" si="221"/>
        <v>4225</v>
      </c>
      <c r="F4229" t="e">
        <f t="shared" si="222"/>
        <v>#NUM!</v>
      </c>
    </row>
    <row r="4230" spans="2:6" x14ac:dyDescent="0.25">
      <c r="B4230">
        <f t="shared" ref="B4230:B4293" si="223">$C$1</f>
        <v>30000000</v>
      </c>
      <c r="C4230">
        <v>1.5</v>
      </c>
      <c r="D4230">
        <v>4.5</v>
      </c>
      <c r="E4230">
        <f t="shared" ref="E4230:E4293" si="224">E4229+1</f>
        <v>4226</v>
      </c>
      <c r="F4230" t="e">
        <f t="shared" si="222"/>
        <v>#NUM!</v>
      </c>
    </row>
    <row r="4231" spans="2:6" x14ac:dyDescent="0.25">
      <c r="B4231">
        <f t="shared" si="223"/>
        <v>30000000</v>
      </c>
      <c r="C4231">
        <v>1.5</v>
      </c>
      <c r="D4231">
        <v>4.5</v>
      </c>
      <c r="E4231">
        <f t="shared" si="224"/>
        <v>4227</v>
      </c>
      <c r="F4231" t="e">
        <f t="shared" si="222"/>
        <v>#NUM!</v>
      </c>
    </row>
    <row r="4232" spans="2:6" x14ac:dyDescent="0.25">
      <c r="B4232">
        <f t="shared" si="223"/>
        <v>30000000</v>
      </c>
      <c r="C4232">
        <v>1.5</v>
      </c>
      <c r="D4232">
        <v>4.5</v>
      </c>
      <c r="E4232">
        <f t="shared" si="224"/>
        <v>4228</v>
      </c>
      <c r="F4232" t="e">
        <f t="shared" si="222"/>
        <v>#NUM!</v>
      </c>
    </row>
    <row r="4233" spans="2:6" x14ac:dyDescent="0.25">
      <c r="B4233">
        <f t="shared" si="223"/>
        <v>30000000</v>
      </c>
      <c r="C4233">
        <v>1.5</v>
      </c>
      <c r="D4233">
        <v>4.5</v>
      </c>
      <c r="E4233">
        <f t="shared" si="224"/>
        <v>4229</v>
      </c>
      <c r="F4233" t="e">
        <f t="shared" si="222"/>
        <v>#NUM!</v>
      </c>
    </row>
    <row r="4234" spans="2:6" x14ac:dyDescent="0.25">
      <c r="B4234">
        <f t="shared" si="223"/>
        <v>30000000</v>
      </c>
      <c r="C4234">
        <v>1.5</v>
      </c>
      <c r="D4234">
        <v>4.5</v>
      </c>
      <c r="E4234">
        <f t="shared" si="224"/>
        <v>4230</v>
      </c>
      <c r="F4234" t="e">
        <f t="shared" si="222"/>
        <v>#NUM!</v>
      </c>
    </row>
    <row r="4235" spans="2:6" x14ac:dyDescent="0.25">
      <c r="B4235">
        <f t="shared" si="223"/>
        <v>30000000</v>
      </c>
      <c r="C4235">
        <v>1.5</v>
      </c>
      <c r="D4235">
        <v>4.5</v>
      </c>
      <c r="E4235">
        <f t="shared" si="224"/>
        <v>4231</v>
      </c>
      <c r="F4235" t="e">
        <f t="shared" si="222"/>
        <v>#NUM!</v>
      </c>
    </row>
    <row r="4236" spans="2:6" x14ac:dyDescent="0.25">
      <c r="B4236">
        <f t="shared" si="223"/>
        <v>30000000</v>
      </c>
      <c r="C4236">
        <v>1.5</v>
      </c>
      <c r="D4236">
        <v>4.5</v>
      </c>
      <c r="E4236">
        <f t="shared" si="224"/>
        <v>4232</v>
      </c>
      <c r="F4236" t="e">
        <f t="shared" si="222"/>
        <v>#NUM!</v>
      </c>
    </row>
    <row r="4237" spans="2:6" x14ac:dyDescent="0.25">
      <c r="B4237">
        <f t="shared" si="223"/>
        <v>30000000</v>
      </c>
      <c r="C4237">
        <v>1.5</v>
      </c>
      <c r="D4237">
        <v>4.5</v>
      </c>
      <c r="E4237">
        <f t="shared" si="224"/>
        <v>4233</v>
      </c>
      <c r="F4237" t="e">
        <f t="shared" si="222"/>
        <v>#NUM!</v>
      </c>
    </row>
    <row r="4238" spans="2:6" x14ac:dyDescent="0.25">
      <c r="B4238">
        <f t="shared" si="223"/>
        <v>30000000</v>
      </c>
      <c r="C4238">
        <v>1.5</v>
      </c>
      <c r="D4238">
        <v>4.5</v>
      </c>
      <c r="E4238">
        <f t="shared" si="224"/>
        <v>4234</v>
      </c>
      <c r="F4238" t="e">
        <f t="shared" si="222"/>
        <v>#NUM!</v>
      </c>
    </row>
    <row r="4239" spans="2:6" x14ac:dyDescent="0.25">
      <c r="B4239">
        <f t="shared" si="223"/>
        <v>30000000</v>
      </c>
      <c r="C4239">
        <v>1.5</v>
      </c>
      <c r="D4239">
        <v>4.5</v>
      </c>
      <c r="E4239">
        <f t="shared" si="224"/>
        <v>4235</v>
      </c>
      <c r="F4239" t="e">
        <f t="shared" si="222"/>
        <v>#NUM!</v>
      </c>
    </row>
    <row r="4240" spans="2:6" x14ac:dyDescent="0.25">
      <c r="B4240">
        <f t="shared" si="223"/>
        <v>30000000</v>
      </c>
      <c r="C4240">
        <v>1.5</v>
      </c>
      <c r="D4240">
        <v>4.5</v>
      </c>
      <c r="E4240">
        <f t="shared" si="224"/>
        <v>4236</v>
      </c>
      <c r="F4240" t="e">
        <f t="shared" si="222"/>
        <v>#NUM!</v>
      </c>
    </row>
    <row r="4241" spans="2:6" x14ac:dyDescent="0.25">
      <c r="B4241">
        <f t="shared" si="223"/>
        <v>30000000</v>
      </c>
      <c r="C4241">
        <v>1.5</v>
      </c>
      <c r="D4241">
        <v>4.5</v>
      </c>
      <c r="E4241">
        <f t="shared" si="224"/>
        <v>4237</v>
      </c>
      <c r="F4241" t="e">
        <f t="shared" si="222"/>
        <v>#NUM!</v>
      </c>
    </row>
    <row r="4242" spans="2:6" x14ac:dyDescent="0.25">
      <c r="B4242">
        <f t="shared" si="223"/>
        <v>30000000</v>
      </c>
      <c r="C4242">
        <v>1.5</v>
      </c>
      <c r="D4242">
        <v>4.5</v>
      </c>
      <c r="E4242">
        <f t="shared" si="224"/>
        <v>4238</v>
      </c>
      <c r="F4242" t="e">
        <f t="shared" si="222"/>
        <v>#NUM!</v>
      </c>
    </row>
    <row r="4243" spans="2:6" x14ac:dyDescent="0.25">
      <c r="B4243">
        <f t="shared" si="223"/>
        <v>30000000</v>
      </c>
      <c r="C4243">
        <v>1.5</v>
      </c>
      <c r="D4243">
        <v>4.5</v>
      </c>
      <c r="E4243">
        <f t="shared" si="224"/>
        <v>4239</v>
      </c>
      <c r="F4243" t="e">
        <f t="shared" si="222"/>
        <v>#NUM!</v>
      </c>
    </row>
    <row r="4244" spans="2:6" x14ac:dyDescent="0.25">
      <c r="B4244">
        <f t="shared" si="223"/>
        <v>30000000</v>
      </c>
      <c r="C4244">
        <v>1.5</v>
      </c>
      <c r="D4244">
        <v>4.5</v>
      </c>
      <c r="E4244">
        <f t="shared" si="224"/>
        <v>4240</v>
      </c>
      <c r="F4244" t="e">
        <f t="shared" si="222"/>
        <v>#NUM!</v>
      </c>
    </row>
    <row r="4245" spans="2:6" x14ac:dyDescent="0.25">
      <c r="B4245">
        <f t="shared" si="223"/>
        <v>30000000</v>
      </c>
      <c r="C4245">
        <v>1.5</v>
      </c>
      <c r="D4245">
        <v>4.5</v>
      </c>
      <c r="E4245">
        <f t="shared" si="224"/>
        <v>4241</v>
      </c>
      <c r="F4245" t="e">
        <f t="shared" si="222"/>
        <v>#NUM!</v>
      </c>
    </row>
    <row r="4246" spans="2:6" x14ac:dyDescent="0.25">
      <c r="B4246">
        <f t="shared" si="223"/>
        <v>30000000</v>
      </c>
      <c r="C4246">
        <v>1.5</v>
      </c>
      <c r="D4246">
        <v>4.5</v>
      </c>
      <c r="E4246">
        <f t="shared" si="224"/>
        <v>4242</v>
      </c>
      <c r="F4246" t="e">
        <f t="shared" si="222"/>
        <v>#NUM!</v>
      </c>
    </row>
    <row r="4247" spans="2:6" x14ac:dyDescent="0.25">
      <c r="B4247">
        <f t="shared" si="223"/>
        <v>30000000</v>
      </c>
      <c r="C4247">
        <v>1.5</v>
      </c>
      <c r="D4247">
        <v>4.5</v>
      </c>
      <c r="E4247">
        <f t="shared" si="224"/>
        <v>4243</v>
      </c>
      <c r="F4247" t="e">
        <f t="shared" si="222"/>
        <v>#NUM!</v>
      </c>
    </row>
    <row r="4248" spans="2:6" x14ac:dyDescent="0.25">
      <c r="B4248">
        <f t="shared" si="223"/>
        <v>30000000</v>
      </c>
      <c r="C4248">
        <v>1.5</v>
      </c>
      <c r="D4248">
        <v>4.5</v>
      </c>
      <c r="E4248">
        <f t="shared" si="224"/>
        <v>4244</v>
      </c>
      <c r="F4248" t="e">
        <f t="shared" si="222"/>
        <v>#NUM!</v>
      </c>
    </row>
    <row r="4249" spans="2:6" x14ac:dyDescent="0.25">
      <c r="B4249">
        <f t="shared" si="223"/>
        <v>30000000</v>
      </c>
      <c r="C4249">
        <v>1.5</v>
      </c>
      <c r="D4249">
        <v>4.5</v>
      </c>
      <c r="E4249">
        <f t="shared" si="224"/>
        <v>4245</v>
      </c>
      <c r="F4249" t="e">
        <f t="shared" si="222"/>
        <v>#NUM!</v>
      </c>
    </row>
    <row r="4250" spans="2:6" x14ac:dyDescent="0.25">
      <c r="B4250">
        <f t="shared" si="223"/>
        <v>30000000</v>
      </c>
      <c r="C4250">
        <v>1.5</v>
      </c>
      <c r="D4250">
        <v>4.5</v>
      </c>
      <c r="E4250">
        <f t="shared" si="224"/>
        <v>4246</v>
      </c>
      <c r="F4250" t="e">
        <f t="shared" si="222"/>
        <v>#NUM!</v>
      </c>
    </row>
    <row r="4251" spans="2:6" x14ac:dyDescent="0.25">
      <c r="B4251">
        <f t="shared" si="223"/>
        <v>30000000</v>
      </c>
      <c r="C4251">
        <v>1.5</v>
      </c>
      <c r="D4251">
        <v>4.5</v>
      </c>
      <c r="E4251">
        <f t="shared" si="224"/>
        <v>4247</v>
      </c>
      <c r="F4251" t="e">
        <f t="shared" si="222"/>
        <v>#NUM!</v>
      </c>
    </row>
    <row r="4252" spans="2:6" x14ac:dyDescent="0.25">
      <c r="B4252">
        <f t="shared" si="223"/>
        <v>30000000</v>
      </c>
      <c r="C4252">
        <v>1.5</v>
      </c>
      <c r="D4252">
        <v>4.5</v>
      </c>
      <c r="E4252">
        <f t="shared" si="224"/>
        <v>4248</v>
      </c>
      <c r="F4252" t="e">
        <f t="shared" si="222"/>
        <v>#NUM!</v>
      </c>
    </row>
    <row r="4253" spans="2:6" x14ac:dyDescent="0.25">
      <c r="B4253">
        <f t="shared" si="223"/>
        <v>30000000</v>
      </c>
      <c r="C4253">
        <v>1.5</v>
      </c>
      <c r="D4253">
        <v>4.5</v>
      </c>
      <c r="E4253">
        <f t="shared" si="224"/>
        <v>4249</v>
      </c>
      <c r="F4253" t="e">
        <f t="shared" si="222"/>
        <v>#NUM!</v>
      </c>
    </row>
    <row r="4254" spans="2:6" x14ac:dyDescent="0.25">
      <c r="B4254">
        <f t="shared" si="223"/>
        <v>30000000</v>
      </c>
      <c r="C4254">
        <v>1.5</v>
      </c>
      <c r="D4254">
        <v>4.5</v>
      </c>
      <c r="E4254">
        <f t="shared" si="224"/>
        <v>4250</v>
      </c>
      <c r="F4254" t="e">
        <f t="shared" si="222"/>
        <v>#NUM!</v>
      </c>
    </row>
    <row r="4255" spans="2:6" x14ac:dyDescent="0.25">
      <c r="B4255">
        <f t="shared" si="223"/>
        <v>30000000</v>
      </c>
      <c r="C4255">
        <v>1.5</v>
      </c>
      <c r="D4255">
        <v>4.5</v>
      </c>
      <c r="E4255">
        <f t="shared" si="224"/>
        <v>4251</v>
      </c>
      <c r="F4255" t="e">
        <f t="shared" ref="F4255:F4318" si="225">D4255+C4255*SIN(E4255*2*PI()/360*B4255)</f>
        <v>#NUM!</v>
      </c>
    </row>
    <row r="4256" spans="2:6" x14ac:dyDescent="0.25">
      <c r="B4256">
        <f t="shared" si="223"/>
        <v>30000000</v>
      </c>
      <c r="C4256">
        <v>1.5</v>
      </c>
      <c r="D4256">
        <v>4.5</v>
      </c>
      <c r="E4256">
        <f t="shared" si="224"/>
        <v>4252</v>
      </c>
      <c r="F4256" t="e">
        <f t="shared" si="225"/>
        <v>#NUM!</v>
      </c>
    </row>
    <row r="4257" spans="2:6" x14ac:dyDescent="0.25">
      <c r="B4257">
        <f t="shared" si="223"/>
        <v>30000000</v>
      </c>
      <c r="C4257">
        <v>1.5</v>
      </c>
      <c r="D4257">
        <v>4.5</v>
      </c>
      <c r="E4257">
        <f t="shared" si="224"/>
        <v>4253</v>
      </c>
      <c r="F4257" t="e">
        <f t="shared" si="225"/>
        <v>#NUM!</v>
      </c>
    </row>
    <row r="4258" spans="2:6" x14ac:dyDescent="0.25">
      <c r="B4258">
        <f t="shared" si="223"/>
        <v>30000000</v>
      </c>
      <c r="C4258">
        <v>1.5</v>
      </c>
      <c r="D4258">
        <v>4.5</v>
      </c>
      <c r="E4258">
        <f t="shared" si="224"/>
        <v>4254</v>
      </c>
      <c r="F4258" t="e">
        <f t="shared" si="225"/>
        <v>#NUM!</v>
      </c>
    </row>
    <row r="4259" spans="2:6" x14ac:dyDescent="0.25">
      <c r="B4259">
        <f t="shared" si="223"/>
        <v>30000000</v>
      </c>
      <c r="C4259">
        <v>1.5</v>
      </c>
      <c r="D4259">
        <v>4.5</v>
      </c>
      <c r="E4259">
        <f t="shared" si="224"/>
        <v>4255</v>
      </c>
      <c r="F4259" t="e">
        <f t="shared" si="225"/>
        <v>#NUM!</v>
      </c>
    </row>
    <row r="4260" spans="2:6" x14ac:dyDescent="0.25">
      <c r="B4260">
        <f t="shared" si="223"/>
        <v>30000000</v>
      </c>
      <c r="C4260">
        <v>1.5</v>
      </c>
      <c r="D4260">
        <v>4.5</v>
      </c>
      <c r="E4260">
        <f t="shared" si="224"/>
        <v>4256</v>
      </c>
      <c r="F4260" t="e">
        <f t="shared" si="225"/>
        <v>#NUM!</v>
      </c>
    </row>
    <row r="4261" spans="2:6" x14ac:dyDescent="0.25">
      <c r="B4261">
        <f t="shared" si="223"/>
        <v>30000000</v>
      </c>
      <c r="C4261">
        <v>1.5</v>
      </c>
      <c r="D4261">
        <v>4.5</v>
      </c>
      <c r="E4261">
        <f t="shared" si="224"/>
        <v>4257</v>
      </c>
      <c r="F4261" t="e">
        <f t="shared" si="225"/>
        <v>#NUM!</v>
      </c>
    </row>
    <row r="4262" spans="2:6" x14ac:dyDescent="0.25">
      <c r="B4262">
        <f t="shared" si="223"/>
        <v>30000000</v>
      </c>
      <c r="C4262">
        <v>1.5</v>
      </c>
      <c r="D4262">
        <v>4.5</v>
      </c>
      <c r="E4262">
        <f t="shared" si="224"/>
        <v>4258</v>
      </c>
      <c r="F4262" t="e">
        <f t="shared" si="225"/>
        <v>#NUM!</v>
      </c>
    </row>
    <row r="4263" spans="2:6" x14ac:dyDescent="0.25">
      <c r="B4263">
        <f t="shared" si="223"/>
        <v>30000000</v>
      </c>
      <c r="C4263">
        <v>1.5</v>
      </c>
      <c r="D4263">
        <v>4.5</v>
      </c>
      <c r="E4263">
        <f t="shared" si="224"/>
        <v>4259</v>
      </c>
      <c r="F4263" t="e">
        <f t="shared" si="225"/>
        <v>#NUM!</v>
      </c>
    </row>
    <row r="4264" spans="2:6" x14ac:dyDescent="0.25">
      <c r="B4264">
        <f t="shared" si="223"/>
        <v>30000000</v>
      </c>
      <c r="C4264">
        <v>1.5</v>
      </c>
      <c r="D4264">
        <v>4.5</v>
      </c>
      <c r="E4264">
        <f t="shared" si="224"/>
        <v>4260</v>
      </c>
      <c r="F4264" t="e">
        <f t="shared" si="225"/>
        <v>#NUM!</v>
      </c>
    </row>
    <row r="4265" spans="2:6" x14ac:dyDescent="0.25">
      <c r="B4265">
        <f t="shared" si="223"/>
        <v>30000000</v>
      </c>
      <c r="C4265">
        <v>1.5</v>
      </c>
      <c r="D4265">
        <v>4.5</v>
      </c>
      <c r="E4265">
        <f t="shared" si="224"/>
        <v>4261</v>
      </c>
      <c r="F4265" t="e">
        <f t="shared" si="225"/>
        <v>#NUM!</v>
      </c>
    </row>
    <row r="4266" spans="2:6" x14ac:dyDescent="0.25">
      <c r="B4266">
        <f t="shared" si="223"/>
        <v>30000000</v>
      </c>
      <c r="C4266">
        <v>1.5</v>
      </c>
      <c r="D4266">
        <v>4.5</v>
      </c>
      <c r="E4266">
        <f t="shared" si="224"/>
        <v>4262</v>
      </c>
      <c r="F4266" t="e">
        <f t="shared" si="225"/>
        <v>#NUM!</v>
      </c>
    </row>
    <row r="4267" spans="2:6" x14ac:dyDescent="0.25">
      <c r="B4267">
        <f t="shared" si="223"/>
        <v>30000000</v>
      </c>
      <c r="C4267">
        <v>1.5</v>
      </c>
      <c r="D4267">
        <v>4.5</v>
      </c>
      <c r="E4267">
        <f t="shared" si="224"/>
        <v>4263</v>
      </c>
      <c r="F4267" t="e">
        <f t="shared" si="225"/>
        <v>#NUM!</v>
      </c>
    </row>
    <row r="4268" spans="2:6" x14ac:dyDescent="0.25">
      <c r="B4268">
        <f t="shared" si="223"/>
        <v>30000000</v>
      </c>
      <c r="C4268">
        <v>1.5</v>
      </c>
      <c r="D4268">
        <v>4.5</v>
      </c>
      <c r="E4268">
        <f t="shared" si="224"/>
        <v>4264</v>
      </c>
      <c r="F4268" t="e">
        <f t="shared" si="225"/>
        <v>#NUM!</v>
      </c>
    </row>
    <row r="4269" spans="2:6" x14ac:dyDescent="0.25">
      <c r="B4269">
        <f t="shared" si="223"/>
        <v>30000000</v>
      </c>
      <c r="C4269">
        <v>1.5</v>
      </c>
      <c r="D4269">
        <v>4.5</v>
      </c>
      <c r="E4269">
        <f t="shared" si="224"/>
        <v>4265</v>
      </c>
      <c r="F4269" t="e">
        <f t="shared" si="225"/>
        <v>#NUM!</v>
      </c>
    </row>
    <row r="4270" spans="2:6" x14ac:dyDescent="0.25">
      <c r="B4270">
        <f t="shared" si="223"/>
        <v>30000000</v>
      </c>
      <c r="C4270">
        <v>1.5</v>
      </c>
      <c r="D4270">
        <v>4.5</v>
      </c>
      <c r="E4270">
        <f t="shared" si="224"/>
        <v>4266</v>
      </c>
      <c r="F4270" t="e">
        <f t="shared" si="225"/>
        <v>#NUM!</v>
      </c>
    </row>
    <row r="4271" spans="2:6" x14ac:dyDescent="0.25">
      <c r="B4271">
        <f t="shared" si="223"/>
        <v>30000000</v>
      </c>
      <c r="C4271">
        <v>1.5</v>
      </c>
      <c r="D4271">
        <v>4.5</v>
      </c>
      <c r="E4271">
        <f t="shared" si="224"/>
        <v>4267</v>
      </c>
      <c r="F4271" t="e">
        <f t="shared" si="225"/>
        <v>#NUM!</v>
      </c>
    </row>
    <row r="4272" spans="2:6" x14ac:dyDescent="0.25">
      <c r="B4272">
        <f t="shared" si="223"/>
        <v>30000000</v>
      </c>
      <c r="C4272">
        <v>1.5</v>
      </c>
      <c r="D4272">
        <v>4.5</v>
      </c>
      <c r="E4272">
        <f t="shared" si="224"/>
        <v>4268</v>
      </c>
      <c r="F4272" t="e">
        <f t="shared" si="225"/>
        <v>#NUM!</v>
      </c>
    </row>
    <row r="4273" spans="2:6" x14ac:dyDescent="0.25">
      <c r="B4273">
        <f t="shared" si="223"/>
        <v>30000000</v>
      </c>
      <c r="C4273">
        <v>1.5</v>
      </c>
      <c r="D4273">
        <v>4.5</v>
      </c>
      <c r="E4273">
        <f t="shared" si="224"/>
        <v>4269</v>
      </c>
      <c r="F4273" t="e">
        <f t="shared" si="225"/>
        <v>#NUM!</v>
      </c>
    </row>
    <row r="4274" spans="2:6" x14ac:dyDescent="0.25">
      <c r="B4274">
        <f t="shared" si="223"/>
        <v>30000000</v>
      </c>
      <c r="C4274">
        <v>1.5</v>
      </c>
      <c r="D4274">
        <v>4.5</v>
      </c>
      <c r="E4274">
        <f t="shared" si="224"/>
        <v>4270</v>
      </c>
      <c r="F4274" t="e">
        <f t="shared" si="225"/>
        <v>#NUM!</v>
      </c>
    </row>
    <row r="4275" spans="2:6" x14ac:dyDescent="0.25">
      <c r="B4275">
        <f t="shared" si="223"/>
        <v>30000000</v>
      </c>
      <c r="C4275">
        <v>1.5</v>
      </c>
      <c r="D4275">
        <v>4.5</v>
      </c>
      <c r="E4275">
        <f t="shared" si="224"/>
        <v>4271</v>
      </c>
      <c r="F4275" t="e">
        <f t="shared" si="225"/>
        <v>#NUM!</v>
      </c>
    </row>
    <row r="4276" spans="2:6" x14ac:dyDescent="0.25">
      <c r="B4276">
        <f t="shared" si="223"/>
        <v>30000000</v>
      </c>
      <c r="C4276">
        <v>1.5</v>
      </c>
      <c r="D4276">
        <v>4.5</v>
      </c>
      <c r="E4276">
        <f t="shared" si="224"/>
        <v>4272</v>
      </c>
      <c r="F4276" t="e">
        <f t="shared" si="225"/>
        <v>#NUM!</v>
      </c>
    </row>
    <row r="4277" spans="2:6" x14ac:dyDescent="0.25">
      <c r="B4277">
        <f t="shared" si="223"/>
        <v>30000000</v>
      </c>
      <c r="C4277">
        <v>1.5</v>
      </c>
      <c r="D4277">
        <v>4.5</v>
      </c>
      <c r="E4277">
        <f t="shared" si="224"/>
        <v>4273</v>
      </c>
      <c r="F4277" t="e">
        <f t="shared" si="225"/>
        <v>#NUM!</v>
      </c>
    </row>
    <row r="4278" spans="2:6" x14ac:dyDescent="0.25">
      <c r="B4278">
        <f t="shared" si="223"/>
        <v>30000000</v>
      </c>
      <c r="C4278">
        <v>1.5</v>
      </c>
      <c r="D4278">
        <v>4.5</v>
      </c>
      <c r="E4278">
        <f t="shared" si="224"/>
        <v>4274</v>
      </c>
      <c r="F4278" t="e">
        <f t="shared" si="225"/>
        <v>#NUM!</v>
      </c>
    </row>
    <row r="4279" spans="2:6" x14ac:dyDescent="0.25">
      <c r="B4279">
        <f t="shared" si="223"/>
        <v>30000000</v>
      </c>
      <c r="C4279">
        <v>1.5</v>
      </c>
      <c r="D4279">
        <v>4.5</v>
      </c>
      <c r="E4279">
        <f t="shared" si="224"/>
        <v>4275</v>
      </c>
      <c r="F4279" t="e">
        <f t="shared" si="225"/>
        <v>#NUM!</v>
      </c>
    </row>
    <row r="4280" spans="2:6" x14ac:dyDescent="0.25">
      <c r="B4280">
        <f t="shared" si="223"/>
        <v>30000000</v>
      </c>
      <c r="C4280">
        <v>1.5</v>
      </c>
      <c r="D4280">
        <v>4.5</v>
      </c>
      <c r="E4280">
        <f t="shared" si="224"/>
        <v>4276</v>
      </c>
      <c r="F4280" t="e">
        <f t="shared" si="225"/>
        <v>#NUM!</v>
      </c>
    </row>
    <row r="4281" spans="2:6" x14ac:dyDescent="0.25">
      <c r="B4281">
        <f t="shared" si="223"/>
        <v>30000000</v>
      </c>
      <c r="C4281">
        <v>1.5</v>
      </c>
      <c r="D4281">
        <v>4.5</v>
      </c>
      <c r="E4281">
        <f t="shared" si="224"/>
        <v>4277</v>
      </c>
      <c r="F4281" t="e">
        <f t="shared" si="225"/>
        <v>#NUM!</v>
      </c>
    </row>
    <row r="4282" spans="2:6" x14ac:dyDescent="0.25">
      <c r="B4282">
        <f t="shared" si="223"/>
        <v>30000000</v>
      </c>
      <c r="C4282">
        <v>1.5</v>
      </c>
      <c r="D4282">
        <v>4.5</v>
      </c>
      <c r="E4282">
        <f t="shared" si="224"/>
        <v>4278</v>
      </c>
      <c r="F4282" t="e">
        <f t="shared" si="225"/>
        <v>#NUM!</v>
      </c>
    </row>
    <row r="4283" spans="2:6" x14ac:dyDescent="0.25">
      <c r="B4283">
        <f t="shared" si="223"/>
        <v>30000000</v>
      </c>
      <c r="C4283">
        <v>1.5</v>
      </c>
      <c r="D4283">
        <v>4.5</v>
      </c>
      <c r="E4283">
        <f t="shared" si="224"/>
        <v>4279</v>
      </c>
      <c r="F4283" t="e">
        <f t="shared" si="225"/>
        <v>#NUM!</v>
      </c>
    </row>
    <row r="4284" spans="2:6" x14ac:dyDescent="0.25">
      <c r="B4284">
        <f t="shared" si="223"/>
        <v>30000000</v>
      </c>
      <c r="C4284">
        <v>1.5</v>
      </c>
      <c r="D4284">
        <v>4.5</v>
      </c>
      <c r="E4284">
        <f t="shared" si="224"/>
        <v>4280</v>
      </c>
      <c r="F4284" t="e">
        <f t="shared" si="225"/>
        <v>#NUM!</v>
      </c>
    </row>
    <row r="4285" spans="2:6" x14ac:dyDescent="0.25">
      <c r="B4285">
        <f t="shared" si="223"/>
        <v>30000000</v>
      </c>
      <c r="C4285">
        <v>1.5</v>
      </c>
      <c r="D4285">
        <v>4.5</v>
      </c>
      <c r="E4285">
        <f t="shared" si="224"/>
        <v>4281</v>
      </c>
      <c r="F4285" t="e">
        <f t="shared" si="225"/>
        <v>#NUM!</v>
      </c>
    </row>
    <row r="4286" spans="2:6" x14ac:dyDescent="0.25">
      <c r="B4286">
        <f t="shared" si="223"/>
        <v>30000000</v>
      </c>
      <c r="C4286">
        <v>1.5</v>
      </c>
      <c r="D4286">
        <v>4.5</v>
      </c>
      <c r="E4286">
        <f t="shared" si="224"/>
        <v>4282</v>
      </c>
      <c r="F4286" t="e">
        <f t="shared" si="225"/>
        <v>#NUM!</v>
      </c>
    </row>
    <row r="4287" spans="2:6" x14ac:dyDescent="0.25">
      <c r="B4287">
        <f t="shared" si="223"/>
        <v>30000000</v>
      </c>
      <c r="C4287">
        <v>1.5</v>
      </c>
      <c r="D4287">
        <v>4.5</v>
      </c>
      <c r="E4287">
        <f t="shared" si="224"/>
        <v>4283</v>
      </c>
      <c r="F4287" t="e">
        <f t="shared" si="225"/>
        <v>#NUM!</v>
      </c>
    </row>
    <row r="4288" spans="2:6" x14ac:dyDescent="0.25">
      <c r="B4288">
        <f t="shared" si="223"/>
        <v>30000000</v>
      </c>
      <c r="C4288">
        <v>1.5</v>
      </c>
      <c r="D4288">
        <v>4.5</v>
      </c>
      <c r="E4288">
        <f t="shared" si="224"/>
        <v>4284</v>
      </c>
      <c r="F4288" t="e">
        <f t="shared" si="225"/>
        <v>#NUM!</v>
      </c>
    </row>
    <row r="4289" spans="2:6" x14ac:dyDescent="0.25">
      <c r="B4289">
        <f t="shared" si="223"/>
        <v>30000000</v>
      </c>
      <c r="C4289">
        <v>1.5</v>
      </c>
      <c r="D4289">
        <v>4.5</v>
      </c>
      <c r="E4289">
        <f t="shared" si="224"/>
        <v>4285</v>
      </c>
      <c r="F4289" t="e">
        <f t="shared" si="225"/>
        <v>#NUM!</v>
      </c>
    </row>
    <row r="4290" spans="2:6" x14ac:dyDescent="0.25">
      <c r="B4290">
        <f t="shared" si="223"/>
        <v>30000000</v>
      </c>
      <c r="C4290">
        <v>1.5</v>
      </c>
      <c r="D4290">
        <v>4.5</v>
      </c>
      <c r="E4290">
        <f t="shared" si="224"/>
        <v>4286</v>
      </c>
      <c r="F4290" t="e">
        <f t="shared" si="225"/>
        <v>#NUM!</v>
      </c>
    </row>
    <row r="4291" spans="2:6" x14ac:dyDescent="0.25">
      <c r="B4291">
        <f t="shared" si="223"/>
        <v>30000000</v>
      </c>
      <c r="C4291">
        <v>1.5</v>
      </c>
      <c r="D4291">
        <v>4.5</v>
      </c>
      <c r="E4291">
        <f t="shared" si="224"/>
        <v>4287</v>
      </c>
      <c r="F4291" t="e">
        <f t="shared" si="225"/>
        <v>#NUM!</v>
      </c>
    </row>
    <row r="4292" spans="2:6" x14ac:dyDescent="0.25">
      <c r="B4292">
        <f t="shared" si="223"/>
        <v>30000000</v>
      </c>
      <c r="C4292">
        <v>1.5</v>
      </c>
      <c r="D4292">
        <v>4.5</v>
      </c>
      <c r="E4292">
        <f t="shared" si="224"/>
        <v>4288</v>
      </c>
      <c r="F4292" t="e">
        <f t="shared" si="225"/>
        <v>#NUM!</v>
      </c>
    </row>
    <row r="4293" spans="2:6" x14ac:dyDescent="0.25">
      <c r="B4293">
        <f t="shared" si="223"/>
        <v>30000000</v>
      </c>
      <c r="C4293">
        <v>1.5</v>
      </c>
      <c r="D4293">
        <v>4.5</v>
      </c>
      <c r="E4293">
        <f t="shared" si="224"/>
        <v>4289</v>
      </c>
      <c r="F4293" t="e">
        <f t="shared" si="225"/>
        <v>#NUM!</v>
      </c>
    </row>
    <row r="4294" spans="2:6" x14ac:dyDescent="0.25">
      <c r="B4294">
        <f t="shared" ref="B4294:B4357" si="226">$C$1</f>
        <v>30000000</v>
      </c>
      <c r="C4294">
        <v>1.5</v>
      </c>
      <c r="D4294">
        <v>4.5</v>
      </c>
      <c r="E4294">
        <f t="shared" ref="E4294:E4357" si="227">E4293+1</f>
        <v>4290</v>
      </c>
      <c r="F4294" t="e">
        <f t="shared" si="225"/>
        <v>#NUM!</v>
      </c>
    </row>
    <row r="4295" spans="2:6" x14ac:dyDescent="0.25">
      <c r="B4295">
        <f t="shared" si="226"/>
        <v>30000000</v>
      </c>
      <c r="C4295">
        <v>1.5</v>
      </c>
      <c r="D4295">
        <v>4.5</v>
      </c>
      <c r="E4295">
        <f t="shared" si="227"/>
        <v>4291</v>
      </c>
      <c r="F4295" t="e">
        <f t="shared" si="225"/>
        <v>#NUM!</v>
      </c>
    </row>
    <row r="4296" spans="2:6" x14ac:dyDescent="0.25">
      <c r="B4296">
        <f t="shared" si="226"/>
        <v>30000000</v>
      </c>
      <c r="C4296">
        <v>1.5</v>
      </c>
      <c r="D4296">
        <v>4.5</v>
      </c>
      <c r="E4296">
        <f t="shared" si="227"/>
        <v>4292</v>
      </c>
      <c r="F4296" t="e">
        <f t="shared" si="225"/>
        <v>#NUM!</v>
      </c>
    </row>
    <row r="4297" spans="2:6" x14ac:dyDescent="0.25">
      <c r="B4297">
        <f t="shared" si="226"/>
        <v>30000000</v>
      </c>
      <c r="C4297">
        <v>1.5</v>
      </c>
      <c r="D4297">
        <v>4.5</v>
      </c>
      <c r="E4297">
        <f t="shared" si="227"/>
        <v>4293</v>
      </c>
      <c r="F4297" t="e">
        <f t="shared" si="225"/>
        <v>#NUM!</v>
      </c>
    </row>
    <row r="4298" spans="2:6" x14ac:dyDescent="0.25">
      <c r="B4298">
        <f t="shared" si="226"/>
        <v>30000000</v>
      </c>
      <c r="C4298">
        <v>1.5</v>
      </c>
      <c r="D4298">
        <v>4.5</v>
      </c>
      <c r="E4298">
        <f t="shared" si="227"/>
        <v>4294</v>
      </c>
      <c r="F4298" t="e">
        <f t="shared" si="225"/>
        <v>#NUM!</v>
      </c>
    </row>
    <row r="4299" spans="2:6" x14ac:dyDescent="0.25">
      <c r="B4299">
        <f t="shared" si="226"/>
        <v>30000000</v>
      </c>
      <c r="C4299">
        <v>1.5</v>
      </c>
      <c r="D4299">
        <v>4.5</v>
      </c>
      <c r="E4299">
        <f t="shared" si="227"/>
        <v>4295</v>
      </c>
      <c r="F4299" t="e">
        <f t="shared" si="225"/>
        <v>#NUM!</v>
      </c>
    </row>
    <row r="4300" spans="2:6" x14ac:dyDescent="0.25">
      <c r="B4300">
        <f t="shared" si="226"/>
        <v>30000000</v>
      </c>
      <c r="C4300">
        <v>1.5</v>
      </c>
      <c r="D4300">
        <v>4.5</v>
      </c>
      <c r="E4300">
        <f t="shared" si="227"/>
        <v>4296</v>
      </c>
      <c r="F4300" t="e">
        <f t="shared" si="225"/>
        <v>#NUM!</v>
      </c>
    </row>
    <row r="4301" spans="2:6" x14ac:dyDescent="0.25">
      <c r="B4301">
        <f t="shared" si="226"/>
        <v>30000000</v>
      </c>
      <c r="C4301">
        <v>1.5</v>
      </c>
      <c r="D4301">
        <v>4.5</v>
      </c>
      <c r="E4301">
        <f t="shared" si="227"/>
        <v>4297</v>
      </c>
      <c r="F4301" t="e">
        <f t="shared" si="225"/>
        <v>#NUM!</v>
      </c>
    </row>
    <row r="4302" spans="2:6" x14ac:dyDescent="0.25">
      <c r="B4302">
        <f t="shared" si="226"/>
        <v>30000000</v>
      </c>
      <c r="C4302">
        <v>1.5</v>
      </c>
      <c r="D4302">
        <v>4.5</v>
      </c>
      <c r="E4302">
        <f t="shared" si="227"/>
        <v>4298</v>
      </c>
      <c r="F4302" t="e">
        <f t="shared" si="225"/>
        <v>#NUM!</v>
      </c>
    </row>
    <row r="4303" spans="2:6" x14ac:dyDescent="0.25">
      <c r="B4303">
        <f t="shared" si="226"/>
        <v>30000000</v>
      </c>
      <c r="C4303">
        <v>1.5</v>
      </c>
      <c r="D4303">
        <v>4.5</v>
      </c>
      <c r="E4303">
        <f t="shared" si="227"/>
        <v>4299</v>
      </c>
      <c r="F4303" t="e">
        <f t="shared" si="225"/>
        <v>#NUM!</v>
      </c>
    </row>
    <row r="4304" spans="2:6" x14ac:dyDescent="0.25">
      <c r="B4304">
        <f t="shared" si="226"/>
        <v>30000000</v>
      </c>
      <c r="C4304">
        <v>1.5</v>
      </c>
      <c r="D4304">
        <v>4.5</v>
      </c>
      <c r="E4304">
        <f t="shared" si="227"/>
        <v>4300</v>
      </c>
      <c r="F4304" t="e">
        <f t="shared" si="225"/>
        <v>#NUM!</v>
      </c>
    </row>
    <row r="4305" spans="2:6" x14ac:dyDescent="0.25">
      <c r="B4305">
        <f t="shared" si="226"/>
        <v>30000000</v>
      </c>
      <c r="C4305">
        <v>1.5</v>
      </c>
      <c r="D4305">
        <v>4.5</v>
      </c>
      <c r="E4305">
        <f t="shared" si="227"/>
        <v>4301</v>
      </c>
      <c r="F4305" t="e">
        <f t="shared" si="225"/>
        <v>#NUM!</v>
      </c>
    </row>
    <row r="4306" spans="2:6" x14ac:dyDescent="0.25">
      <c r="B4306">
        <f t="shared" si="226"/>
        <v>30000000</v>
      </c>
      <c r="C4306">
        <v>1.5</v>
      </c>
      <c r="D4306">
        <v>4.5</v>
      </c>
      <c r="E4306">
        <f t="shared" si="227"/>
        <v>4302</v>
      </c>
      <c r="F4306" t="e">
        <f t="shared" si="225"/>
        <v>#NUM!</v>
      </c>
    </row>
    <row r="4307" spans="2:6" x14ac:dyDescent="0.25">
      <c r="B4307">
        <f t="shared" si="226"/>
        <v>30000000</v>
      </c>
      <c r="C4307">
        <v>1.5</v>
      </c>
      <c r="D4307">
        <v>4.5</v>
      </c>
      <c r="E4307">
        <f t="shared" si="227"/>
        <v>4303</v>
      </c>
      <c r="F4307" t="e">
        <f t="shared" si="225"/>
        <v>#NUM!</v>
      </c>
    </row>
    <row r="4308" spans="2:6" x14ac:dyDescent="0.25">
      <c r="B4308">
        <f t="shared" si="226"/>
        <v>30000000</v>
      </c>
      <c r="C4308">
        <v>1.5</v>
      </c>
      <c r="D4308">
        <v>4.5</v>
      </c>
      <c r="E4308">
        <f t="shared" si="227"/>
        <v>4304</v>
      </c>
      <c r="F4308" t="e">
        <f t="shared" si="225"/>
        <v>#NUM!</v>
      </c>
    </row>
    <row r="4309" spans="2:6" x14ac:dyDescent="0.25">
      <c r="B4309">
        <f t="shared" si="226"/>
        <v>30000000</v>
      </c>
      <c r="C4309">
        <v>1.5</v>
      </c>
      <c r="D4309">
        <v>4.5</v>
      </c>
      <c r="E4309">
        <f t="shared" si="227"/>
        <v>4305</v>
      </c>
      <c r="F4309" t="e">
        <f t="shared" si="225"/>
        <v>#NUM!</v>
      </c>
    </row>
    <row r="4310" spans="2:6" x14ac:dyDescent="0.25">
      <c r="B4310">
        <f t="shared" si="226"/>
        <v>30000000</v>
      </c>
      <c r="C4310">
        <v>1.5</v>
      </c>
      <c r="D4310">
        <v>4.5</v>
      </c>
      <c r="E4310">
        <f t="shared" si="227"/>
        <v>4306</v>
      </c>
      <c r="F4310" t="e">
        <f t="shared" si="225"/>
        <v>#NUM!</v>
      </c>
    </row>
    <row r="4311" spans="2:6" x14ac:dyDescent="0.25">
      <c r="B4311">
        <f t="shared" si="226"/>
        <v>30000000</v>
      </c>
      <c r="C4311">
        <v>1.5</v>
      </c>
      <c r="D4311">
        <v>4.5</v>
      </c>
      <c r="E4311">
        <f t="shared" si="227"/>
        <v>4307</v>
      </c>
      <c r="F4311" t="e">
        <f t="shared" si="225"/>
        <v>#NUM!</v>
      </c>
    </row>
    <row r="4312" spans="2:6" x14ac:dyDescent="0.25">
      <c r="B4312">
        <f t="shared" si="226"/>
        <v>30000000</v>
      </c>
      <c r="C4312">
        <v>1.5</v>
      </c>
      <c r="D4312">
        <v>4.5</v>
      </c>
      <c r="E4312">
        <f t="shared" si="227"/>
        <v>4308</v>
      </c>
      <c r="F4312" t="e">
        <f t="shared" si="225"/>
        <v>#NUM!</v>
      </c>
    </row>
    <row r="4313" spans="2:6" x14ac:dyDescent="0.25">
      <c r="B4313">
        <f t="shared" si="226"/>
        <v>30000000</v>
      </c>
      <c r="C4313">
        <v>1.5</v>
      </c>
      <c r="D4313">
        <v>4.5</v>
      </c>
      <c r="E4313">
        <f t="shared" si="227"/>
        <v>4309</v>
      </c>
      <c r="F4313" t="e">
        <f t="shared" si="225"/>
        <v>#NUM!</v>
      </c>
    </row>
    <row r="4314" spans="2:6" x14ac:dyDescent="0.25">
      <c r="B4314">
        <f t="shared" si="226"/>
        <v>30000000</v>
      </c>
      <c r="C4314">
        <v>1.5</v>
      </c>
      <c r="D4314">
        <v>4.5</v>
      </c>
      <c r="E4314">
        <f t="shared" si="227"/>
        <v>4310</v>
      </c>
      <c r="F4314" t="e">
        <f t="shared" si="225"/>
        <v>#NUM!</v>
      </c>
    </row>
    <row r="4315" spans="2:6" x14ac:dyDescent="0.25">
      <c r="B4315">
        <f t="shared" si="226"/>
        <v>30000000</v>
      </c>
      <c r="C4315">
        <v>1.5</v>
      </c>
      <c r="D4315">
        <v>4.5</v>
      </c>
      <c r="E4315">
        <f t="shared" si="227"/>
        <v>4311</v>
      </c>
      <c r="F4315" t="e">
        <f t="shared" si="225"/>
        <v>#NUM!</v>
      </c>
    </row>
    <row r="4316" spans="2:6" x14ac:dyDescent="0.25">
      <c r="B4316">
        <f t="shared" si="226"/>
        <v>30000000</v>
      </c>
      <c r="C4316">
        <v>1.5</v>
      </c>
      <c r="D4316">
        <v>4.5</v>
      </c>
      <c r="E4316">
        <f t="shared" si="227"/>
        <v>4312</v>
      </c>
      <c r="F4316" t="e">
        <f t="shared" si="225"/>
        <v>#NUM!</v>
      </c>
    </row>
    <row r="4317" spans="2:6" x14ac:dyDescent="0.25">
      <c r="B4317">
        <f t="shared" si="226"/>
        <v>30000000</v>
      </c>
      <c r="C4317">
        <v>1.5</v>
      </c>
      <c r="D4317">
        <v>4.5</v>
      </c>
      <c r="E4317">
        <f t="shared" si="227"/>
        <v>4313</v>
      </c>
      <c r="F4317" t="e">
        <f t="shared" si="225"/>
        <v>#NUM!</v>
      </c>
    </row>
    <row r="4318" spans="2:6" x14ac:dyDescent="0.25">
      <c r="B4318">
        <f t="shared" si="226"/>
        <v>30000000</v>
      </c>
      <c r="C4318">
        <v>1.5</v>
      </c>
      <c r="D4318">
        <v>4.5</v>
      </c>
      <c r="E4318">
        <f t="shared" si="227"/>
        <v>4314</v>
      </c>
      <c r="F4318" t="e">
        <f t="shared" si="225"/>
        <v>#NUM!</v>
      </c>
    </row>
    <row r="4319" spans="2:6" x14ac:dyDescent="0.25">
      <c r="B4319">
        <f t="shared" si="226"/>
        <v>30000000</v>
      </c>
      <c r="C4319">
        <v>1.5</v>
      </c>
      <c r="D4319">
        <v>4.5</v>
      </c>
      <c r="E4319">
        <f t="shared" si="227"/>
        <v>4315</v>
      </c>
      <c r="F4319" t="e">
        <f t="shared" ref="F4319:F4382" si="228">D4319+C4319*SIN(E4319*2*PI()/360*B4319)</f>
        <v>#NUM!</v>
      </c>
    </row>
    <row r="4320" spans="2:6" x14ac:dyDescent="0.25">
      <c r="B4320">
        <f t="shared" si="226"/>
        <v>30000000</v>
      </c>
      <c r="C4320">
        <v>1.5</v>
      </c>
      <c r="D4320">
        <v>4.5</v>
      </c>
      <c r="E4320">
        <f t="shared" si="227"/>
        <v>4316</v>
      </c>
      <c r="F4320" t="e">
        <f t="shared" si="228"/>
        <v>#NUM!</v>
      </c>
    </row>
    <row r="4321" spans="2:6" x14ac:dyDescent="0.25">
      <c r="B4321">
        <f t="shared" si="226"/>
        <v>30000000</v>
      </c>
      <c r="C4321">
        <v>1.5</v>
      </c>
      <c r="D4321">
        <v>4.5</v>
      </c>
      <c r="E4321">
        <f t="shared" si="227"/>
        <v>4317</v>
      </c>
      <c r="F4321" t="e">
        <f t="shared" si="228"/>
        <v>#NUM!</v>
      </c>
    </row>
    <row r="4322" spans="2:6" x14ac:dyDescent="0.25">
      <c r="B4322">
        <f t="shared" si="226"/>
        <v>30000000</v>
      </c>
      <c r="C4322">
        <v>1.5</v>
      </c>
      <c r="D4322">
        <v>4.5</v>
      </c>
      <c r="E4322">
        <f t="shared" si="227"/>
        <v>4318</v>
      </c>
      <c r="F4322" t="e">
        <f t="shared" si="228"/>
        <v>#NUM!</v>
      </c>
    </row>
    <row r="4323" spans="2:6" x14ac:dyDescent="0.25">
      <c r="B4323">
        <f t="shared" si="226"/>
        <v>30000000</v>
      </c>
      <c r="C4323">
        <v>1.5</v>
      </c>
      <c r="D4323">
        <v>4.5</v>
      </c>
      <c r="E4323">
        <f t="shared" si="227"/>
        <v>4319</v>
      </c>
      <c r="F4323" t="e">
        <f t="shared" si="228"/>
        <v>#NUM!</v>
      </c>
    </row>
    <row r="4324" spans="2:6" x14ac:dyDescent="0.25">
      <c r="B4324">
        <f t="shared" si="226"/>
        <v>30000000</v>
      </c>
      <c r="C4324">
        <v>1.5</v>
      </c>
      <c r="D4324">
        <v>4.5</v>
      </c>
      <c r="E4324">
        <f t="shared" si="227"/>
        <v>4320</v>
      </c>
      <c r="F4324" t="e">
        <f t="shared" si="228"/>
        <v>#NUM!</v>
      </c>
    </row>
    <row r="4325" spans="2:6" x14ac:dyDescent="0.25">
      <c r="B4325">
        <f t="shared" si="226"/>
        <v>30000000</v>
      </c>
      <c r="C4325">
        <v>1.5</v>
      </c>
      <c r="D4325">
        <v>4.5</v>
      </c>
      <c r="E4325">
        <f t="shared" si="227"/>
        <v>4321</v>
      </c>
      <c r="F4325" t="e">
        <f t="shared" si="228"/>
        <v>#NUM!</v>
      </c>
    </row>
    <row r="4326" spans="2:6" x14ac:dyDescent="0.25">
      <c r="B4326">
        <f t="shared" si="226"/>
        <v>30000000</v>
      </c>
      <c r="C4326">
        <v>1.5</v>
      </c>
      <c r="D4326">
        <v>4.5</v>
      </c>
      <c r="E4326">
        <f t="shared" si="227"/>
        <v>4322</v>
      </c>
      <c r="F4326" t="e">
        <f t="shared" si="228"/>
        <v>#NUM!</v>
      </c>
    </row>
    <row r="4327" spans="2:6" x14ac:dyDescent="0.25">
      <c r="B4327">
        <f t="shared" si="226"/>
        <v>30000000</v>
      </c>
      <c r="C4327">
        <v>1.5</v>
      </c>
      <c r="D4327">
        <v>4.5</v>
      </c>
      <c r="E4327">
        <f t="shared" si="227"/>
        <v>4323</v>
      </c>
      <c r="F4327" t="e">
        <f t="shared" si="228"/>
        <v>#NUM!</v>
      </c>
    </row>
    <row r="4328" spans="2:6" x14ac:dyDescent="0.25">
      <c r="B4328">
        <f t="shared" si="226"/>
        <v>30000000</v>
      </c>
      <c r="C4328">
        <v>1.5</v>
      </c>
      <c r="D4328">
        <v>4.5</v>
      </c>
      <c r="E4328">
        <f t="shared" si="227"/>
        <v>4324</v>
      </c>
      <c r="F4328" t="e">
        <f t="shared" si="228"/>
        <v>#NUM!</v>
      </c>
    </row>
    <row r="4329" spans="2:6" x14ac:dyDescent="0.25">
      <c r="B4329">
        <f t="shared" si="226"/>
        <v>30000000</v>
      </c>
      <c r="C4329">
        <v>1.5</v>
      </c>
      <c r="D4329">
        <v>4.5</v>
      </c>
      <c r="E4329">
        <f t="shared" si="227"/>
        <v>4325</v>
      </c>
      <c r="F4329" t="e">
        <f t="shared" si="228"/>
        <v>#NUM!</v>
      </c>
    </row>
    <row r="4330" spans="2:6" x14ac:dyDescent="0.25">
      <c r="B4330">
        <f t="shared" si="226"/>
        <v>30000000</v>
      </c>
      <c r="C4330">
        <v>1.5</v>
      </c>
      <c r="D4330">
        <v>4.5</v>
      </c>
      <c r="E4330">
        <f t="shared" si="227"/>
        <v>4326</v>
      </c>
      <c r="F4330" t="e">
        <f t="shared" si="228"/>
        <v>#NUM!</v>
      </c>
    </row>
    <row r="4331" spans="2:6" x14ac:dyDescent="0.25">
      <c r="B4331">
        <f t="shared" si="226"/>
        <v>30000000</v>
      </c>
      <c r="C4331">
        <v>1.5</v>
      </c>
      <c r="D4331">
        <v>4.5</v>
      </c>
      <c r="E4331">
        <f t="shared" si="227"/>
        <v>4327</v>
      </c>
      <c r="F4331" t="e">
        <f t="shared" si="228"/>
        <v>#NUM!</v>
      </c>
    </row>
    <row r="4332" spans="2:6" x14ac:dyDescent="0.25">
      <c r="B4332">
        <f t="shared" si="226"/>
        <v>30000000</v>
      </c>
      <c r="C4332">
        <v>1.5</v>
      </c>
      <c r="D4332">
        <v>4.5</v>
      </c>
      <c r="E4332">
        <f t="shared" si="227"/>
        <v>4328</v>
      </c>
      <c r="F4332" t="e">
        <f t="shared" si="228"/>
        <v>#NUM!</v>
      </c>
    </row>
    <row r="4333" spans="2:6" x14ac:dyDescent="0.25">
      <c r="B4333">
        <f t="shared" si="226"/>
        <v>30000000</v>
      </c>
      <c r="C4333">
        <v>1.5</v>
      </c>
      <c r="D4333">
        <v>4.5</v>
      </c>
      <c r="E4333">
        <f t="shared" si="227"/>
        <v>4329</v>
      </c>
      <c r="F4333" t="e">
        <f t="shared" si="228"/>
        <v>#NUM!</v>
      </c>
    </row>
    <row r="4334" spans="2:6" x14ac:dyDescent="0.25">
      <c r="B4334">
        <f t="shared" si="226"/>
        <v>30000000</v>
      </c>
      <c r="C4334">
        <v>1.5</v>
      </c>
      <c r="D4334">
        <v>4.5</v>
      </c>
      <c r="E4334">
        <f t="shared" si="227"/>
        <v>4330</v>
      </c>
      <c r="F4334" t="e">
        <f t="shared" si="228"/>
        <v>#NUM!</v>
      </c>
    </row>
    <row r="4335" spans="2:6" x14ac:dyDescent="0.25">
      <c r="B4335">
        <f t="shared" si="226"/>
        <v>30000000</v>
      </c>
      <c r="C4335">
        <v>1.5</v>
      </c>
      <c r="D4335">
        <v>4.5</v>
      </c>
      <c r="E4335">
        <f t="shared" si="227"/>
        <v>4331</v>
      </c>
      <c r="F4335" t="e">
        <f t="shared" si="228"/>
        <v>#NUM!</v>
      </c>
    </row>
    <row r="4336" spans="2:6" x14ac:dyDescent="0.25">
      <c r="B4336">
        <f t="shared" si="226"/>
        <v>30000000</v>
      </c>
      <c r="C4336">
        <v>1.5</v>
      </c>
      <c r="D4336">
        <v>4.5</v>
      </c>
      <c r="E4336">
        <f t="shared" si="227"/>
        <v>4332</v>
      </c>
      <c r="F4336" t="e">
        <f t="shared" si="228"/>
        <v>#NUM!</v>
      </c>
    </row>
    <row r="4337" spans="2:6" x14ac:dyDescent="0.25">
      <c r="B4337">
        <f t="shared" si="226"/>
        <v>30000000</v>
      </c>
      <c r="C4337">
        <v>1.5</v>
      </c>
      <c r="D4337">
        <v>4.5</v>
      </c>
      <c r="E4337">
        <f t="shared" si="227"/>
        <v>4333</v>
      </c>
      <c r="F4337" t="e">
        <f t="shared" si="228"/>
        <v>#NUM!</v>
      </c>
    </row>
    <row r="4338" spans="2:6" x14ac:dyDescent="0.25">
      <c r="B4338">
        <f t="shared" si="226"/>
        <v>30000000</v>
      </c>
      <c r="C4338">
        <v>1.5</v>
      </c>
      <c r="D4338">
        <v>4.5</v>
      </c>
      <c r="E4338">
        <f t="shared" si="227"/>
        <v>4334</v>
      </c>
      <c r="F4338" t="e">
        <f t="shared" si="228"/>
        <v>#NUM!</v>
      </c>
    </row>
    <row r="4339" spans="2:6" x14ac:dyDescent="0.25">
      <c r="B4339">
        <f t="shared" si="226"/>
        <v>30000000</v>
      </c>
      <c r="C4339">
        <v>1.5</v>
      </c>
      <c r="D4339">
        <v>4.5</v>
      </c>
      <c r="E4339">
        <f t="shared" si="227"/>
        <v>4335</v>
      </c>
      <c r="F4339" t="e">
        <f t="shared" si="228"/>
        <v>#NUM!</v>
      </c>
    </row>
    <row r="4340" spans="2:6" x14ac:dyDescent="0.25">
      <c r="B4340">
        <f t="shared" si="226"/>
        <v>30000000</v>
      </c>
      <c r="C4340">
        <v>1.5</v>
      </c>
      <c r="D4340">
        <v>4.5</v>
      </c>
      <c r="E4340">
        <f t="shared" si="227"/>
        <v>4336</v>
      </c>
      <c r="F4340" t="e">
        <f t="shared" si="228"/>
        <v>#NUM!</v>
      </c>
    </row>
    <row r="4341" spans="2:6" x14ac:dyDescent="0.25">
      <c r="B4341">
        <f t="shared" si="226"/>
        <v>30000000</v>
      </c>
      <c r="C4341">
        <v>1.5</v>
      </c>
      <c r="D4341">
        <v>4.5</v>
      </c>
      <c r="E4341">
        <f t="shared" si="227"/>
        <v>4337</v>
      </c>
      <c r="F4341" t="e">
        <f t="shared" si="228"/>
        <v>#NUM!</v>
      </c>
    </row>
    <row r="4342" spans="2:6" x14ac:dyDescent="0.25">
      <c r="B4342">
        <f t="shared" si="226"/>
        <v>30000000</v>
      </c>
      <c r="C4342">
        <v>1.5</v>
      </c>
      <c r="D4342">
        <v>4.5</v>
      </c>
      <c r="E4342">
        <f t="shared" si="227"/>
        <v>4338</v>
      </c>
      <c r="F4342" t="e">
        <f t="shared" si="228"/>
        <v>#NUM!</v>
      </c>
    </row>
    <row r="4343" spans="2:6" x14ac:dyDescent="0.25">
      <c r="B4343">
        <f t="shared" si="226"/>
        <v>30000000</v>
      </c>
      <c r="C4343">
        <v>1.5</v>
      </c>
      <c r="D4343">
        <v>4.5</v>
      </c>
      <c r="E4343">
        <f t="shared" si="227"/>
        <v>4339</v>
      </c>
      <c r="F4343" t="e">
        <f t="shared" si="228"/>
        <v>#NUM!</v>
      </c>
    </row>
    <row r="4344" spans="2:6" x14ac:dyDescent="0.25">
      <c r="B4344">
        <f t="shared" si="226"/>
        <v>30000000</v>
      </c>
      <c r="C4344">
        <v>1.5</v>
      </c>
      <c r="D4344">
        <v>4.5</v>
      </c>
      <c r="E4344">
        <f t="shared" si="227"/>
        <v>4340</v>
      </c>
      <c r="F4344" t="e">
        <f t="shared" si="228"/>
        <v>#NUM!</v>
      </c>
    </row>
    <row r="4345" spans="2:6" x14ac:dyDescent="0.25">
      <c r="B4345">
        <f t="shared" si="226"/>
        <v>30000000</v>
      </c>
      <c r="C4345">
        <v>1.5</v>
      </c>
      <c r="D4345">
        <v>4.5</v>
      </c>
      <c r="E4345">
        <f t="shared" si="227"/>
        <v>4341</v>
      </c>
      <c r="F4345" t="e">
        <f t="shared" si="228"/>
        <v>#NUM!</v>
      </c>
    </row>
    <row r="4346" spans="2:6" x14ac:dyDescent="0.25">
      <c r="B4346">
        <f t="shared" si="226"/>
        <v>30000000</v>
      </c>
      <c r="C4346">
        <v>1.5</v>
      </c>
      <c r="D4346">
        <v>4.5</v>
      </c>
      <c r="E4346">
        <f t="shared" si="227"/>
        <v>4342</v>
      </c>
      <c r="F4346" t="e">
        <f t="shared" si="228"/>
        <v>#NUM!</v>
      </c>
    </row>
    <row r="4347" spans="2:6" x14ac:dyDescent="0.25">
      <c r="B4347">
        <f t="shared" si="226"/>
        <v>30000000</v>
      </c>
      <c r="C4347">
        <v>1.5</v>
      </c>
      <c r="D4347">
        <v>4.5</v>
      </c>
      <c r="E4347">
        <f t="shared" si="227"/>
        <v>4343</v>
      </c>
      <c r="F4347" t="e">
        <f t="shared" si="228"/>
        <v>#NUM!</v>
      </c>
    </row>
    <row r="4348" spans="2:6" x14ac:dyDescent="0.25">
      <c r="B4348">
        <f t="shared" si="226"/>
        <v>30000000</v>
      </c>
      <c r="C4348">
        <v>1.5</v>
      </c>
      <c r="D4348">
        <v>4.5</v>
      </c>
      <c r="E4348">
        <f t="shared" si="227"/>
        <v>4344</v>
      </c>
      <c r="F4348" t="e">
        <f t="shared" si="228"/>
        <v>#NUM!</v>
      </c>
    </row>
    <row r="4349" spans="2:6" x14ac:dyDescent="0.25">
      <c r="B4349">
        <f t="shared" si="226"/>
        <v>30000000</v>
      </c>
      <c r="C4349">
        <v>1.5</v>
      </c>
      <c r="D4349">
        <v>4.5</v>
      </c>
      <c r="E4349">
        <f t="shared" si="227"/>
        <v>4345</v>
      </c>
      <c r="F4349" t="e">
        <f t="shared" si="228"/>
        <v>#NUM!</v>
      </c>
    </row>
    <row r="4350" spans="2:6" x14ac:dyDescent="0.25">
      <c r="B4350">
        <f t="shared" si="226"/>
        <v>30000000</v>
      </c>
      <c r="C4350">
        <v>1.5</v>
      </c>
      <c r="D4350">
        <v>4.5</v>
      </c>
      <c r="E4350">
        <f t="shared" si="227"/>
        <v>4346</v>
      </c>
      <c r="F4350" t="e">
        <f t="shared" si="228"/>
        <v>#NUM!</v>
      </c>
    </row>
    <row r="4351" spans="2:6" x14ac:dyDescent="0.25">
      <c r="B4351">
        <f t="shared" si="226"/>
        <v>30000000</v>
      </c>
      <c r="C4351">
        <v>1.5</v>
      </c>
      <c r="D4351">
        <v>4.5</v>
      </c>
      <c r="E4351">
        <f t="shared" si="227"/>
        <v>4347</v>
      </c>
      <c r="F4351" t="e">
        <f t="shared" si="228"/>
        <v>#NUM!</v>
      </c>
    </row>
    <row r="4352" spans="2:6" x14ac:dyDescent="0.25">
      <c r="B4352">
        <f t="shared" si="226"/>
        <v>30000000</v>
      </c>
      <c r="C4352">
        <v>1.5</v>
      </c>
      <c r="D4352">
        <v>4.5</v>
      </c>
      <c r="E4352">
        <f t="shared" si="227"/>
        <v>4348</v>
      </c>
      <c r="F4352" t="e">
        <f t="shared" si="228"/>
        <v>#NUM!</v>
      </c>
    </row>
    <row r="4353" spans="2:6" x14ac:dyDescent="0.25">
      <c r="B4353">
        <f t="shared" si="226"/>
        <v>30000000</v>
      </c>
      <c r="C4353">
        <v>1.5</v>
      </c>
      <c r="D4353">
        <v>4.5</v>
      </c>
      <c r="E4353">
        <f t="shared" si="227"/>
        <v>4349</v>
      </c>
      <c r="F4353" t="e">
        <f t="shared" si="228"/>
        <v>#NUM!</v>
      </c>
    </row>
    <row r="4354" spans="2:6" x14ac:dyDescent="0.25">
      <c r="B4354">
        <f t="shared" si="226"/>
        <v>30000000</v>
      </c>
      <c r="C4354">
        <v>1.5</v>
      </c>
      <c r="D4354">
        <v>4.5</v>
      </c>
      <c r="E4354">
        <f t="shared" si="227"/>
        <v>4350</v>
      </c>
      <c r="F4354" t="e">
        <f t="shared" si="228"/>
        <v>#NUM!</v>
      </c>
    </row>
    <row r="4355" spans="2:6" x14ac:dyDescent="0.25">
      <c r="B4355">
        <f t="shared" si="226"/>
        <v>30000000</v>
      </c>
      <c r="C4355">
        <v>1.5</v>
      </c>
      <c r="D4355">
        <v>4.5</v>
      </c>
      <c r="E4355">
        <f t="shared" si="227"/>
        <v>4351</v>
      </c>
      <c r="F4355" t="e">
        <f t="shared" si="228"/>
        <v>#NUM!</v>
      </c>
    </row>
    <row r="4356" spans="2:6" x14ac:dyDescent="0.25">
      <c r="B4356">
        <f t="shared" si="226"/>
        <v>30000000</v>
      </c>
      <c r="C4356">
        <v>1.5</v>
      </c>
      <c r="D4356">
        <v>4.5</v>
      </c>
      <c r="E4356">
        <f t="shared" si="227"/>
        <v>4352</v>
      </c>
      <c r="F4356" t="e">
        <f t="shared" si="228"/>
        <v>#NUM!</v>
      </c>
    </row>
    <row r="4357" spans="2:6" x14ac:dyDescent="0.25">
      <c r="B4357">
        <f t="shared" si="226"/>
        <v>30000000</v>
      </c>
      <c r="C4357">
        <v>1.5</v>
      </c>
      <c r="D4357">
        <v>4.5</v>
      </c>
      <c r="E4357">
        <f t="shared" si="227"/>
        <v>4353</v>
      </c>
      <c r="F4357" t="e">
        <f t="shared" si="228"/>
        <v>#NUM!</v>
      </c>
    </row>
    <row r="4358" spans="2:6" x14ac:dyDescent="0.25">
      <c r="B4358">
        <f t="shared" ref="B4358:B4421" si="229">$C$1</f>
        <v>30000000</v>
      </c>
      <c r="C4358">
        <v>1.5</v>
      </c>
      <c r="D4358">
        <v>4.5</v>
      </c>
      <c r="E4358">
        <f t="shared" ref="E4358:E4421" si="230">E4357+1</f>
        <v>4354</v>
      </c>
      <c r="F4358" t="e">
        <f t="shared" si="228"/>
        <v>#NUM!</v>
      </c>
    </row>
    <row r="4359" spans="2:6" x14ac:dyDescent="0.25">
      <c r="B4359">
        <f t="shared" si="229"/>
        <v>30000000</v>
      </c>
      <c r="C4359">
        <v>1.5</v>
      </c>
      <c r="D4359">
        <v>4.5</v>
      </c>
      <c r="E4359">
        <f t="shared" si="230"/>
        <v>4355</v>
      </c>
      <c r="F4359" t="e">
        <f t="shared" si="228"/>
        <v>#NUM!</v>
      </c>
    </row>
    <row r="4360" spans="2:6" x14ac:dyDescent="0.25">
      <c r="B4360">
        <f t="shared" si="229"/>
        <v>30000000</v>
      </c>
      <c r="C4360">
        <v>1.5</v>
      </c>
      <c r="D4360">
        <v>4.5</v>
      </c>
      <c r="E4360">
        <f t="shared" si="230"/>
        <v>4356</v>
      </c>
      <c r="F4360" t="e">
        <f t="shared" si="228"/>
        <v>#NUM!</v>
      </c>
    </row>
    <row r="4361" spans="2:6" x14ac:dyDescent="0.25">
      <c r="B4361">
        <f t="shared" si="229"/>
        <v>30000000</v>
      </c>
      <c r="C4361">
        <v>1.5</v>
      </c>
      <c r="D4361">
        <v>4.5</v>
      </c>
      <c r="E4361">
        <f t="shared" si="230"/>
        <v>4357</v>
      </c>
      <c r="F4361" t="e">
        <f t="shared" si="228"/>
        <v>#NUM!</v>
      </c>
    </row>
    <row r="4362" spans="2:6" x14ac:dyDescent="0.25">
      <c r="B4362">
        <f t="shared" si="229"/>
        <v>30000000</v>
      </c>
      <c r="C4362">
        <v>1.5</v>
      </c>
      <c r="D4362">
        <v>4.5</v>
      </c>
      <c r="E4362">
        <f t="shared" si="230"/>
        <v>4358</v>
      </c>
      <c r="F4362" t="e">
        <f t="shared" si="228"/>
        <v>#NUM!</v>
      </c>
    </row>
    <row r="4363" spans="2:6" x14ac:dyDescent="0.25">
      <c r="B4363">
        <f t="shared" si="229"/>
        <v>30000000</v>
      </c>
      <c r="C4363">
        <v>1.5</v>
      </c>
      <c r="D4363">
        <v>4.5</v>
      </c>
      <c r="E4363">
        <f t="shared" si="230"/>
        <v>4359</v>
      </c>
      <c r="F4363" t="e">
        <f t="shared" si="228"/>
        <v>#NUM!</v>
      </c>
    </row>
    <row r="4364" spans="2:6" x14ac:dyDescent="0.25">
      <c r="B4364">
        <f t="shared" si="229"/>
        <v>30000000</v>
      </c>
      <c r="C4364">
        <v>1.5</v>
      </c>
      <c r="D4364">
        <v>4.5</v>
      </c>
      <c r="E4364">
        <f t="shared" si="230"/>
        <v>4360</v>
      </c>
      <c r="F4364" t="e">
        <f t="shared" si="228"/>
        <v>#NUM!</v>
      </c>
    </row>
    <row r="4365" spans="2:6" x14ac:dyDescent="0.25">
      <c r="B4365">
        <f t="shared" si="229"/>
        <v>30000000</v>
      </c>
      <c r="C4365">
        <v>1.5</v>
      </c>
      <c r="D4365">
        <v>4.5</v>
      </c>
      <c r="E4365">
        <f t="shared" si="230"/>
        <v>4361</v>
      </c>
      <c r="F4365" t="e">
        <f t="shared" si="228"/>
        <v>#NUM!</v>
      </c>
    </row>
    <row r="4366" spans="2:6" x14ac:dyDescent="0.25">
      <c r="B4366">
        <f t="shared" si="229"/>
        <v>30000000</v>
      </c>
      <c r="C4366">
        <v>1.5</v>
      </c>
      <c r="D4366">
        <v>4.5</v>
      </c>
      <c r="E4366">
        <f t="shared" si="230"/>
        <v>4362</v>
      </c>
      <c r="F4366" t="e">
        <f t="shared" si="228"/>
        <v>#NUM!</v>
      </c>
    </row>
    <row r="4367" spans="2:6" x14ac:dyDescent="0.25">
      <c r="B4367">
        <f t="shared" si="229"/>
        <v>30000000</v>
      </c>
      <c r="C4367">
        <v>1.5</v>
      </c>
      <c r="D4367">
        <v>4.5</v>
      </c>
      <c r="E4367">
        <f t="shared" si="230"/>
        <v>4363</v>
      </c>
      <c r="F4367" t="e">
        <f t="shared" si="228"/>
        <v>#NUM!</v>
      </c>
    </row>
    <row r="4368" spans="2:6" x14ac:dyDescent="0.25">
      <c r="B4368">
        <f t="shared" si="229"/>
        <v>30000000</v>
      </c>
      <c r="C4368">
        <v>1.5</v>
      </c>
      <c r="D4368">
        <v>4.5</v>
      </c>
      <c r="E4368">
        <f t="shared" si="230"/>
        <v>4364</v>
      </c>
      <c r="F4368" t="e">
        <f t="shared" si="228"/>
        <v>#NUM!</v>
      </c>
    </row>
    <row r="4369" spans="2:6" x14ac:dyDescent="0.25">
      <c r="B4369">
        <f t="shared" si="229"/>
        <v>30000000</v>
      </c>
      <c r="C4369">
        <v>1.5</v>
      </c>
      <c r="D4369">
        <v>4.5</v>
      </c>
      <c r="E4369">
        <f t="shared" si="230"/>
        <v>4365</v>
      </c>
      <c r="F4369" t="e">
        <f t="shared" si="228"/>
        <v>#NUM!</v>
      </c>
    </row>
    <row r="4370" spans="2:6" x14ac:dyDescent="0.25">
      <c r="B4370">
        <f t="shared" si="229"/>
        <v>30000000</v>
      </c>
      <c r="C4370">
        <v>1.5</v>
      </c>
      <c r="D4370">
        <v>4.5</v>
      </c>
      <c r="E4370">
        <f t="shared" si="230"/>
        <v>4366</v>
      </c>
      <c r="F4370" t="e">
        <f t="shared" si="228"/>
        <v>#NUM!</v>
      </c>
    </row>
    <row r="4371" spans="2:6" x14ac:dyDescent="0.25">
      <c r="B4371">
        <f t="shared" si="229"/>
        <v>30000000</v>
      </c>
      <c r="C4371">
        <v>1.5</v>
      </c>
      <c r="D4371">
        <v>4.5</v>
      </c>
      <c r="E4371">
        <f t="shared" si="230"/>
        <v>4367</v>
      </c>
      <c r="F4371" t="e">
        <f t="shared" si="228"/>
        <v>#NUM!</v>
      </c>
    </row>
    <row r="4372" spans="2:6" x14ac:dyDescent="0.25">
      <c r="B4372">
        <f t="shared" si="229"/>
        <v>30000000</v>
      </c>
      <c r="C4372">
        <v>1.5</v>
      </c>
      <c r="D4372">
        <v>4.5</v>
      </c>
      <c r="E4372">
        <f t="shared" si="230"/>
        <v>4368</v>
      </c>
      <c r="F4372" t="e">
        <f t="shared" si="228"/>
        <v>#NUM!</v>
      </c>
    </row>
    <row r="4373" spans="2:6" x14ac:dyDescent="0.25">
      <c r="B4373">
        <f t="shared" si="229"/>
        <v>30000000</v>
      </c>
      <c r="C4373">
        <v>1.5</v>
      </c>
      <c r="D4373">
        <v>4.5</v>
      </c>
      <c r="E4373">
        <f t="shared" si="230"/>
        <v>4369</v>
      </c>
      <c r="F4373" t="e">
        <f t="shared" si="228"/>
        <v>#NUM!</v>
      </c>
    </row>
    <row r="4374" spans="2:6" x14ac:dyDescent="0.25">
      <c r="B4374">
        <f t="shared" si="229"/>
        <v>30000000</v>
      </c>
      <c r="C4374">
        <v>1.5</v>
      </c>
      <c r="D4374">
        <v>4.5</v>
      </c>
      <c r="E4374">
        <f t="shared" si="230"/>
        <v>4370</v>
      </c>
      <c r="F4374" t="e">
        <f t="shared" si="228"/>
        <v>#NUM!</v>
      </c>
    </row>
    <row r="4375" spans="2:6" x14ac:dyDescent="0.25">
      <c r="B4375">
        <f t="shared" si="229"/>
        <v>30000000</v>
      </c>
      <c r="C4375">
        <v>1.5</v>
      </c>
      <c r="D4375">
        <v>4.5</v>
      </c>
      <c r="E4375">
        <f t="shared" si="230"/>
        <v>4371</v>
      </c>
      <c r="F4375" t="e">
        <f t="shared" si="228"/>
        <v>#NUM!</v>
      </c>
    </row>
    <row r="4376" spans="2:6" x14ac:dyDescent="0.25">
      <c r="B4376">
        <f t="shared" si="229"/>
        <v>30000000</v>
      </c>
      <c r="C4376">
        <v>1.5</v>
      </c>
      <c r="D4376">
        <v>4.5</v>
      </c>
      <c r="E4376">
        <f t="shared" si="230"/>
        <v>4372</v>
      </c>
      <c r="F4376" t="e">
        <f t="shared" si="228"/>
        <v>#NUM!</v>
      </c>
    </row>
    <row r="4377" spans="2:6" x14ac:dyDescent="0.25">
      <c r="B4377">
        <f t="shared" si="229"/>
        <v>30000000</v>
      </c>
      <c r="C4377">
        <v>1.5</v>
      </c>
      <c r="D4377">
        <v>4.5</v>
      </c>
      <c r="E4377">
        <f t="shared" si="230"/>
        <v>4373</v>
      </c>
      <c r="F4377" t="e">
        <f t="shared" si="228"/>
        <v>#NUM!</v>
      </c>
    </row>
    <row r="4378" spans="2:6" x14ac:dyDescent="0.25">
      <c r="B4378">
        <f t="shared" si="229"/>
        <v>30000000</v>
      </c>
      <c r="C4378">
        <v>1.5</v>
      </c>
      <c r="D4378">
        <v>4.5</v>
      </c>
      <c r="E4378">
        <f t="shared" si="230"/>
        <v>4374</v>
      </c>
      <c r="F4378" t="e">
        <f t="shared" si="228"/>
        <v>#NUM!</v>
      </c>
    </row>
    <row r="4379" spans="2:6" x14ac:dyDescent="0.25">
      <c r="B4379">
        <f t="shared" si="229"/>
        <v>30000000</v>
      </c>
      <c r="C4379">
        <v>1.5</v>
      </c>
      <c r="D4379">
        <v>4.5</v>
      </c>
      <c r="E4379">
        <f t="shared" si="230"/>
        <v>4375</v>
      </c>
      <c r="F4379" t="e">
        <f t="shared" si="228"/>
        <v>#NUM!</v>
      </c>
    </row>
    <row r="4380" spans="2:6" x14ac:dyDescent="0.25">
      <c r="B4380">
        <f t="shared" si="229"/>
        <v>30000000</v>
      </c>
      <c r="C4380">
        <v>1.5</v>
      </c>
      <c r="D4380">
        <v>4.5</v>
      </c>
      <c r="E4380">
        <f t="shared" si="230"/>
        <v>4376</v>
      </c>
      <c r="F4380" t="e">
        <f t="shared" si="228"/>
        <v>#NUM!</v>
      </c>
    </row>
    <row r="4381" spans="2:6" x14ac:dyDescent="0.25">
      <c r="B4381">
        <f t="shared" si="229"/>
        <v>30000000</v>
      </c>
      <c r="C4381">
        <v>1.5</v>
      </c>
      <c r="D4381">
        <v>4.5</v>
      </c>
      <c r="E4381">
        <f t="shared" si="230"/>
        <v>4377</v>
      </c>
      <c r="F4381" t="e">
        <f t="shared" si="228"/>
        <v>#NUM!</v>
      </c>
    </row>
    <row r="4382" spans="2:6" x14ac:dyDescent="0.25">
      <c r="B4382">
        <f t="shared" si="229"/>
        <v>30000000</v>
      </c>
      <c r="C4382">
        <v>1.5</v>
      </c>
      <c r="D4382">
        <v>4.5</v>
      </c>
      <c r="E4382">
        <f t="shared" si="230"/>
        <v>4378</v>
      </c>
      <c r="F4382" t="e">
        <f t="shared" si="228"/>
        <v>#NUM!</v>
      </c>
    </row>
    <row r="4383" spans="2:6" x14ac:dyDescent="0.25">
      <c r="B4383">
        <f t="shared" si="229"/>
        <v>30000000</v>
      </c>
      <c r="C4383">
        <v>1.5</v>
      </c>
      <c r="D4383">
        <v>4.5</v>
      </c>
      <c r="E4383">
        <f t="shared" si="230"/>
        <v>4379</v>
      </c>
      <c r="F4383" t="e">
        <f t="shared" ref="F4383:F4446" si="231">D4383+C4383*SIN(E4383*2*PI()/360*B4383)</f>
        <v>#NUM!</v>
      </c>
    </row>
    <row r="4384" spans="2:6" x14ac:dyDescent="0.25">
      <c r="B4384">
        <f t="shared" si="229"/>
        <v>30000000</v>
      </c>
      <c r="C4384">
        <v>1.5</v>
      </c>
      <c r="D4384">
        <v>4.5</v>
      </c>
      <c r="E4384">
        <f t="shared" si="230"/>
        <v>4380</v>
      </c>
      <c r="F4384" t="e">
        <f t="shared" si="231"/>
        <v>#NUM!</v>
      </c>
    </row>
    <row r="4385" spans="2:6" x14ac:dyDescent="0.25">
      <c r="B4385">
        <f t="shared" si="229"/>
        <v>30000000</v>
      </c>
      <c r="C4385">
        <v>1.5</v>
      </c>
      <c r="D4385">
        <v>4.5</v>
      </c>
      <c r="E4385">
        <f t="shared" si="230"/>
        <v>4381</v>
      </c>
      <c r="F4385" t="e">
        <f t="shared" si="231"/>
        <v>#NUM!</v>
      </c>
    </row>
    <row r="4386" spans="2:6" x14ac:dyDescent="0.25">
      <c r="B4386">
        <f t="shared" si="229"/>
        <v>30000000</v>
      </c>
      <c r="C4386">
        <v>1.5</v>
      </c>
      <c r="D4386">
        <v>4.5</v>
      </c>
      <c r="E4386">
        <f t="shared" si="230"/>
        <v>4382</v>
      </c>
      <c r="F4386" t="e">
        <f t="shared" si="231"/>
        <v>#NUM!</v>
      </c>
    </row>
    <row r="4387" spans="2:6" x14ac:dyDescent="0.25">
      <c r="B4387">
        <f t="shared" si="229"/>
        <v>30000000</v>
      </c>
      <c r="C4387">
        <v>1.5</v>
      </c>
      <c r="D4387">
        <v>4.5</v>
      </c>
      <c r="E4387">
        <f t="shared" si="230"/>
        <v>4383</v>
      </c>
      <c r="F4387" t="e">
        <f t="shared" si="231"/>
        <v>#NUM!</v>
      </c>
    </row>
    <row r="4388" spans="2:6" x14ac:dyDescent="0.25">
      <c r="B4388">
        <f t="shared" si="229"/>
        <v>30000000</v>
      </c>
      <c r="C4388">
        <v>1.5</v>
      </c>
      <c r="D4388">
        <v>4.5</v>
      </c>
      <c r="E4388">
        <f t="shared" si="230"/>
        <v>4384</v>
      </c>
      <c r="F4388" t="e">
        <f t="shared" si="231"/>
        <v>#NUM!</v>
      </c>
    </row>
    <row r="4389" spans="2:6" x14ac:dyDescent="0.25">
      <c r="B4389">
        <f t="shared" si="229"/>
        <v>30000000</v>
      </c>
      <c r="C4389">
        <v>1.5</v>
      </c>
      <c r="D4389">
        <v>4.5</v>
      </c>
      <c r="E4389">
        <f t="shared" si="230"/>
        <v>4385</v>
      </c>
      <c r="F4389" t="e">
        <f t="shared" si="231"/>
        <v>#NUM!</v>
      </c>
    </row>
    <row r="4390" spans="2:6" x14ac:dyDescent="0.25">
      <c r="B4390">
        <f t="shared" si="229"/>
        <v>30000000</v>
      </c>
      <c r="C4390">
        <v>1.5</v>
      </c>
      <c r="D4390">
        <v>4.5</v>
      </c>
      <c r="E4390">
        <f t="shared" si="230"/>
        <v>4386</v>
      </c>
      <c r="F4390" t="e">
        <f t="shared" si="231"/>
        <v>#NUM!</v>
      </c>
    </row>
    <row r="4391" spans="2:6" x14ac:dyDescent="0.25">
      <c r="B4391">
        <f t="shared" si="229"/>
        <v>30000000</v>
      </c>
      <c r="C4391">
        <v>1.5</v>
      </c>
      <c r="D4391">
        <v>4.5</v>
      </c>
      <c r="E4391">
        <f t="shared" si="230"/>
        <v>4387</v>
      </c>
      <c r="F4391" t="e">
        <f t="shared" si="231"/>
        <v>#NUM!</v>
      </c>
    </row>
    <row r="4392" spans="2:6" x14ac:dyDescent="0.25">
      <c r="B4392">
        <f t="shared" si="229"/>
        <v>30000000</v>
      </c>
      <c r="C4392">
        <v>1.5</v>
      </c>
      <c r="D4392">
        <v>4.5</v>
      </c>
      <c r="E4392">
        <f t="shared" si="230"/>
        <v>4388</v>
      </c>
      <c r="F4392" t="e">
        <f t="shared" si="231"/>
        <v>#NUM!</v>
      </c>
    </row>
    <row r="4393" spans="2:6" x14ac:dyDescent="0.25">
      <c r="B4393">
        <f t="shared" si="229"/>
        <v>30000000</v>
      </c>
      <c r="C4393">
        <v>1.5</v>
      </c>
      <c r="D4393">
        <v>4.5</v>
      </c>
      <c r="E4393">
        <f t="shared" si="230"/>
        <v>4389</v>
      </c>
      <c r="F4393" t="e">
        <f t="shared" si="231"/>
        <v>#NUM!</v>
      </c>
    </row>
    <row r="4394" spans="2:6" x14ac:dyDescent="0.25">
      <c r="B4394">
        <f t="shared" si="229"/>
        <v>30000000</v>
      </c>
      <c r="C4394">
        <v>1.5</v>
      </c>
      <c r="D4394">
        <v>4.5</v>
      </c>
      <c r="E4394">
        <f t="shared" si="230"/>
        <v>4390</v>
      </c>
      <c r="F4394" t="e">
        <f t="shared" si="231"/>
        <v>#NUM!</v>
      </c>
    </row>
    <row r="4395" spans="2:6" x14ac:dyDescent="0.25">
      <c r="B4395">
        <f t="shared" si="229"/>
        <v>30000000</v>
      </c>
      <c r="C4395">
        <v>1.5</v>
      </c>
      <c r="D4395">
        <v>4.5</v>
      </c>
      <c r="E4395">
        <f t="shared" si="230"/>
        <v>4391</v>
      </c>
      <c r="F4395" t="e">
        <f t="shared" si="231"/>
        <v>#NUM!</v>
      </c>
    </row>
    <row r="4396" spans="2:6" x14ac:dyDescent="0.25">
      <c r="B4396">
        <f t="shared" si="229"/>
        <v>30000000</v>
      </c>
      <c r="C4396">
        <v>1.5</v>
      </c>
      <c r="D4396">
        <v>4.5</v>
      </c>
      <c r="E4396">
        <f t="shared" si="230"/>
        <v>4392</v>
      </c>
      <c r="F4396" t="e">
        <f t="shared" si="231"/>
        <v>#NUM!</v>
      </c>
    </row>
    <row r="4397" spans="2:6" x14ac:dyDescent="0.25">
      <c r="B4397">
        <f t="shared" si="229"/>
        <v>30000000</v>
      </c>
      <c r="C4397">
        <v>1.5</v>
      </c>
      <c r="D4397">
        <v>4.5</v>
      </c>
      <c r="E4397">
        <f t="shared" si="230"/>
        <v>4393</v>
      </c>
      <c r="F4397" t="e">
        <f t="shared" si="231"/>
        <v>#NUM!</v>
      </c>
    </row>
    <row r="4398" spans="2:6" x14ac:dyDescent="0.25">
      <c r="B4398">
        <f t="shared" si="229"/>
        <v>30000000</v>
      </c>
      <c r="C4398">
        <v>1.5</v>
      </c>
      <c r="D4398">
        <v>4.5</v>
      </c>
      <c r="E4398">
        <f t="shared" si="230"/>
        <v>4394</v>
      </c>
      <c r="F4398" t="e">
        <f t="shared" si="231"/>
        <v>#NUM!</v>
      </c>
    </row>
    <row r="4399" spans="2:6" x14ac:dyDescent="0.25">
      <c r="B4399">
        <f t="shared" si="229"/>
        <v>30000000</v>
      </c>
      <c r="C4399">
        <v>1.5</v>
      </c>
      <c r="D4399">
        <v>4.5</v>
      </c>
      <c r="E4399">
        <f t="shared" si="230"/>
        <v>4395</v>
      </c>
      <c r="F4399" t="e">
        <f t="shared" si="231"/>
        <v>#NUM!</v>
      </c>
    </row>
    <row r="4400" spans="2:6" x14ac:dyDescent="0.25">
      <c r="B4400">
        <f t="shared" si="229"/>
        <v>30000000</v>
      </c>
      <c r="C4400">
        <v>1.5</v>
      </c>
      <c r="D4400">
        <v>4.5</v>
      </c>
      <c r="E4400">
        <f t="shared" si="230"/>
        <v>4396</v>
      </c>
      <c r="F4400" t="e">
        <f t="shared" si="231"/>
        <v>#NUM!</v>
      </c>
    </row>
    <row r="4401" spans="2:6" x14ac:dyDescent="0.25">
      <c r="B4401">
        <f t="shared" si="229"/>
        <v>30000000</v>
      </c>
      <c r="C4401">
        <v>1.5</v>
      </c>
      <c r="D4401">
        <v>4.5</v>
      </c>
      <c r="E4401">
        <f t="shared" si="230"/>
        <v>4397</v>
      </c>
      <c r="F4401" t="e">
        <f t="shared" si="231"/>
        <v>#NUM!</v>
      </c>
    </row>
    <row r="4402" spans="2:6" x14ac:dyDescent="0.25">
      <c r="B4402">
        <f t="shared" si="229"/>
        <v>30000000</v>
      </c>
      <c r="C4402">
        <v>1.5</v>
      </c>
      <c r="D4402">
        <v>4.5</v>
      </c>
      <c r="E4402">
        <f t="shared" si="230"/>
        <v>4398</v>
      </c>
      <c r="F4402" t="e">
        <f t="shared" si="231"/>
        <v>#NUM!</v>
      </c>
    </row>
    <row r="4403" spans="2:6" x14ac:dyDescent="0.25">
      <c r="B4403">
        <f t="shared" si="229"/>
        <v>30000000</v>
      </c>
      <c r="C4403">
        <v>1.5</v>
      </c>
      <c r="D4403">
        <v>4.5</v>
      </c>
      <c r="E4403">
        <f t="shared" si="230"/>
        <v>4399</v>
      </c>
      <c r="F4403" t="e">
        <f t="shared" si="231"/>
        <v>#NUM!</v>
      </c>
    </row>
    <row r="4404" spans="2:6" x14ac:dyDescent="0.25">
      <c r="B4404">
        <f t="shared" si="229"/>
        <v>30000000</v>
      </c>
      <c r="C4404">
        <v>1.5</v>
      </c>
      <c r="D4404">
        <v>4.5</v>
      </c>
      <c r="E4404">
        <f t="shared" si="230"/>
        <v>4400</v>
      </c>
      <c r="F4404" t="e">
        <f t="shared" si="231"/>
        <v>#NUM!</v>
      </c>
    </row>
    <row r="4405" spans="2:6" x14ac:dyDescent="0.25">
      <c r="B4405">
        <f t="shared" si="229"/>
        <v>30000000</v>
      </c>
      <c r="C4405">
        <v>1.5</v>
      </c>
      <c r="D4405">
        <v>4.5</v>
      </c>
      <c r="E4405">
        <f t="shared" si="230"/>
        <v>4401</v>
      </c>
      <c r="F4405" t="e">
        <f t="shared" si="231"/>
        <v>#NUM!</v>
      </c>
    </row>
    <row r="4406" spans="2:6" x14ac:dyDescent="0.25">
      <c r="B4406">
        <f t="shared" si="229"/>
        <v>30000000</v>
      </c>
      <c r="C4406">
        <v>1.5</v>
      </c>
      <c r="D4406">
        <v>4.5</v>
      </c>
      <c r="E4406">
        <f t="shared" si="230"/>
        <v>4402</v>
      </c>
      <c r="F4406" t="e">
        <f t="shared" si="231"/>
        <v>#NUM!</v>
      </c>
    </row>
    <row r="4407" spans="2:6" x14ac:dyDescent="0.25">
      <c r="B4407">
        <f t="shared" si="229"/>
        <v>30000000</v>
      </c>
      <c r="C4407">
        <v>1.5</v>
      </c>
      <c r="D4407">
        <v>4.5</v>
      </c>
      <c r="E4407">
        <f t="shared" si="230"/>
        <v>4403</v>
      </c>
      <c r="F4407" t="e">
        <f t="shared" si="231"/>
        <v>#NUM!</v>
      </c>
    </row>
    <row r="4408" spans="2:6" x14ac:dyDescent="0.25">
      <c r="B4408">
        <f t="shared" si="229"/>
        <v>30000000</v>
      </c>
      <c r="C4408">
        <v>1.5</v>
      </c>
      <c r="D4408">
        <v>4.5</v>
      </c>
      <c r="E4408">
        <f t="shared" si="230"/>
        <v>4404</v>
      </c>
      <c r="F4408" t="e">
        <f t="shared" si="231"/>
        <v>#NUM!</v>
      </c>
    </row>
    <row r="4409" spans="2:6" x14ac:dyDescent="0.25">
      <c r="B4409">
        <f t="shared" si="229"/>
        <v>30000000</v>
      </c>
      <c r="C4409">
        <v>1.5</v>
      </c>
      <c r="D4409">
        <v>4.5</v>
      </c>
      <c r="E4409">
        <f t="shared" si="230"/>
        <v>4405</v>
      </c>
      <c r="F4409" t="e">
        <f t="shared" si="231"/>
        <v>#NUM!</v>
      </c>
    </row>
    <row r="4410" spans="2:6" x14ac:dyDescent="0.25">
      <c r="B4410">
        <f t="shared" si="229"/>
        <v>30000000</v>
      </c>
      <c r="C4410">
        <v>1.5</v>
      </c>
      <c r="D4410">
        <v>4.5</v>
      </c>
      <c r="E4410">
        <f t="shared" si="230"/>
        <v>4406</v>
      </c>
      <c r="F4410" t="e">
        <f t="shared" si="231"/>
        <v>#NUM!</v>
      </c>
    </row>
    <row r="4411" spans="2:6" x14ac:dyDescent="0.25">
      <c r="B4411">
        <f t="shared" si="229"/>
        <v>30000000</v>
      </c>
      <c r="C4411">
        <v>1.5</v>
      </c>
      <c r="D4411">
        <v>4.5</v>
      </c>
      <c r="E4411">
        <f t="shared" si="230"/>
        <v>4407</v>
      </c>
      <c r="F4411" t="e">
        <f t="shared" si="231"/>
        <v>#NUM!</v>
      </c>
    </row>
    <row r="4412" spans="2:6" x14ac:dyDescent="0.25">
      <c r="B4412">
        <f t="shared" si="229"/>
        <v>30000000</v>
      </c>
      <c r="C4412">
        <v>1.5</v>
      </c>
      <c r="D4412">
        <v>4.5</v>
      </c>
      <c r="E4412">
        <f t="shared" si="230"/>
        <v>4408</v>
      </c>
      <c r="F4412" t="e">
        <f t="shared" si="231"/>
        <v>#NUM!</v>
      </c>
    </row>
    <row r="4413" spans="2:6" x14ac:dyDescent="0.25">
      <c r="B4413">
        <f t="shared" si="229"/>
        <v>30000000</v>
      </c>
      <c r="C4413">
        <v>1.5</v>
      </c>
      <c r="D4413">
        <v>4.5</v>
      </c>
      <c r="E4413">
        <f t="shared" si="230"/>
        <v>4409</v>
      </c>
      <c r="F4413" t="e">
        <f t="shared" si="231"/>
        <v>#NUM!</v>
      </c>
    </row>
    <row r="4414" spans="2:6" x14ac:dyDescent="0.25">
      <c r="B4414">
        <f t="shared" si="229"/>
        <v>30000000</v>
      </c>
      <c r="C4414">
        <v>1.5</v>
      </c>
      <c r="D4414">
        <v>4.5</v>
      </c>
      <c r="E4414">
        <f t="shared" si="230"/>
        <v>4410</v>
      </c>
      <c r="F4414" t="e">
        <f t="shared" si="231"/>
        <v>#NUM!</v>
      </c>
    </row>
    <row r="4415" spans="2:6" x14ac:dyDescent="0.25">
      <c r="B4415">
        <f t="shared" si="229"/>
        <v>30000000</v>
      </c>
      <c r="C4415">
        <v>1.5</v>
      </c>
      <c r="D4415">
        <v>4.5</v>
      </c>
      <c r="E4415">
        <f t="shared" si="230"/>
        <v>4411</v>
      </c>
      <c r="F4415" t="e">
        <f t="shared" si="231"/>
        <v>#NUM!</v>
      </c>
    </row>
    <row r="4416" spans="2:6" x14ac:dyDescent="0.25">
      <c r="B4416">
        <f t="shared" si="229"/>
        <v>30000000</v>
      </c>
      <c r="C4416">
        <v>1.5</v>
      </c>
      <c r="D4416">
        <v>4.5</v>
      </c>
      <c r="E4416">
        <f t="shared" si="230"/>
        <v>4412</v>
      </c>
      <c r="F4416" t="e">
        <f t="shared" si="231"/>
        <v>#NUM!</v>
      </c>
    </row>
    <row r="4417" spans="2:6" x14ac:dyDescent="0.25">
      <c r="B4417">
        <f t="shared" si="229"/>
        <v>30000000</v>
      </c>
      <c r="C4417">
        <v>1.5</v>
      </c>
      <c r="D4417">
        <v>4.5</v>
      </c>
      <c r="E4417">
        <f t="shared" si="230"/>
        <v>4413</v>
      </c>
      <c r="F4417" t="e">
        <f t="shared" si="231"/>
        <v>#NUM!</v>
      </c>
    </row>
    <row r="4418" spans="2:6" x14ac:dyDescent="0.25">
      <c r="B4418">
        <f t="shared" si="229"/>
        <v>30000000</v>
      </c>
      <c r="C4418">
        <v>1.5</v>
      </c>
      <c r="D4418">
        <v>4.5</v>
      </c>
      <c r="E4418">
        <f t="shared" si="230"/>
        <v>4414</v>
      </c>
      <c r="F4418" t="e">
        <f t="shared" si="231"/>
        <v>#NUM!</v>
      </c>
    </row>
    <row r="4419" spans="2:6" x14ac:dyDescent="0.25">
      <c r="B4419">
        <f t="shared" si="229"/>
        <v>30000000</v>
      </c>
      <c r="C4419">
        <v>1.5</v>
      </c>
      <c r="D4419">
        <v>4.5</v>
      </c>
      <c r="E4419">
        <f t="shared" si="230"/>
        <v>4415</v>
      </c>
      <c r="F4419" t="e">
        <f t="shared" si="231"/>
        <v>#NUM!</v>
      </c>
    </row>
    <row r="4420" spans="2:6" x14ac:dyDescent="0.25">
      <c r="B4420">
        <f t="shared" si="229"/>
        <v>30000000</v>
      </c>
      <c r="C4420">
        <v>1.5</v>
      </c>
      <c r="D4420">
        <v>4.5</v>
      </c>
      <c r="E4420">
        <f t="shared" si="230"/>
        <v>4416</v>
      </c>
      <c r="F4420" t="e">
        <f t="shared" si="231"/>
        <v>#NUM!</v>
      </c>
    </row>
    <row r="4421" spans="2:6" x14ac:dyDescent="0.25">
      <c r="B4421">
        <f t="shared" si="229"/>
        <v>30000000</v>
      </c>
      <c r="C4421">
        <v>1.5</v>
      </c>
      <c r="D4421">
        <v>4.5</v>
      </c>
      <c r="E4421">
        <f t="shared" si="230"/>
        <v>4417</v>
      </c>
      <c r="F4421" t="e">
        <f t="shared" si="231"/>
        <v>#NUM!</v>
      </c>
    </row>
    <row r="4422" spans="2:6" x14ac:dyDescent="0.25">
      <c r="B4422">
        <f t="shared" ref="B4422:B4485" si="232">$C$1</f>
        <v>30000000</v>
      </c>
      <c r="C4422">
        <v>1.5</v>
      </c>
      <c r="D4422">
        <v>4.5</v>
      </c>
      <c r="E4422">
        <f t="shared" ref="E4422:E4485" si="233">E4421+1</f>
        <v>4418</v>
      </c>
      <c r="F4422" t="e">
        <f t="shared" si="231"/>
        <v>#NUM!</v>
      </c>
    </row>
    <row r="4423" spans="2:6" x14ac:dyDescent="0.25">
      <c r="B4423">
        <f t="shared" si="232"/>
        <v>30000000</v>
      </c>
      <c r="C4423">
        <v>1.5</v>
      </c>
      <c r="D4423">
        <v>4.5</v>
      </c>
      <c r="E4423">
        <f t="shared" si="233"/>
        <v>4419</v>
      </c>
      <c r="F4423" t="e">
        <f t="shared" si="231"/>
        <v>#NUM!</v>
      </c>
    </row>
    <row r="4424" spans="2:6" x14ac:dyDescent="0.25">
      <c r="B4424">
        <f t="shared" si="232"/>
        <v>30000000</v>
      </c>
      <c r="C4424">
        <v>1.5</v>
      </c>
      <c r="D4424">
        <v>4.5</v>
      </c>
      <c r="E4424">
        <f t="shared" si="233"/>
        <v>4420</v>
      </c>
      <c r="F4424" t="e">
        <f t="shared" si="231"/>
        <v>#NUM!</v>
      </c>
    </row>
    <row r="4425" spans="2:6" x14ac:dyDescent="0.25">
      <c r="B4425">
        <f t="shared" si="232"/>
        <v>30000000</v>
      </c>
      <c r="C4425">
        <v>1.5</v>
      </c>
      <c r="D4425">
        <v>4.5</v>
      </c>
      <c r="E4425">
        <f t="shared" si="233"/>
        <v>4421</v>
      </c>
      <c r="F4425" t="e">
        <f t="shared" si="231"/>
        <v>#NUM!</v>
      </c>
    </row>
    <row r="4426" spans="2:6" x14ac:dyDescent="0.25">
      <c r="B4426">
        <f t="shared" si="232"/>
        <v>30000000</v>
      </c>
      <c r="C4426">
        <v>1.5</v>
      </c>
      <c r="D4426">
        <v>4.5</v>
      </c>
      <c r="E4426">
        <f t="shared" si="233"/>
        <v>4422</v>
      </c>
      <c r="F4426" t="e">
        <f t="shared" si="231"/>
        <v>#NUM!</v>
      </c>
    </row>
    <row r="4427" spans="2:6" x14ac:dyDescent="0.25">
      <c r="B4427">
        <f t="shared" si="232"/>
        <v>30000000</v>
      </c>
      <c r="C4427">
        <v>1.5</v>
      </c>
      <c r="D4427">
        <v>4.5</v>
      </c>
      <c r="E4427">
        <f t="shared" si="233"/>
        <v>4423</v>
      </c>
      <c r="F4427" t="e">
        <f t="shared" si="231"/>
        <v>#NUM!</v>
      </c>
    </row>
    <row r="4428" spans="2:6" x14ac:dyDescent="0.25">
      <c r="B4428">
        <f t="shared" si="232"/>
        <v>30000000</v>
      </c>
      <c r="C4428">
        <v>1.5</v>
      </c>
      <c r="D4428">
        <v>4.5</v>
      </c>
      <c r="E4428">
        <f t="shared" si="233"/>
        <v>4424</v>
      </c>
      <c r="F4428" t="e">
        <f t="shared" si="231"/>
        <v>#NUM!</v>
      </c>
    </row>
    <row r="4429" spans="2:6" x14ac:dyDescent="0.25">
      <c r="B4429">
        <f t="shared" si="232"/>
        <v>30000000</v>
      </c>
      <c r="C4429">
        <v>1.5</v>
      </c>
      <c r="D4429">
        <v>4.5</v>
      </c>
      <c r="E4429">
        <f t="shared" si="233"/>
        <v>4425</v>
      </c>
      <c r="F4429" t="e">
        <f t="shared" si="231"/>
        <v>#NUM!</v>
      </c>
    </row>
    <row r="4430" spans="2:6" x14ac:dyDescent="0.25">
      <c r="B4430">
        <f t="shared" si="232"/>
        <v>30000000</v>
      </c>
      <c r="C4430">
        <v>1.5</v>
      </c>
      <c r="D4430">
        <v>4.5</v>
      </c>
      <c r="E4430">
        <f t="shared" si="233"/>
        <v>4426</v>
      </c>
      <c r="F4430" t="e">
        <f t="shared" si="231"/>
        <v>#NUM!</v>
      </c>
    </row>
    <row r="4431" spans="2:6" x14ac:dyDescent="0.25">
      <c r="B4431">
        <f t="shared" si="232"/>
        <v>30000000</v>
      </c>
      <c r="C4431">
        <v>1.5</v>
      </c>
      <c r="D4431">
        <v>4.5</v>
      </c>
      <c r="E4431">
        <f t="shared" si="233"/>
        <v>4427</v>
      </c>
      <c r="F4431" t="e">
        <f t="shared" si="231"/>
        <v>#NUM!</v>
      </c>
    </row>
    <row r="4432" spans="2:6" x14ac:dyDescent="0.25">
      <c r="B4432">
        <f t="shared" si="232"/>
        <v>30000000</v>
      </c>
      <c r="C4432">
        <v>1.5</v>
      </c>
      <c r="D4432">
        <v>4.5</v>
      </c>
      <c r="E4432">
        <f t="shared" si="233"/>
        <v>4428</v>
      </c>
      <c r="F4432" t="e">
        <f t="shared" si="231"/>
        <v>#NUM!</v>
      </c>
    </row>
    <row r="4433" spans="2:6" x14ac:dyDescent="0.25">
      <c r="B4433">
        <f t="shared" si="232"/>
        <v>30000000</v>
      </c>
      <c r="C4433">
        <v>1.5</v>
      </c>
      <c r="D4433">
        <v>4.5</v>
      </c>
      <c r="E4433">
        <f t="shared" si="233"/>
        <v>4429</v>
      </c>
      <c r="F4433" t="e">
        <f t="shared" si="231"/>
        <v>#NUM!</v>
      </c>
    </row>
    <row r="4434" spans="2:6" x14ac:dyDescent="0.25">
      <c r="B4434">
        <f t="shared" si="232"/>
        <v>30000000</v>
      </c>
      <c r="C4434">
        <v>1.5</v>
      </c>
      <c r="D4434">
        <v>4.5</v>
      </c>
      <c r="E4434">
        <f t="shared" si="233"/>
        <v>4430</v>
      </c>
      <c r="F4434" t="e">
        <f t="shared" si="231"/>
        <v>#NUM!</v>
      </c>
    </row>
    <row r="4435" spans="2:6" x14ac:dyDescent="0.25">
      <c r="B4435">
        <f t="shared" si="232"/>
        <v>30000000</v>
      </c>
      <c r="C4435">
        <v>1.5</v>
      </c>
      <c r="D4435">
        <v>4.5</v>
      </c>
      <c r="E4435">
        <f t="shared" si="233"/>
        <v>4431</v>
      </c>
      <c r="F4435" t="e">
        <f t="shared" si="231"/>
        <v>#NUM!</v>
      </c>
    </row>
    <row r="4436" spans="2:6" x14ac:dyDescent="0.25">
      <c r="B4436">
        <f t="shared" si="232"/>
        <v>30000000</v>
      </c>
      <c r="C4436">
        <v>1.5</v>
      </c>
      <c r="D4436">
        <v>4.5</v>
      </c>
      <c r="E4436">
        <f t="shared" si="233"/>
        <v>4432</v>
      </c>
      <c r="F4436" t="e">
        <f t="shared" si="231"/>
        <v>#NUM!</v>
      </c>
    </row>
    <row r="4437" spans="2:6" x14ac:dyDescent="0.25">
      <c r="B4437">
        <f t="shared" si="232"/>
        <v>30000000</v>
      </c>
      <c r="C4437">
        <v>1.5</v>
      </c>
      <c r="D4437">
        <v>4.5</v>
      </c>
      <c r="E4437">
        <f t="shared" si="233"/>
        <v>4433</v>
      </c>
      <c r="F4437" t="e">
        <f t="shared" si="231"/>
        <v>#NUM!</v>
      </c>
    </row>
    <row r="4438" spans="2:6" x14ac:dyDescent="0.25">
      <c r="B4438">
        <f t="shared" si="232"/>
        <v>30000000</v>
      </c>
      <c r="C4438">
        <v>1.5</v>
      </c>
      <c r="D4438">
        <v>4.5</v>
      </c>
      <c r="E4438">
        <f t="shared" si="233"/>
        <v>4434</v>
      </c>
      <c r="F4438" t="e">
        <f t="shared" si="231"/>
        <v>#NUM!</v>
      </c>
    </row>
    <row r="4439" spans="2:6" x14ac:dyDescent="0.25">
      <c r="B4439">
        <f t="shared" si="232"/>
        <v>30000000</v>
      </c>
      <c r="C4439">
        <v>1.5</v>
      </c>
      <c r="D4439">
        <v>4.5</v>
      </c>
      <c r="E4439">
        <f t="shared" si="233"/>
        <v>4435</v>
      </c>
      <c r="F4439" t="e">
        <f t="shared" si="231"/>
        <v>#NUM!</v>
      </c>
    </row>
    <row r="4440" spans="2:6" x14ac:dyDescent="0.25">
      <c r="B4440">
        <f t="shared" si="232"/>
        <v>30000000</v>
      </c>
      <c r="C4440">
        <v>1.5</v>
      </c>
      <c r="D4440">
        <v>4.5</v>
      </c>
      <c r="E4440">
        <f t="shared" si="233"/>
        <v>4436</v>
      </c>
      <c r="F4440" t="e">
        <f t="shared" si="231"/>
        <v>#NUM!</v>
      </c>
    </row>
    <row r="4441" spans="2:6" x14ac:dyDescent="0.25">
      <c r="B4441">
        <f t="shared" si="232"/>
        <v>30000000</v>
      </c>
      <c r="C4441">
        <v>1.5</v>
      </c>
      <c r="D4441">
        <v>4.5</v>
      </c>
      <c r="E4441">
        <f t="shared" si="233"/>
        <v>4437</v>
      </c>
      <c r="F4441" t="e">
        <f t="shared" si="231"/>
        <v>#NUM!</v>
      </c>
    </row>
    <row r="4442" spans="2:6" x14ac:dyDescent="0.25">
      <c r="B4442">
        <f t="shared" si="232"/>
        <v>30000000</v>
      </c>
      <c r="C4442">
        <v>1.5</v>
      </c>
      <c r="D4442">
        <v>4.5</v>
      </c>
      <c r="E4442">
        <f t="shared" si="233"/>
        <v>4438</v>
      </c>
      <c r="F4442" t="e">
        <f t="shared" si="231"/>
        <v>#NUM!</v>
      </c>
    </row>
    <row r="4443" spans="2:6" x14ac:dyDescent="0.25">
      <c r="B4443">
        <f t="shared" si="232"/>
        <v>30000000</v>
      </c>
      <c r="C4443">
        <v>1.5</v>
      </c>
      <c r="D4443">
        <v>4.5</v>
      </c>
      <c r="E4443">
        <f t="shared" si="233"/>
        <v>4439</v>
      </c>
      <c r="F4443" t="e">
        <f t="shared" si="231"/>
        <v>#NUM!</v>
      </c>
    </row>
    <row r="4444" spans="2:6" x14ac:dyDescent="0.25">
      <c r="B4444">
        <f t="shared" si="232"/>
        <v>30000000</v>
      </c>
      <c r="C4444">
        <v>1.5</v>
      </c>
      <c r="D4444">
        <v>4.5</v>
      </c>
      <c r="E4444">
        <f t="shared" si="233"/>
        <v>4440</v>
      </c>
      <c r="F4444" t="e">
        <f t="shared" si="231"/>
        <v>#NUM!</v>
      </c>
    </row>
    <row r="4445" spans="2:6" x14ac:dyDescent="0.25">
      <c r="B4445">
        <f t="shared" si="232"/>
        <v>30000000</v>
      </c>
      <c r="C4445">
        <v>1.5</v>
      </c>
      <c r="D4445">
        <v>4.5</v>
      </c>
      <c r="E4445">
        <f t="shared" si="233"/>
        <v>4441</v>
      </c>
      <c r="F4445" t="e">
        <f t="shared" si="231"/>
        <v>#NUM!</v>
      </c>
    </row>
    <row r="4446" spans="2:6" x14ac:dyDescent="0.25">
      <c r="B4446">
        <f t="shared" si="232"/>
        <v>30000000</v>
      </c>
      <c r="C4446">
        <v>1.5</v>
      </c>
      <c r="D4446">
        <v>4.5</v>
      </c>
      <c r="E4446">
        <f t="shared" si="233"/>
        <v>4442</v>
      </c>
      <c r="F4446" t="e">
        <f t="shared" si="231"/>
        <v>#NUM!</v>
      </c>
    </row>
    <row r="4447" spans="2:6" x14ac:dyDescent="0.25">
      <c r="B4447">
        <f t="shared" si="232"/>
        <v>30000000</v>
      </c>
      <c r="C4447">
        <v>1.5</v>
      </c>
      <c r="D4447">
        <v>4.5</v>
      </c>
      <c r="E4447">
        <f t="shared" si="233"/>
        <v>4443</v>
      </c>
      <c r="F4447" t="e">
        <f t="shared" ref="F4447:F4510" si="234">D4447+C4447*SIN(E4447*2*PI()/360*B4447)</f>
        <v>#NUM!</v>
      </c>
    </row>
    <row r="4448" spans="2:6" x14ac:dyDescent="0.25">
      <c r="B4448">
        <f t="shared" si="232"/>
        <v>30000000</v>
      </c>
      <c r="C4448">
        <v>1.5</v>
      </c>
      <c r="D4448">
        <v>4.5</v>
      </c>
      <c r="E4448">
        <f t="shared" si="233"/>
        <v>4444</v>
      </c>
      <c r="F4448" t="e">
        <f t="shared" si="234"/>
        <v>#NUM!</v>
      </c>
    </row>
    <row r="4449" spans="2:6" x14ac:dyDescent="0.25">
      <c r="B4449">
        <f t="shared" si="232"/>
        <v>30000000</v>
      </c>
      <c r="C4449">
        <v>1.5</v>
      </c>
      <c r="D4449">
        <v>4.5</v>
      </c>
      <c r="E4449">
        <f t="shared" si="233"/>
        <v>4445</v>
      </c>
      <c r="F4449" t="e">
        <f t="shared" si="234"/>
        <v>#NUM!</v>
      </c>
    </row>
    <row r="4450" spans="2:6" x14ac:dyDescent="0.25">
      <c r="B4450">
        <f t="shared" si="232"/>
        <v>30000000</v>
      </c>
      <c r="C4450">
        <v>1.5</v>
      </c>
      <c r="D4450">
        <v>4.5</v>
      </c>
      <c r="E4450">
        <f t="shared" si="233"/>
        <v>4446</v>
      </c>
      <c r="F4450" t="e">
        <f t="shared" si="234"/>
        <v>#NUM!</v>
      </c>
    </row>
    <row r="4451" spans="2:6" x14ac:dyDescent="0.25">
      <c r="B4451">
        <f t="shared" si="232"/>
        <v>30000000</v>
      </c>
      <c r="C4451">
        <v>1.5</v>
      </c>
      <c r="D4451">
        <v>4.5</v>
      </c>
      <c r="E4451">
        <f t="shared" si="233"/>
        <v>4447</v>
      </c>
      <c r="F4451" t="e">
        <f t="shared" si="234"/>
        <v>#NUM!</v>
      </c>
    </row>
    <row r="4452" spans="2:6" x14ac:dyDescent="0.25">
      <c r="B4452">
        <f t="shared" si="232"/>
        <v>30000000</v>
      </c>
      <c r="C4452">
        <v>1.5</v>
      </c>
      <c r="D4452">
        <v>4.5</v>
      </c>
      <c r="E4452">
        <f t="shared" si="233"/>
        <v>4448</v>
      </c>
      <c r="F4452" t="e">
        <f t="shared" si="234"/>
        <v>#NUM!</v>
      </c>
    </row>
    <row r="4453" spans="2:6" x14ac:dyDescent="0.25">
      <c r="B4453">
        <f t="shared" si="232"/>
        <v>30000000</v>
      </c>
      <c r="C4453">
        <v>1.5</v>
      </c>
      <c r="D4453">
        <v>4.5</v>
      </c>
      <c r="E4453">
        <f t="shared" si="233"/>
        <v>4449</v>
      </c>
      <c r="F4453" t="e">
        <f t="shared" si="234"/>
        <v>#NUM!</v>
      </c>
    </row>
    <row r="4454" spans="2:6" x14ac:dyDescent="0.25">
      <c r="B4454">
        <f t="shared" si="232"/>
        <v>30000000</v>
      </c>
      <c r="C4454">
        <v>1.5</v>
      </c>
      <c r="D4454">
        <v>4.5</v>
      </c>
      <c r="E4454">
        <f t="shared" si="233"/>
        <v>4450</v>
      </c>
      <c r="F4454" t="e">
        <f t="shared" si="234"/>
        <v>#NUM!</v>
      </c>
    </row>
    <row r="4455" spans="2:6" x14ac:dyDescent="0.25">
      <c r="B4455">
        <f t="shared" si="232"/>
        <v>30000000</v>
      </c>
      <c r="C4455">
        <v>1.5</v>
      </c>
      <c r="D4455">
        <v>4.5</v>
      </c>
      <c r="E4455">
        <f t="shared" si="233"/>
        <v>4451</v>
      </c>
      <c r="F4455" t="e">
        <f t="shared" si="234"/>
        <v>#NUM!</v>
      </c>
    </row>
    <row r="4456" spans="2:6" x14ac:dyDescent="0.25">
      <c r="B4456">
        <f t="shared" si="232"/>
        <v>30000000</v>
      </c>
      <c r="C4456">
        <v>1.5</v>
      </c>
      <c r="D4456">
        <v>4.5</v>
      </c>
      <c r="E4456">
        <f t="shared" si="233"/>
        <v>4452</v>
      </c>
      <c r="F4456" t="e">
        <f t="shared" si="234"/>
        <v>#NUM!</v>
      </c>
    </row>
    <row r="4457" spans="2:6" x14ac:dyDescent="0.25">
      <c r="B4457">
        <f t="shared" si="232"/>
        <v>30000000</v>
      </c>
      <c r="C4457">
        <v>1.5</v>
      </c>
      <c r="D4457">
        <v>4.5</v>
      </c>
      <c r="E4457">
        <f t="shared" si="233"/>
        <v>4453</v>
      </c>
      <c r="F4457" t="e">
        <f t="shared" si="234"/>
        <v>#NUM!</v>
      </c>
    </row>
    <row r="4458" spans="2:6" x14ac:dyDescent="0.25">
      <c r="B4458">
        <f t="shared" si="232"/>
        <v>30000000</v>
      </c>
      <c r="C4458">
        <v>1.5</v>
      </c>
      <c r="D4458">
        <v>4.5</v>
      </c>
      <c r="E4458">
        <f t="shared" si="233"/>
        <v>4454</v>
      </c>
      <c r="F4458" t="e">
        <f t="shared" si="234"/>
        <v>#NUM!</v>
      </c>
    </row>
    <row r="4459" spans="2:6" x14ac:dyDescent="0.25">
      <c r="B4459">
        <f t="shared" si="232"/>
        <v>30000000</v>
      </c>
      <c r="C4459">
        <v>1.5</v>
      </c>
      <c r="D4459">
        <v>4.5</v>
      </c>
      <c r="E4459">
        <f t="shared" si="233"/>
        <v>4455</v>
      </c>
      <c r="F4459" t="e">
        <f t="shared" si="234"/>
        <v>#NUM!</v>
      </c>
    </row>
    <row r="4460" spans="2:6" x14ac:dyDescent="0.25">
      <c r="B4460">
        <f t="shared" si="232"/>
        <v>30000000</v>
      </c>
      <c r="C4460">
        <v>1.5</v>
      </c>
      <c r="D4460">
        <v>4.5</v>
      </c>
      <c r="E4460">
        <f t="shared" si="233"/>
        <v>4456</v>
      </c>
      <c r="F4460" t="e">
        <f t="shared" si="234"/>
        <v>#NUM!</v>
      </c>
    </row>
    <row r="4461" spans="2:6" x14ac:dyDescent="0.25">
      <c r="B4461">
        <f t="shared" si="232"/>
        <v>30000000</v>
      </c>
      <c r="C4461">
        <v>1.5</v>
      </c>
      <c r="D4461">
        <v>4.5</v>
      </c>
      <c r="E4461">
        <f t="shared" si="233"/>
        <v>4457</v>
      </c>
      <c r="F4461" t="e">
        <f t="shared" si="234"/>
        <v>#NUM!</v>
      </c>
    </row>
    <row r="4462" spans="2:6" x14ac:dyDescent="0.25">
      <c r="B4462">
        <f t="shared" si="232"/>
        <v>30000000</v>
      </c>
      <c r="C4462">
        <v>1.5</v>
      </c>
      <c r="D4462">
        <v>4.5</v>
      </c>
      <c r="E4462">
        <f t="shared" si="233"/>
        <v>4458</v>
      </c>
      <c r="F4462" t="e">
        <f t="shared" si="234"/>
        <v>#NUM!</v>
      </c>
    </row>
    <row r="4463" spans="2:6" x14ac:dyDescent="0.25">
      <c r="B4463">
        <f t="shared" si="232"/>
        <v>30000000</v>
      </c>
      <c r="C4463">
        <v>1.5</v>
      </c>
      <c r="D4463">
        <v>4.5</v>
      </c>
      <c r="E4463">
        <f t="shared" si="233"/>
        <v>4459</v>
      </c>
      <c r="F4463" t="e">
        <f t="shared" si="234"/>
        <v>#NUM!</v>
      </c>
    </row>
    <row r="4464" spans="2:6" x14ac:dyDescent="0.25">
      <c r="B4464">
        <f t="shared" si="232"/>
        <v>30000000</v>
      </c>
      <c r="C4464">
        <v>1.5</v>
      </c>
      <c r="D4464">
        <v>4.5</v>
      </c>
      <c r="E4464">
        <f t="shared" si="233"/>
        <v>4460</v>
      </c>
      <c r="F4464" t="e">
        <f t="shared" si="234"/>
        <v>#NUM!</v>
      </c>
    </row>
    <row r="4465" spans="2:6" x14ac:dyDescent="0.25">
      <c r="B4465">
        <f t="shared" si="232"/>
        <v>30000000</v>
      </c>
      <c r="C4465">
        <v>1.5</v>
      </c>
      <c r="D4465">
        <v>4.5</v>
      </c>
      <c r="E4465">
        <f t="shared" si="233"/>
        <v>4461</v>
      </c>
      <c r="F4465" t="e">
        <f t="shared" si="234"/>
        <v>#NUM!</v>
      </c>
    </row>
    <row r="4466" spans="2:6" x14ac:dyDescent="0.25">
      <c r="B4466">
        <f t="shared" si="232"/>
        <v>30000000</v>
      </c>
      <c r="C4466">
        <v>1.5</v>
      </c>
      <c r="D4466">
        <v>4.5</v>
      </c>
      <c r="E4466">
        <f t="shared" si="233"/>
        <v>4462</v>
      </c>
      <c r="F4466" t="e">
        <f t="shared" si="234"/>
        <v>#NUM!</v>
      </c>
    </row>
    <row r="4467" spans="2:6" x14ac:dyDescent="0.25">
      <c r="B4467">
        <f t="shared" si="232"/>
        <v>30000000</v>
      </c>
      <c r="C4467">
        <v>1.5</v>
      </c>
      <c r="D4467">
        <v>4.5</v>
      </c>
      <c r="E4467">
        <f t="shared" si="233"/>
        <v>4463</v>
      </c>
      <c r="F4467" t="e">
        <f t="shared" si="234"/>
        <v>#NUM!</v>
      </c>
    </row>
    <row r="4468" spans="2:6" x14ac:dyDescent="0.25">
      <c r="B4468">
        <f t="shared" si="232"/>
        <v>30000000</v>
      </c>
      <c r="C4468">
        <v>1.5</v>
      </c>
      <c r="D4468">
        <v>4.5</v>
      </c>
      <c r="E4468">
        <f t="shared" si="233"/>
        <v>4464</v>
      </c>
      <c r="F4468" t="e">
        <f t="shared" si="234"/>
        <v>#NUM!</v>
      </c>
    </row>
    <row r="4469" spans="2:6" x14ac:dyDescent="0.25">
      <c r="B4469">
        <f t="shared" si="232"/>
        <v>30000000</v>
      </c>
      <c r="C4469">
        <v>1.5</v>
      </c>
      <c r="D4469">
        <v>4.5</v>
      </c>
      <c r="E4469">
        <f t="shared" si="233"/>
        <v>4465</v>
      </c>
      <c r="F4469" t="e">
        <f t="shared" si="234"/>
        <v>#NUM!</v>
      </c>
    </row>
    <row r="4470" spans="2:6" x14ac:dyDescent="0.25">
      <c r="B4470">
        <f t="shared" si="232"/>
        <v>30000000</v>
      </c>
      <c r="C4470">
        <v>1.5</v>
      </c>
      <c r="D4470">
        <v>4.5</v>
      </c>
      <c r="E4470">
        <f t="shared" si="233"/>
        <v>4466</v>
      </c>
      <c r="F4470" t="e">
        <f t="shared" si="234"/>
        <v>#NUM!</v>
      </c>
    </row>
    <row r="4471" spans="2:6" x14ac:dyDescent="0.25">
      <c r="B4471">
        <f t="shared" si="232"/>
        <v>30000000</v>
      </c>
      <c r="C4471">
        <v>1.5</v>
      </c>
      <c r="D4471">
        <v>4.5</v>
      </c>
      <c r="E4471">
        <f t="shared" si="233"/>
        <v>4467</v>
      </c>
      <c r="F4471" t="e">
        <f t="shared" si="234"/>
        <v>#NUM!</v>
      </c>
    </row>
    <row r="4472" spans="2:6" x14ac:dyDescent="0.25">
      <c r="B4472">
        <f t="shared" si="232"/>
        <v>30000000</v>
      </c>
      <c r="C4472">
        <v>1.5</v>
      </c>
      <c r="D4472">
        <v>4.5</v>
      </c>
      <c r="E4472">
        <f t="shared" si="233"/>
        <v>4468</v>
      </c>
      <c r="F4472" t="e">
        <f t="shared" si="234"/>
        <v>#NUM!</v>
      </c>
    </row>
    <row r="4473" spans="2:6" x14ac:dyDescent="0.25">
      <c r="B4473">
        <f t="shared" si="232"/>
        <v>30000000</v>
      </c>
      <c r="C4473">
        <v>1.5</v>
      </c>
      <c r="D4473">
        <v>4.5</v>
      </c>
      <c r="E4473">
        <f t="shared" si="233"/>
        <v>4469</v>
      </c>
      <c r="F4473" t="e">
        <f t="shared" si="234"/>
        <v>#NUM!</v>
      </c>
    </row>
    <row r="4474" spans="2:6" x14ac:dyDescent="0.25">
      <c r="B4474">
        <f t="shared" si="232"/>
        <v>30000000</v>
      </c>
      <c r="C4474">
        <v>1.5</v>
      </c>
      <c r="D4474">
        <v>4.5</v>
      </c>
      <c r="E4474">
        <f t="shared" si="233"/>
        <v>4470</v>
      </c>
      <c r="F4474" t="e">
        <f t="shared" si="234"/>
        <v>#NUM!</v>
      </c>
    </row>
    <row r="4475" spans="2:6" x14ac:dyDescent="0.25">
      <c r="B4475">
        <f t="shared" si="232"/>
        <v>30000000</v>
      </c>
      <c r="C4475">
        <v>1.5</v>
      </c>
      <c r="D4475">
        <v>4.5</v>
      </c>
      <c r="E4475">
        <f t="shared" si="233"/>
        <v>4471</v>
      </c>
      <c r="F4475" t="e">
        <f t="shared" si="234"/>
        <v>#NUM!</v>
      </c>
    </row>
    <row r="4476" spans="2:6" x14ac:dyDescent="0.25">
      <c r="B4476">
        <f t="shared" si="232"/>
        <v>30000000</v>
      </c>
      <c r="C4476">
        <v>1.5</v>
      </c>
      <c r="D4476">
        <v>4.5</v>
      </c>
      <c r="E4476">
        <f t="shared" si="233"/>
        <v>4472</v>
      </c>
      <c r="F4476" t="e">
        <f t="shared" si="234"/>
        <v>#NUM!</v>
      </c>
    </row>
    <row r="4477" spans="2:6" x14ac:dyDescent="0.25">
      <c r="B4477">
        <f t="shared" si="232"/>
        <v>30000000</v>
      </c>
      <c r="C4477">
        <v>1.5</v>
      </c>
      <c r="D4477">
        <v>4.5</v>
      </c>
      <c r="E4477">
        <f t="shared" si="233"/>
        <v>4473</v>
      </c>
      <c r="F4477" t="e">
        <f t="shared" si="234"/>
        <v>#NUM!</v>
      </c>
    </row>
    <row r="4478" spans="2:6" x14ac:dyDescent="0.25">
      <c r="B4478">
        <f t="shared" si="232"/>
        <v>30000000</v>
      </c>
      <c r="C4478">
        <v>1.5</v>
      </c>
      <c r="D4478">
        <v>4.5</v>
      </c>
      <c r="E4478">
        <f t="shared" si="233"/>
        <v>4474</v>
      </c>
      <c r="F4478" t="e">
        <f t="shared" si="234"/>
        <v>#NUM!</v>
      </c>
    </row>
    <row r="4479" spans="2:6" x14ac:dyDescent="0.25">
      <c r="B4479">
        <f t="shared" si="232"/>
        <v>30000000</v>
      </c>
      <c r="C4479">
        <v>1.5</v>
      </c>
      <c r="D4479">
        <v>4.5</v>
      </c>
      <c r="E4479">
        <f t="shared" si="233"/>
        <v>4475</v>
      </c>
      <c r="F4479" t="e">
        <f t="shared" si="234"/>
        <v>#NUM!</v>
      </c>
    </row>
    <row r="4480" spans="2:6" x14ac:dyDescent="0.25">
      <c r="B4480">
        <f t="shared" si="232"/>
        <v>30000000</v>
      </c>
      <c r="C4480">
        <v>1.5</v>
      </c>
      <c r="D4480">
        <v>4.5</v>
      </c>
      <c r="E4480">
        <f t="shared" si="233"/>
        <v>4476</v>
      </c>
      <c r="F4480" t="e">
        <f t="shared" si="234"/>
        <v>#NUM!</v>
      </c>
    </row>
    <row r="4481" spans="2:6" x14ac:dyDescent="0.25">
      <c r="B4481">
        <f t="shared" si="232"/>
        <v>30000000</v>
      </c>
      <c r="C4481">
        <v>1.5</v>
      </c>
      <c r="D4481">
        <v>4.5</v>
      </c>
      <c r="E4481">
        <f t="shared" si="233"/>
        <v>4477</v>
      </c>
      <c r="F4481" t="e">
        <f t="shared" si="234"/>
        <v>#NUM!</v>
      </c>
    </row>
    <row r="4482" spans="2:6" x14ac:dyDescent="0.25">
      <c r="B4482">
        <f t="shared" si="232"/>
        <v>30000000</v>
      </c>
      <c r="C4482">
        <v>1.5</v>
      </c>
      <c r="D4482">
        <v>4.5</v>
      </c>
      <c r="E4482">
        <f t="shared" si="233"/>
        <v>4478</v>
      </c>
      <c r="F4482" t="e">
        <f t="shared" si="234"/>
        <v>#NUM!</v>
      </c>
    </row>
    <row r="4483" spans="2:6" x14ac:dyDescent="0.25">
      <c r="B4483">
        <f t="shared" si="232"/>
        <v>30000000</v>
      </c>
      <c r="C4483">
        <v>1.5</v>
      </c>
      <c r="D4483">
        <v>4.5</v>
      </c>
      <c r="E4483">
        <f t="shared" si="233"/>
        <v>4479</v>
      </c>
      <c r="F4483" t="e">
        <f t="shared" si="234"/>
        <v>#NUM!</v>
      </c>
    </row>
    <row r="4484" spans="2:6" x14ac:dyDescent="0.25">
      <c r="B4484">
        <f t="shared" si="232"/>
        <v>30000000</v>
      </c>
      <c r="C4484">
        <v>1.5</v>
      </c>
      <c r="D4484">
        <v>4.5</v>
      </c>
      <c r="E4484">
        <f t="shared" si="233"/>
        <v>4480</v>
      </c>
      <c r="F4484" t="e">
        <f t="shared" si="234"/>
        <v>#NUM!</v>
      </c>
    </row>
    <row r="4485" spans="2:6" x14ac:dyDescent="0.25">
      <c r="B4485">
        <f t="shared" si="232"/>
        <v>30000000</v>
      </c>
      <c r="C4485">
        <v>1.5</v>
      </c>
      <c r="D4485">
        <v>4.5</v>
      </c>
      <c r="E4485">
        <f t="shared" si="233"/>
        <v>4481</v>
      </c>
      <c r="F4485" t="e">
        <f t="shared" si="234"/>
        <v>#NUM!</v>
      </c>
    </row>
    <row r="4486" spans="2:6" x14ac:dyDescent="0.25">
      <c r="B4486">
        <f t="shared" ref="B4486:B4549" si="235">$C$1</f>
        <v>30000000</v>
      </c>
      <c r="C4486">
        <v>1.5</v>
      </c>
      <c r="D4486">
        <v>4.5</v>
      </c>
      <c r="E4486">
        <f t="shared" ref="E4486:E4549" si="236">E4485+1</f>
        <v>4482</v>
      </c>
      <c r="F4486" t="e">
        <f t="shared" si="234"/>
        <v>#NUM!</v>
      </c>
    </row>
    <row r="4487" spans="2:6" x14ac:dyDescent="0.25">
      <c r="B4487">
        <f t="shared" si="235"/>
        <v>30000000</v>
      </c>
      <c r="C4487">
        <v>1.5</v>
      </c>
      <c r="D4487">
        <v>4.5</v>
      </c>
      <c r="E4487">
        <f t="shared" si="236"/>
        <v>4483</v>
      </c>
      <c r="F4487" t="e">
        <f t="shared" si="234"/>
        <v>#NUM!</v>
      </c>
    </row>
    <row r="4488" spans="2:6" x14ac:dyDescent="0.25">
      <c r="B4488">
        <f t="shared" si="235"/>
        <v>30000000</v>
      </c>
      <c r="C4488">
        <v>1.5</v>
      </c>
      <c r="D4488">
        <v>4.5</v>
      </c>
      <c r="E4488">
        <f t="shared" si="236"/>
        <v>4484</v>
      </c>
      <c r="F4488" t="e">
        <f t="shared" si="234"/>
        <v>#NUM!</v>
      </c>
    </row>
    <row r="4489" spans="2:6" x14ac:dyDescent="0.25">
      <c r="B4489">
        <f t="shared" si="235"/>
        <v>30000000</v>
      </c>
      <c r="C4489">
        <v>1.5</v>
      </c>
      <c r="D4489">
        <v>4.5</v>
      </c>
      <c r="E4489">
        <f t="shared" si="236"/>
        <v>4485</v>
      </c>
      <c r="F4489" t="e">
        <f t="shared" si="234"/>
        <v>#NUM!</v>
      </c>
    </row>
    <row r="4490" spans="2:6" x14ac:dyDescent="0.25">
      <c r="B4490">
        <f t="shared" si="235"/>
        <v>30000000</v>
      </c>
      <c r="C4490">
        <v>1.5</v>
      </c>
      <c r="D4490">
        <v>4.5</v>
      </c>
      <c r="E4490">
        <f t="shared" si="236"/>
        <v>4486</v>
      </c>
      <c r="F4490" t="e">
        <f t="shared" si="234"/>
        <v>#NUM!</v>
      </c>
    </row>
    <row r="4491" spans="2:6" x14ac:dyDescent="0.25">
      <c r="B4491">
        <f t="shared" si="235"/>
        <v>30000000</v>
      </c>
      <c r="C4491">
        <v>1.5</v>
      </c>
      <c r="D4491">
        <v>4.5</v>
      </c>
      <c r="E4491">
        <f t="shared" si="236"/>
        <v>4487</v>
      </c>
      <c r="F4491" t="e">
        <f t="shared" si="234"/>
        <v>#NUM!</v>
      </c>
    </row>
    <row r="4492" spans="2:6" x14ac:dyDescent="0.25">
      <c r="B4492">
        <f t="shared" si="235"/>
        <v>30000000</v>
      </c>
      <c r="C4492">
        <v>1.5</v>
      </c>
      <c r="D4492">
        <v>4.5</v>
      </c>
      <c r="E4492">
        <f t="shared" si="236"/>
        <v>4488</v>
      </c>
      <c r="F4492" t="e">
        <f t="shared" si="234"/>
        <v>#NUM!</v>
      </c>
    </row>
    <row r="4493" spans="2:6" x14ac:dyDescent="0.25">
      <c r="B4493">
        <f t="shared" si="235"/>
        <v>30000000</v>
      </c>
      <c r="C4493">
        <v>1.5</v>
      </c>
      <c r="D4493">
        <v>4.5</v>
      </c>
      <c r="E4493">
        <f t="shared" si="236"/>
        <v>4489</v>
      </c>
      <c r="F4493" t="e">
        <f t="shared" si="234"/>
        <v>#NUM!</v>
      </c>
    </row>
    <row r="4494" spans="2:6" x14ac:dyDescent="0.25">
      <c r="B4494">
        <f t="shared" si="235"/>
        <v>30000000</v>
      </c>
      <c r="C4494">
        <v>1.5</v>
      </c>
      <c r="D4494">
        <v>4.5</v>
      </c>
      <c r="E4494">
        <f t="shared" si="236"/>
        <v>4490</v>
      </c>
      <c r="F4494" t="e">
        <f t="shared" si="234"/>
        <v>#NUM!</v>
      </c>
    </row>
    <row r="4495" spans="2:6" x14ac:dyDescent="0.25">
      <c r="B4495">
        <f t="shared" si="235"/>
        <v>30000000</v>
      </c>
      <c r="C4495">
        <v>1.5</v>
      </c>
      <c r="D4495">
        <v>4.5</v>
      </c>
      <c r="E4495">
        <f t="shared" si="236"/>
        <v>4491</v>
      </c>
      <c r="F4495" t="e">
        <f t="shared" si="234"/>
        <v>#NUM!</v>
      </c>
    </row>
    <row r="4496" spans="2:6" x14ac:dyDescent="0.25">
      <c r="B4496">
        <f t="shared" si="235"/>
        <v>30000000</v>
      </c>
      <c r="C4496">
        <v>1.5</v>
      </c>
      <c r="D4496">
        <v>4.5</v>
      </c>
      <c r="E4496">
        <f t="shared" si="236"/>
        <v>4492</v>
      </c>
      <c r="F4496" t="e">
        <f t="shared" si="234"/>
        <v>#NUM!</v>
      </c>
    </row>
    <row r="4497" spans="2:6" x14ac:dyDescent="0.25">
      <c r="B4497">
        <f t="shared" si="235"/>
        <v>30000000</v>
      </c>
      <c r="C4497">
        <v>1.5</v>
      </c>
      <c r="D4497">
        <v>4.5</v>
      </c>
      <c r="E4497">
        <f t="shared" si="236"/>
        <v>4493</v>
      </c>
      <c r="F4497" t="e">
        <f t="shared" si="234"/>
        <v>#NUM!</v>
      </c>
    </row>
    <row r="4498" spans="2:6" x14ac:dyDescent="0.25">
      <c r="B4498">
        <f t="shared" si="235"/>
        <v>30000000</v>
      </c>
      <c r="C4498">
        <v>1.5</v>
      </c>
      <c r="D4498">
        <v>4.5</v>
      </c>
      <c r="E4498">
        <f t="shared" si="236"/>
        <v>4494</v>
      </c>
      <c r="F4498" t="e">
        <f t="shared" si="234"/>
        <v>#NUM!</v>
      </c>
    </row>
    <row r="4499" spans="2:6" x14ac:dyDescent="0.25">
      <c r="B4499">
        <f t="shared" si="235"/>
        <v>30000000</v>
      </c>
      <c r="C4499">
        <v>1.5</v>
      </c>
      <c r="D4499">
        <v>4.5</v>
      </c>
      <c r="E4499">
        <f t="shared" si="236"/>
        <v>4495</v>
      </c>
      <c r="F4499" t="e">
        <f t="shared" si="234"/>
        <v>#NUM!</v>
      </c>
    </row>
    <row r="4500" spans="2:6" x14ac:dyDescent="0.25">
      <c r="B4500">
        <f t="shared" si="235"/>
        <v>30000000</v>
      </c>
      <c r="C4500">
        <v>1.5</v>
      </c>
      <c r="D4500">
        <v>4.5</v>
      </c>
      <c r="E4500">
        <f t="shared" si="236"/>
        <v>4496</v>
      </c>
      <c r="F4500" t="e">
        <f t="shared" si="234"/>
        <v>#NUM!</v>
      </c>
    </row>
    <row r="4501" spans="2:6" x14ac:dyDescent="0.25">
      <c r="B4501">
        <f t="shared" si="235"/>
        <v>30000000</v>
      </c>
      <c r="C4501">
        <v>1.5</v>
      </c>
      <c r="D4501">
        <v>4.5</v>
      </c>
      <c r="E4501">
        <f t="shared" si="236"/>
        <v>4497</v>
      </c>
      <c r="F4501" t="e">
        <f t="shared" si="234"/>
        <v>#NUM!</v>
      </c>
    </row>
    <row r="4502" spans="2:6" x14ac:dyDescent="0.25">
      <c r="B4502">
        <f t="shared" si="235"/>
        <v>30000000</v>
      </c>
      <c r="C4502">
        <v>1.5</v>
      </c>
      <c r="D4502">
        <v>4.5</v>
      </c>
      <c r="E4502">
        <f t="shared" si="236"/>
        <v>4498</v>
      </c>
      <c r="F4502" t="e">
        <f t="shared" si="234"/>
        <v>#NUM!</v>
      </c>
    </row>
    <row r="4503" spans="2:6" x14ac:dyDescent="0.25">
      <c r="B4503">
        <f t="shared" si="235"/>
        <v>30000000</v>
      </c>
      <c r="C4503">
        <v>1.5</v>
      </c>
      <c r="D4503">
        <v>4.5</v>
      </c>
      <c r="E4503">
        <f t="shared" si="236"/>
        <v>4499</v>
      </c>
      <c r="F4503" t="e">
        <f t="shared" si="234"/>
        <v>#NUM!</v>
      </c>
    </row>
    <row r="4504" spans="2:6" x14ac:dyDescent="0.25">
      <c r="B4504">
        <f t="shared" si="235"/>
        <v>30000000</v>
      </c>
      <c r="C4504">
        <v>1.5</v>
      </c>
      <c r="D4504">
        <v>4.5</v>
      </c>
      <c r="E4504">
        <f t="shared" si="236"/>
        <v>4500</v>
      </c>
      <c r="F4504" t="e">
        <f t="shared" si="234"/>
        <v>#NUM!</v>
      </c>
    </row>
    <row r="4505" spans="2:6" x14ac:dyDescent="0.25">
      <c r="B4505">
        <f t="shared" si="235"/>
        <v>30000000</v>
      </c>
      <c r="C4505">
        <v>1.5</v>
      </c>
      <c r="D4505">
        <v>4.5</v>
      </c>
      <c r="E4505">
        <f t="shared" si="236"/>
        <v>4501</v>
      </c>
      <c r="F4505" t="e">
        <f t="shared" si="234"/>
        <v>#NUM!</v>
      </c>
    </row>
    <row r="4506" spans="2:6" x14ac:dyDescent="0.25">
      <c r="B4506">
        <f t="shared" si="235"/>
        <v>30000000</v>
      </c>
      <c r="C4506">
        <v>1.5</v>
      </c>
      <c r="D4506">
        <v>4.5</v>
      </c>
      <c r="E4506">
        <f t="shared" si="236"/>
        <v>4502</v>
      </c>
      <c r="F4506" t="e">
        <f t="shared" si="234"/>
        <v>#NUM!</v>
      </c>
    </row>
    <row r="4507" spans="2:6" x14ac:dyDescent="0.25">
      <c r="B4507">
        <f t="shared" si="235"/>
        <v>30000000</v>
      </c>
      <c r="C4507">
        <v>1.5</v>
      </c>
      <c r="D4507">
        <v>4.5</v>
      </c>
      <c r="E4507">
        <f t="shared" si="236"/>
        <v>4503</v>
      </c>
      <c r="F4507" t="e">
        <f t="shared" si="234"/>
        <v>#NUM!</v>
      </c>
    </row>
    <row r="4508" spans="2:6" x14ac:dyDescent="0.25">
      <c r="B4508">
        <f t="shared" si="235"/>
        <v>30000000</v>
      </c>
      <c r="C4508">
        <v>1.5</v>
      </c>
      <c r="D4508">
        <v>4.5</v>
      </c>
      <c r="E4508">
        <f t="shared" si="236"/>
        <v>4504</v>
      </c>
      <c r="F4508" t="e">
        <f t="shared" si="234"/>
        <v>#NUM!</v>
      </c>
    </row>
    <row r="4509" spans="2:6" x14ac:dyDescent="0.25">
      <c r="B4509">
        <f t="shared" si="235"/>
        <v>30000000</v>
      </c>
      <c r="C4509">
        <v>1.5</v>
      </c>
      <c r="D4509">
        <v>4.5</v>
      </c>
      <c r="E4509">
        <f t="shared" si="236"/>
        <v>4505</v>
      </c>
      <c r="F4509" t="e">
        <f t="shared" si="234"/>
        <v>#NUM!</v>
      </c>
    </row>
    <row r="4510" spans="2:6" x14ac:dyDescent="0.25">
      <c r="B4510">
        <f t="shared" si="235"/>
        <v>30000000</v>
      </c>
      <c r="C4510">
        <v>1.5</v>
      </c>
      <c r="D4510">
        <v>4.5</v>
      </c>
      <c r="E4510">
        <f t="shared" si="236"/>
        <v>4506</v>
      </c>
      <c r="F4510" t="e">
        <f t="shared" si="234"/>
        <v>#NUM!</v>
      </c>
    </row>
    <row r="4511" spans="2:6" x14ac:dyDescent="0.25">
      <c r="B4511">
        <f t="shared" si="235"/>
        <v>30000000</v>
      </c>
      <c r="C4511">
        <v>1.5</v>
      </c>
      <c r="D4511">
        <v>4.5</v>
      </c>
      <c r="E4511">
        <f t="shared" si="236"/>
        <v>4507</v>
      </c>
      <c r="F4511" t="e">
        <f t="shared" ref="F4511:F4574" si="237">D4511+C4511*SIN(E4511*2*PI()/360*B4511)</f>
        <v>#NUM!</v>
      </c>
    </row>
    <row r="4512" spans="2:6" x14ac:dyDescent="0.25">
      <c r="B4512">
        <f t="shared" si="235"/>
        <v>30000000</v>
      </c>
      <c r="C4512">
        <v>1.5</v>
      </c>
      <c r="D4512">
        <v>4.5</v>
      </c>
      <c r="E4512">
        <f t="shared" si="236"/>
        <v>4508</v>
      </c>
      <c r="F4512" t="e">
        <f t="shared" si="237"/>
        <v>#NUM!</v>
      </c>
    </row>
    <row r="4513" spans="2:6" x14ac:dyDescent="0.25">
      <c r="B4513">
        <f t="shared" si="235"/>
        <v>30000000</v>
      </c>
      <c r="C4513">
        <v>1.5</v>
      </c>
      <c r="D4513">
        <v>4.5</v>
      </c>
      <c r="E4513">
        <f t="shared" si="236"/>
        <v>4509</v>
      </c>
      <c r="F4513" t="e">
        <f t="shared" si="237"/>
        <v>#NUM!</v>
      </c>
    </row>
    <row r="4514" spans="2:6" x14ac:dyDescent="0.25">
      <c r="B4514">
        <f t="shared" si="235"/>
        <v>30000000</v>
      </c>
      <c r="C4514">
        <v>1.5</v>
      </c>
      <c r="D4514">
        <v>4.5</v>
      </c>
      <c r="E4514">
        <f t="shared" si="236"/>
        <v>4510</v>
      </c>
      <c r="F4514" t="e">
        <f t="shared" si="237"/>
        <v>#NUM!</v>
      </c>
    </row>
    <row r="4515" spans="2:6" x14ac:dyDescent="0.25">
      <c r="B4515">
        <f t="shared" si="235"/>
        <v>30000000</v>
      </c>
      <c r="C4515">
        <v>1.5</v>
      </c>
      <c r="D4515">
        <v>4.5</v>
      </c>
      <c r="E4515">
        <f t="shared" si="236"/>
        <v>4511</v>
      </c>
      <c r="F4515" t="e">
        <f t="shared" si="237"/>
        <v>#NUM!</v>
      </c>
    </row>
    <row r="4516" spans="2:6" x14ac:dyDescent="0.25">
      <c r="B4516">
        <f t="shared" si="235"/>
        <v>30000000</v>
      </c>
      <c r="C4516">
        <v>1.5</v>
      </c>
      <c r="D4516">
        <v>4.5</v>
      </c>
      <c r="E4516">
        <f t="shared" si="236"/>
        <v>4512</v>
      </c>
      <c r="F4516" t="e">
        <f t="shared" si="237"/>
        <v>#NUM!</v>
      </c>
    </row>
    <row r="4517" spans="2:6" x14ac:dyDescent="0.25">
      <c r="B4517">
        <f t="shared" si="235"/>
        <v>30000000</v>
      </c>
      <c r="C4517">
        <v>1.5</v>
      </c>
      <c r="D4517">
        <v>4.5</v>
      </c>
      <c r="E4517">
        <f t="shared" si="236"/>
        <v>4513</v>
      </c>
      <c r="F4517" t="e">
        <f t="shared" si="237"/>
        <v>#NUM!</v>
      </c>
    </row>
    <row r="4518" spans="2:6" x14ac:dyDescent="0.25">
      <c r="B4518">
        <f t="shared" si="235"/>
        <v>30000000</v>
      </c>
      <c r="C4518">
        <v>1.5</v>
      </c>
      <c r="D4518">
        <v>4.5</v>
      </c>
      <c r="E4518">
        <f t="shared" si="236"/>
        <v>4514</v>
      </c>
      <c r="F4518" t="e">
        <f t="shared" si="237"/>
        <v>#NUM!</v>
      </c>
    </row>
    <row r="4519" spans="2:6" x14ac:dyDescent="0.25">
      <c r="B4519">
        <f t="shared" si="235"/>
        <v>30000000</v>
      </c>
      <c r="C4519">
        <v>1.5</v>
      </c>
      <c r="D4519">
        <v>4.5</v>
      </c>
      <c r="E4519">
        <f t="shared" si="236"/>
        <v>4515</v>
      </c>
      <c r="F4519" t="e">
        <f t="shared" si="237"/>
        <v>#NUM!</v>
      </c>
    </row>
    <row r="4520" spans="2:6" x14ac:dyDescent="0.25">
      <c r="B4520">
        <f t="shared" si="235"/>
        <v>30000000</v>
      </c>
      <c r="C4520">
        <v>1.5</v>
      </c>
      <c r="D4520">
        <v>4.5</v>
      </c>
      <c r="E4520">
        <f t="shared" si="236"/>
        <v>4516</v>
      </c>
      <c r="F4520" t="e">
        <f t="shared" si="237"/>
        <v>#NUM!</v>
      </c>
    </row>
    <row r="4521" spans="2:6" x14ac:dyDescent="0.25">
      <c r="B4521">
        <f t="shared" si="235"/>
        <v>30000000</v>
      </c>
      <c r="C4521">
        <v>1.5</v>
      </c>
      <c r="D4521">
        <v>4.5</v>
      </c>
      <c r="E4521">
        <f t="shared" si="236"/>
        <v>4517</v>
      </c>
      <c r="F4521" t="e">
        <f t="shared" si="237"/>
        <v>#NUM!</v>
      </c>
    </row>
    <row r="4522" spans="2:6" x14ac:dyDescent="0.25">
      <c r="B4522">
        <f t="shared" si="235"/>
        <v>30000000</v>
      </c>
      <c r="C4522">
        <v>1.5</v>
      </c>
      <c r="D4522">
        <v>4.5</v>
      </c>
      <c r="E4522">
        <f t="shared" si="236"/>
        <v>4518</v>
      </c>
      <c r="F4522" t="e">
        <f t="shared" si="237"/>
        <v>#NUM!</v>
      </c>
    </row>
    <row r="4523" spans="2:6" x14ac:dyDescent="0.25">
      <c r="B4523">
        <f t="shared" si="235"/>
        <v>30000000</v>
      </c>
      <c r="C4523">
        <v>1.5</v>
      </c>
      <c r="D4523">
        <v>4.5</v>
      </c>
      <c r="E4523">
        <f t="shared" si="236"/>
        <v>4519</v>
      </c>
      <c r="F4523" t="e">
        <f t="shared" si="237"/>
        <v>#NUM!</v>
      </c>
    </row>
    <row r="4524" spans="2:6" x14ac:dyDescent="0.25">
      <c r="B4524">
        <f t="shared" si="235"/>
        <v>30000000</v>
      </c>
      <c r="C4524">
        <v>1.5</v>
      </c>
      <c r="D4524">
        <v>4.5</v>
      </c>
      <c r="E4524">
        <f t="shared" si="236"/>
        <v>4520</v>
      </c>
      <c r="F4524" t="e">
        <f t="shared" si="237"/>
        <v>#NUM!</v>
      </c>
    </row>
    <row r="4525" spans="2:6" x14ac:dyDescent="0.25">
      <c r="B4525">
        <f t="shared" si="235"/>
        <v>30000000</v>
      </c>
      <c r="C4525">
        <v>1.5</v>
      </c>
      <c r="D4525">
        <v>4.5</v>
      </c>
      <c r="E4525">
        <f t="shared" si="236"/>
        <v>4521</v>
      </c>
      <c r="F4525" t="e">
        <f t="shared" si="237"/>
        <v>#NUM!</v>
      </c>
    </row>
    <row r="4526" spans="2:6" x14ac:dyDescent="0.25">
      <c r="B4526">
        <f t="shared" si="235"/>
        <v>30000000</v>
      </c>
      <c r="C4526">
        <v>1.5</v>
      </c>
      <c r="D4526">
        <v>4.5</v>
      </c>
      <c r="E4526">
        <f t="shared" si="236"/>
        <v>4522</v>
      </c>
      <c r="F4526" t="e">
        <f t="shared" si="237"/>
        <v>#NUM!</v>
      </c>
    </row>
    <row r="4527" spans="2:6" x14ac:dyDescent="0.25">
      <c r="B4527">
        <f t="shared" si="235"/>
        <v>30000000</v>
      </c>
      <c r="C4527">
        <v>1.5</v>
      </c>
      <c r="D4527">
        <v>4.5</v>
      </c>
      <c r="E4527">
        <f t="shared" si="236"/>
        <v>4523</v>
      </c>
      <c r="F4527" t="e">
        <f t="shared" si="237"/>
        <v>#NUM!</v>
      </c>
    </row>
    <row r="4528" spans="2:6" x14ac:dyDescent="0.25">
      <c r="B4528">
        <f t="shared" si="235"/>
        <v>30000000</v>
      </c>
      <c r="C4528">
        <v>1.5</v>
      </c>
      <c r="D4528">
        <v>4.5</v>
      </c>
      <c r="E4528">
        <f t="shared" si="236"/>
        <v>4524</v>
      </c>
      <c r="F4528" t="e">
        <f t="shared" si="237"/>
        <v>#NUM!</v>
      </c>
    </row>
    <row r="4529" spans="2:6" x14ac:dyDescent="0.25">
      <c r="B4529">
        <f t="shared" si="235"/>
        <v>30000000</v>
      </c>
      <c r="C4529">
        <v>1.5</v>
      </c>
      <c r="D4529">
        <v>4.5</v>
      </c>
      <c r="E4529">
        <f t="shared" si="236"/>
        <v>4525</v>
      </c>
      <c r="F4529" t="e">
        <f t="shared" si="237"/>
        <v>#NUM!</v>
      </c>
    </row>
    <row r="4530" spans="2:6" x14ac:dyDescent="0.25">
      <c r="B4530">
        <f t="shared" si="235"/>
        <v>30000000</v>
      </c>
      <c r="C4530">
        <v>1.5</v>
      </c>
      <c r="D4530">
        <v>4.5</v>
      </c>
      <c r="E4530">
        <f t="shared" si="236"/>
        <v>4526</v>
      </c>
      <c r="F4530" t="e">
        <f t="shared" si="237"/>
        <v>#NUM!</v>
      </c>
    </row>
    <row r="4531" spans="2:6" x14ac:dyDescent="0.25">
      <c r="B4531">
        <f t="shared" si="235"/>
        <v>30000000</v>
      </c>
      <c r="C4531">
        <v>1.5</v>
      </c>
      <c r="D4531">
        <v>4.5</v>
      </c>
      <c r="E4531">
        <f t="shared" si="236"/>
        <v>4527</v>
      </c>
      <c r="F4531" t="e">
        <f t="shared" si="237"/>
        <v>#NUM!</v>
      </c>
    </row>
    <row r="4532" spans="2:6" x14ac:dyDescent="0.25">
      <c r="B4532">
        <f t="shared" si="235"/>
        <v>30000000</v>
      </c>
      <c r="C4532">
        <v>1.5</v>
      </c>
      <c r="D4532">
        <v>4.5</v>
      </c>
      <c r="E4532">
        <f t="shared" si="236"/>
        <v>4528</v>
      </c>
      <c r="F4532" t="e">
        <f t="shared" si="237"/>
        <v>#NUM!</v>
      </c>
    </row>
    <row r="4533" spans="2:6" x14ac:dyDescent="0.25">
      <c r="B4533">
        <f t="shared" si="235"/>
        <v>30000000</v>
      </c>
      <c r="C4533">
        <v>1.5</v>
      </c>
      <c r="D4533">
        <v>4.5</v>
      </c>
      <c r="E4533">
        <f t="shared" si="236"/>
        <v>4529</v>
      </c>
      <c r="F4533" t="e">
        <f t="shared" si="237"/>
        <v>#NUM!</v>
      </c>
    </row>
    <row r="4534" spans="2:6" x14ac:dyDescent="0.25">
      <c r="B4534">
        <f t="shared" si="235"/>
        <v>30000000</v>
      </c>
      <c r="C4534">
        <v>1.5</v>
      </c>
      <c r="D4534">
        <v>4.5</v>
      </c>
      <c r="E4534">
        <f t="shared" si="236"/>
        <v>4530</v>
      </c>
      <c r="F4534" t="e">
        <f t="shared" si="237"/>
        <v>#NUM!</v>
      </c>
    </row>
    <row r="4535" spans="2:6" x14ac:dyDescent="0.25">
      <c r="B4535">
        <f t="shared" si="235"/>
        <v>30000000</v>
      </c>
      <c r="C4535">
        <v>1.5</v>
      </c>
      <c r="D4535">
        <v>4.5</v>
      </c>
      <c r="E4535">
        <f t="shared" si="236"/>
        <v>4531</v>
      </c>
      <c r="F4535" t="e">
        <f t="shared" si="237"/>
        <v>#NUM!</v>
      </c>
    </row>
    <row r="4536" spans="2:6" x14ac:dyDescent="0.25">
      <c r="B4536">
        <f t="shared" si="235"/>
        <v>30000000</v>
      </c>
      <c r="C4536">
        <v>1.5</v>
      </c>
      <c r="D4536">
        <v>4.5</v>
      </c>
      <c r="E4536">
        <f t="shared" si="236"/>
        <v>4532</v>
      </c>
      <c r="F4536" t="e">
        <f t="shared" si="237"/>
        <v>#NUM!</v>
      </c>
    </row>
    <row r="4537" spans="2:6" x14ac:dyDescent="0.25">
      <c r="B4537">
        <f t="shared" si="235"/>
        <v>30000000</v>
      </c>
      <c r="C4537">
        <v>1.5</v>
      </c>
      <c r="D4537">
        <v>4.5</v>
      </c>
      <c r="E4537">
        <f t="shared" si="236"/>
        <v>4533</v>
      </c>
      <c r="F4537" t="e">
        <f t="shared" si="237"/>
        <v>#NUM!</v>
      </c>
    </row>
    <row r="4538" spans="2:6" x14ac:dyDescent="0.25">
      <c r="B4538">
        <f t="shared" si="235"/>
        <v>30000000</v>
      </c>
      <c r="C4538">
        <v>1.5</v>
      </c>
      <c r="D4538">
        <v>4.5</v>
      </c>
      <c r="E4538">
        <f t="shared" si="236"/>
        <v>4534</v>
      </c>
      <c r="F4538" t="e">
        <f t="shared" si="237"/>
        <v>#NUM!</v>
      </c>
    </row>
    <row r="4539" spans="2:6" x14ac:dyDescent="0.25">
      <c r="B4539">
        <f t="shared" si="235"/>
        <v>30000000</v>
      </c>
      <c r="C4539">
        <v>1.5</v>
      </c>
      <c r="D4539">
        <v>4.5</v>
      </c>
      <c r="E4539">
        <f t="shared" si="236"/>
        <v>4535</v>
      </c>
      <c r="F4539" t="e">
        <f t="shared" si="237"/>
        <v>#NUM!</v>
      </c>
    </row>
    <row r="4540" spans="2:6" x14ac:dyDescent="0.25">
      <c r="B4540">
        <f t="shared" si="235"/>
        <v>30000000</v>
      </c>
      <c r="C4540">
        <v>1.5</v>
      </c>
      <c r="D4540">
        <v>4.5</v>
      </c>
      <c r="E4540">
        <f t="shared" si="236"/>
        <v>4536</v>
      </c>
      <c r="F4540" t="e">
        <f t="shared" si="237"/>
        <v>#NUM!</v>
      </c>
    </row>
    <row r="4541" spans="2:6" x14ac:dyDescent="0.25">
      <c r="B4541">
        <f t="shared" si="235"/>
        <v>30000000</v>
      </c>
      <c r="C4541">
        <v>1.5</v>
      </c>
      <c r="D4541">
        <v>4.5</v>
      </c>
      <c r="E4541">
        <f t="shared" si="236"/>
        <v>4537</v>
      </c>
      <c r="F4541" t="e">
        <f t="shared" si="237"/>
        <v>#NUM!</v>
      </c>
    </row>
    <row r="4542" spans="2:6" x14ac:dyDescent="0.25">
      <c r="B4542">
        <f t="shared" si="235"/>
        <v>30000000</v>
      </c>
      <c r="C4542">
        <v>1.5</v>
      </c>
      <c r="D4542">
        <v>4.5</v>
      </c>
      <c r="E4542">
        <f t="shared" si="236"/>
        <v>4538</v>
      </c>
      <c r="F4542" t="e">
        <f t="shared" si="237"/>
        <v>#NUM!</v>
      </c>
    </row>
    <row r="4543" spans="2:6" x14ac:dyDescent="0.25">
      <c r="B4543">
        <f t="shared" si="235"/>
        <v>30000000</v>
      </c>
      <c r="C4543">
        <v>1.5</v>
      </c>
      <c r="D4543">
        <v>4.5</v>
      </c>
      <c r="E4543">
        <f t="shared" si="236"/>
        <v>4539</v>
      </c>
      <c r="F4543" t="e">
        <f t="shared" si="237"/>
        <v>#NUM!</v>
      </c>
    </row>
    <row r="4544" spans="2:6" x14ac:dyDescent="0.25">
      <c r="B4544">
        <f t="shared" si="235"/>
        <v>30000000</v>
      </c>
      <c r="C4544">
        <v>1.5</v>
      </c>
      <c r="D4544">
        <v>4.5</v>
      </c>
      <c r="E4544">
        <f t="shared" si="236"/>
        <v>4540</v>
      </c>
      <c r="F4544" t="e">
        <f t="shared" si="237"/>
        <v>#NUM!</v>
      </c>
    </row>
    <row r="4545" spans="2:6" x14ac:dyDescent="0.25">
      <c r="B4545">
        <f t="shared" si="235"/>
        <v>30000000</v>
      </c>
      <c r="C4545">
        <v>1.5</v>
      </c>
      <c r="D4545">
        <v>4.5</v>
      </c>
      <c r="E4545">
        <f t="shared" si="236"/>
        <v>4541</v>
      </c>
      <c r="F4545" t="e">
        <f t="shared" si="237"/>
        <v>#NUM!</v>
      </c>
    </row>
    <row r="4546" spans="2:6" x14ac:dyDescent="0.25">
      <c r="B4546">
        <f t="shared" si="235"/>
        <v>30000000</v>
      </c>
      <c r="C4546">
        <v>1.5</v>
      </c>
      <c r="D4546">
        <v>4.5</v>
      </c>
      <c r="E4546">
        <f t="shared" si="236"/>
        <v>4542</v>
      </c>
      <c r="F4546" t="e">
        <f t="shared" si="237"/>
        <v>#NUM!</v>
      </c>
    </row>
    <row r="4547" spans="2:6" x14ac:dyDescent="0.25">
      <c r="B4547">
        <f t="shared" si="235"/>
        <v>30000000</v>
      </c>
      <c r="C4547">
        <v>1.5</v>
      </c>
      <c r="D4547">
        <v>4.5</v>
      </c>
      <c r="E4547">
        <f t="shared" si="236"/>
        <v>4543</v>
      </c>
      <c r="F4547" t="e">
        <f t="shared" si="237"/>
        <v>#NUM!</v>
      </c>
    </row>
    <row r="4548" spans="2:6" x14ac:dyDescent="0.25">
      <c r="B4548">
        <f t="shared" si="235"/>
        <v>30000000</v>
      </c>
      <c r="C4548">
        <v>1.5</v>
      </c>
      <c r="D4548">
        <v>4.5</v>
      </c>
      <c r="E4548">
        <f t="shared" si="236"/>
        <v>4544</v>
      </c>
      <c r="F4548" t="e">
        <f t="shared" si="237"/>
        <v>#NUM!</v>
      </c>
    </row>
    <row r="4549" spans="2:6" x14ac:dyDescent="0.25">
      <c r="B4549">
        <f t="shared" si="235"/>
        <v>30000000</v>
      </c>
      <c r="C4549">
        <v>1.5</v>
      </c>
      <c r="D4549">
        <v>4.5</v>
      </c>
      <c r="E4549">
        <f t="shared" si="236"/>
        <v>4545</v>
      </c>
      <c r="F4549" t="e">
        <f t="shared" si="237"/>
        <v>#NUM!</v>
      </c>
    </row>
    <row r="4550" spans="2:6" x14ac:dyDescent="0.25">
      <c r="B4550">
        <f t="shared" ref="B4550:B4613" si="238">$C$1</f>
        <v>30000000</v>
      </c>
      <c r="C4550">
        <v>1.5</v>
      </c>
      <c r="D4550">
        <v>4.5</v>
      </c>
      <c r="E4550">
        <f t="shared" ref="E4550:E4613" si="239">E4549+1</f>
        <v>4546</v>
      </c>
      <c r="F4550" t="e">
        <f t="shared" si="237"/>
        <v>#NUM!</v>
      </c>
    </row>
    <row r="4551" spans="2:6" x14ac:dyDescent="0.25">
      <c r="B4551">
        <f t="shared" si="238"/>
        <v>30000000</v>
      </c>
      <c r="C4551">
        <v>1.5</v>
      </c>
      <c r="D4551">
        <v>4.5</v>
      </c>
      <c r="E4551">
        <f t="shared" si="239"/>
        <v>4547</v>
      </c>
      <c r="F4551" t="e">
        <f t="shared" si="237"/>
        <v>#NUM!</v>
      </c>
    </row>
    <row r="4552" spans="2:6" x14ac:dyDescent="0.25">
      <c r="B4552">
        <f t="shared" si="238"/>
        <v>30000000</v>
      </c>
      <c r="C4552">
        <v>1.5</v>
      </c>
      <c r="D4552">
        <v>4.5</v>
      </c>
      <c r="E4552">
        <f t="shared" si="239"/>
        <v>4548</v>
      </c>
      <c r="F4552" t="e">
        <f t="shared" si="237"/>
        <v>#NUM!</v>
      </c>
    </row>
    <row r="4553" spans="2:6" x14ac:dyDescent="0.25">
      <c r="B4553">
        <f t="shared" si="238"/>
        <v>30000000</v>
      </c>
      <c r="C4553">
        <v>1.5</v>
      </c>
      <c r="D4553">
        <v>4.5</v>
      </c>
      <c r="E4553">
        <f t="shared" si="239"/>
        <v>4549</v>
      </c>
      <c r="F4553" t="e">
        <f t="shared" si="237"/>
        <v>#NUM!</v>
      </c>
    </row>
    <row r="4554" spans="2:6" x14ac:dyDescent="0.25">
      <c r="B4554">
        <f t="shared" si="238"/>
        <v>30000000</v>
      </c>
      <c r="C4554">
        <v>1.5</v>
      </c>
      <c r="D4554">
        <v>4.5</v>
      </c>
      <c r="E4554">
        <f t="shared" si="239"/>
        <v>4550</v>
      </c>
      <c r="F4554" t="e">
        <f t="shared" si="237"/>
        <v>#NUM!</v>
      </c>
    </row>
    <row r="4555" spans="2:6" x14ac:dyDescent="0.25">
      <c r="B4555">
        <f t="shared" si="238"/>
        <v>30000000</v>
      </c>
      <c r="C4555">
        <v>1.5</v>
      </c>
      <c r="D4555">
        <v>4.5</v>
      </c>
      <c r="E4555">
        <f t="shared" si="239"/>
        <v>4551</v>
      </c>
      <c r="F4555" t="e">
        <f t="shared" si="237"/>
        <v>#NUM!</v>
      </c>
    </row>
    <row r="4556" spans="2:6" x14ac:dyDescent="0.25">
      <c r="B4556">
        <f t="shared" si="238"/>
        <v>30000000</v>
      </c>
      <c r="C4556">
        <v>1.5</v>
      </c>
      <c r="D4556">
        <v>4.5</v>
      </c>
      <c r="E4556">
        <f t="shared" si="239"/>
        <v>4552</v>
      </c>
      <c r="F4556" t="e">
        <f t="shared" si="237"/>
        <v>#NUM!</v>
      </c>
    </row>
    <row r="4557" spans="2:6" x14ac:dyDescent="0.25">
      <c r="B4557">
        <f t="shared" si="238"/>
        <v>30000000</v>
      </c>
      <c r="C4557">
        <v>1.5</v>
      </c>
      <c r="D4557">
        <v>4.5</v>
      </c>
      <c r="E4557">
        <f t="shared" si="239"/>
        <v>4553</v>
      </c>
      <c r="F4557" t="e">
        <f t="shared" si="237"/>
        <v>#NUM!</v>
      </c>
    </row>
    <row r="4558" spans="2:6" x14ac:dyDescent="0.25">
      <c r="B4558">
        <f t="shared" si="238"/>
        <v>30000000</v>
      </c>
      <c r="C4558">
        <v>1.5</v>
      </c>
      <c r="D4558">
        <v>4.5</v>
      </c>
      <c r="E4558">
        <f t="shared" si="239"/>
        <v>4554</v>
      </c>
      <c r="F4558" t="e">
        <f t="shared" si="237"/>
        <v>#NUM!</v>
      </c>
    </row>
    <row r="4559" spans="2:6" x14ac:dyDescent="0.25">
      <c r="B4559">
        <f t="shared" si="238"/>
        <v>30000000</v>
      </c>
      <c r="C4559">
        <v>1.5</v>
      </c>
      <c r="D4559">
        <v>4.5</v>
      </c>
      <c r="E4559">
        <f t="shared" si="239"/>
        <v>4555</v>
      </c>
      <c r="F4559" t="e">
        <f t="shared" si="237"/>
        <v>#NUM!</v>
      </c>
    </row>
    <row r="4560" spans="2:6" x14ac:dyDescent="0.25">
      <c r="B4560">
        <f t="shared" si="238"/>
        <v>30000000</v>
      </c>
      <c r="C4560">
        <v>1.5</v>
      </c>
      <c r="D4560">
        <v>4.5</v>
      </c>
      <c r="E4560">
        <f t="shared" si="239"/>
        <v>4556</v>
      </c>
      <c r="F4560" t="e">
        <f t="shared" si="237"/>
        <v>#NUM!</v>
      </c>
    </row>
    <row r="4561" spans="2:6" x14ac:dyDescent="0.25">
      <c r="B4561">
        <f t="shared" si="238"/>
        <v>30000000</v>
      </c>
      <c r="C4561">
        <v>1.5</v>
      </c>
      <c r="D4561">
        <v>4.5</v>
      </c>
      <c r="E4561">
        <f t="shared" si="239"/>
        <v>4557</v>
      </c>
      <c r="F4561" t="e">
        <f t="shared" si="237"/>
        <v>#NUM!</v>
      </c>
    </row>
    <row r="4562" spans="2:6" x14ac:dyDescent="0.25">
      <c r="B4562">
        <f t="shared" si="238"/>
        <v>30000000</v>
      </c>
      <c r="C4562">
        <v>1.5</v>
      </c>
      <c r="D4562">
        <v>4.5</v>
      </c>
      <c r="E4562">
        <f t="shared" si="239"/>
        <v>4558</v>
      </c>
      <c r="F4562" t="e">
        <f t="shared" si="237"/>
        <v>#NUM!</v>
      </c>
    </row>
    <row r="4563" spans="2:6" x14ac:dyDescent="0.25">
      <c r="B4563">
        <f t="shared" si="238"/>
        <v>30000000</v>
      </c>
      <c r="C4563">
        <v>1.5</v>
      </c>
      <c r="D4563">
        <v>4.5</v>
      </c>
      <c r="E4563">
        <f t="shared" si="239"/>
        <v>4559</v>
      </c>
      <c r="F4563" t="e">
        <f t="shared" si="237"/>
        <v>#NUM!</v>
      </c>
    </row>
    <row r="4564" spans="2:6" x14ac:dyDescent="0.25">
      <c r="B4564">
        <f t="shared" si="238"/>
        <v>30000000</v>
      </c>
      <c r="C4564">
        <v>1.5</v>
      </c>
      <c r="D4564">
        <v>4.5</v>
      </c>
      <c r="E4564">
        <f t="shared" si="239"/>
        <v>4560</v>
      </c>
      <c r="F4564" t="e">
        <f t="shared" si="237"/>
        <v>#NUM!</v>
      </c>
    </row>
    <row r="4565" spans="2:6" x14ac:dyDescent="0.25">
      <c r="B4565">
        <f t="shared" si="238"/>
        <v>30000000</v>
      </c>
      <c r="C4565">
        <v>1.5</v>
      </c>
      <c r="D4565">
        <v>4.5</v>
      </c>
      <c r="E4565">
        <f t="shared" si="239"/>
        <v>4561</v>
      </c>
      <c r="F4565" t="e">
        <f t="shared" si="237"/>
        <v>#NUM!</v>
      </c>
    </row>
    <row r="4566" spans="2:6" x14ac:dyDescent="0.25">
      <c r="B4566">
        <f t="shared" si="238"/>
        <v>30000000</v>
      </c>
      <c r="C4566">
        <v>1.5</v>
      </c>
      <c r="D4566">
        <v>4.5</v>
      </c>
      <c r="E4566">
        <f t="shared" si="239"/>
        <v>4562</v>
      </c>
      <c r="F4566" t="e">
        <f t="shared" si="237"/>
        <v>#NUM!</v>
      </c>
    </row>
    <row r="4567" spans="2:6" x14ac:dyDescent="0.25">
      <c r="B4567">
        <f t="shared" si="238"/>
        <v>30000000</v>
      </c>
      <c r="C4567">
        <v>1.5</v>
      </c>
      <c r="D4567">
        <v>4.5</v>
      </c>
      <c r="E4567">
        <f t="shared" si="239"/>
        <v>4563</v>
      </c>
      <c r="F4567" t="e">
        <f t="shared" si="237"/>
        <v>#NUM!</v>
      </c>
    </row>
    <row r="4568" spans="2:6" x14ac:dyDescent="0.25">
      <c r="B4568">
        <f t="shared" si="238"/>
        <v>30000000</v>
      </c>
      <c r="C4568">
        <v>1.5</v>
      </c>
      <c r="D4568">
        <v>4.5</v>
      </c>
      <c r="E4568">
        <f t="shared" si="239"/>
        <v>4564</v>
      </c>
      <c r="F4568" t="e">
        <f t="shared" si="237"/>
        <v>#NUM!</v>
      </c>
    </row>
    <row r="4569" spans="2:6" x14ac:dyDescent="0.25">
      <c r="B4569">
        <f t="shared" si="238"/>
        <v>30000000</v>
      </c>
      <c r="C4569">
        <v>1.5</v>
      </c>
      <c r="D4569">
        <v>4.5</v>
      </c>
      <c r="E4569">
        <f t="shared" si="239"/>
        <v>4565</v>
      </c>
      <c r="F4569" t="e">
        <f t="shared" si="237"/>
        <v>#NUM!</v>
      </c>
    </row>
    <row r="4570" spans="2:6" x14ac:dyDescent="0.25">
      <c r="B4570">
        <f t="shared" si="238"/>
        <v>30000000</v>
      </c>
      <c r="C4570">
        <v>1.5</v>
      </c>
      <c r="D4570">
        <v>4.5</v>
      </c>
      <c r="E4570">
        <f t="shared" si="239"/>
        <v>4566</v>
      </c>
      <c r="F4570" t="e">
        <f t="shared" si="237"/>
        <v>#NUM!</v>
      </c>
    </row>
    <row r="4571" spans="2:6" x14ac:dyDescent="0.25">
      <c r="B4571">
        <f t="shared" si="238"/>
        <v>30000000</v>
      </c>
      <c r="C4571">
        <v>1.5</v>
      </c>
      <c r="D4571">
        <v>4.5</v>
      </c>
      <c r="E4571">
        <f t="shared" si="239"/>
        <v>4567</v>
      </c>
      <c r="F4571" t="e">
        <f t="shared" si="237"/>
        <v>#NUM!</v>
      </c>
    </row>
    <row r="4572" spans="2:6" x14ac:dyDescent="0.25">
      <c r="B4572">
        <f t="shared" si="238"/>
        <v>30000000</v>
      </c>
      <c r="C4572">
        <v>1.5</v>
      </c>
      <c r="D4572">
        <v>4.5</v>
      </c>
      <c r="E4572">
        <f t="shared" si="239"/>
        <v>4568</v>
      </c>
      <c r="F4572" t="e">
        <f t="shared" si="237"/>
        <v>#NUM!</v>
      </c>
    </row>
    <row r="4573" spans="2:6" x14ac:dyDescent="0.25">
      <c r="B4573">
        <f t="shared" si="238"/>
        <v>30000000</v>
      </c>
      <c r="C4573">
        <v>1.5</v>
      </c>
      <c r="D4573">
        <v>4.5</v>
      </c>
      <c r="E4573">
        <f t="shared" si="239"/>
        <v>4569</v>
      </c>
      <c r="F4573" t="e">
        <f t="shared" si="237"/>
        <v>#NUM!</v>
      </c>
    </row>
    <row r="4574" spans="2:6" x14ac:dyDescent="0.25">
      <c r="B4574">
        <f t="shared" si="238"/>
        <v>30000000</v>
      </c>
      <c r="C4574">
        <v>1.5</v>
      </c>
      <c r="D4574">
        <v>4.5</v>
      </c>
      <c r="E4574">
        <f t="shared" si="239"/>
        <v>4570</v>
      </c>
      <c r="F4574" t="e">
        <f t="shared" si="237"/>
        <v>#NUM!</v>
      </c>
    </row>
    <row r="4575" spans="2:6" x14ac:dyDescent="0.25">
      <c r="B4575">
        <f t="shared" si="238"/>
        <v>30000000</v>
      </c>
      <c r="C4575">
        <v>1.5</v>
      </c>
      <c r="D4575">
        <v>4.5</v>
      </c>
      <c r="E4575">
        <f t="shared" si="239"/>
        <v>4571</v>
      </c>
      <c r="F4575" t="e">
        <f t="shared" ref="F4575:F4638" si="240">D4575+C4575*SIN(E4575*2*PI()/360*B4575)</f>
        <v>#NUM!</v>
      </c>
    </row>
    <row r="4576" spans="2:6" x14ac:dyDescent="0.25">
      <c r="B4576">
        <f t="shared" si="238"/>
        <v>30000000</v>
      </c>
      <c r="C4576">
        <v>1.5</v>
      </c>
      <c r="D4576">
        <v>4.5</v>
      </c>
      <c r="E4576">
        <f t="shared" si="239"/>
        <v>4572</v>
      </c>
      <c r="F4576" t="e">
        <f t="shared" si="240"/>
        <v>#NUM!</v>
      </c>
    </row>
    <row r="4577" spans="2:6" x14ac:dyDescent="0.25">
      <c r="B4577">
        <f t="shared" si="238"/>
        <v>30000000</v>
      </c>
      <c r="C4577">
        <v>1.5</v>
      </c>
      <c r="D4577">
        <v>4.5</v>
      </c>
      <c r="E4577">
        <f t="shared" si="239"/>
        <v>4573</v>
      </c>
      <c r="F4577" t="e">
        <f t="shared" si="240"/>
        <v>#NUM!</v>
      </c>
    </row>
    <row r="4578" spans="2:6" x14ac:dyDescent="0.25">
      <c r="B4578">
        <f t="shared" si="238"/>
        <v>30000000</v>
      </c>
      <c r="C4578">
        <v>1.5</v>
      </c>
      <c r="D4578">
        <v>4.5</v>
      </c>
      <c r="E4578">
        <f t="shared" si="239"/>
        <v>4574</v>
      </c>
      <c r="F4578" t="e">
        <f t="shared" si="240"/>
        <v>#NUM!</v>
      </c>
    </row>
    <row r="4579" spans="2:6" x14ac:dyDescent="0.25">
      <c r="B4579">
        <f t="shared" si="238"/>
        <v>30000000</v>
      </c>
      <c r="C4579">
        <v>1.5</v>
      </c>
      <c r="D4579">
        <v>4.5</v>
      </c>
      <c r="E4579">
        <f t="shared" si="239"/>
        <v>4575</v>
      </c>
      <c r="F4579" t="e">
        <f t="shared" si="240"/>
        <v>#NUM!</v>
      </c>
    </row>
    <row r="4580" spans="2:6" x14ac:dyDescent="0.25">
      <c r="B4580">
        <f t="shared" si="238"/>
        <v>30000000</v>
      </c>
      <c r="C4580">
        <v>1.5</v>
      </c>
      <c r="D4580">
        <v>4.5</v>
      </c>
      <c r="E4580">
        <f t="shared" si="239"/>
        <v>4576</v>
      </c>
      <c r="F4580" t="e">
        <f t="shared" si="240"/>
        <v>#NUM!</v>
      </c>
    </row>
    <row r="4581" spans="2:6" x14ac:dyDescent="0.25">
      <c r="B4581">
        <f t="shared" si="238"/>
        <v>30000000</v>
      </c>
      <c r="C4581">
        <v>1.5</v>
      </c>
      <c r="D4581">
        <v>4.5</v>
      </c>
      <c r="E4581">
        <f t="shared" si="239"/>
        <v>4577</v>
      </c>
      <c r="F4581" t="e">
        <f t="shared" si="240"/>
        <v>#NUM!</v>
      </c>
    </row>
    <row r="4582" spans="2:6" x14ac:dyDescent="0.25">
      <c r="B4582">
        <f t="shared" si="238"/>
        <v>30000000</v>
      </c>
      <c r="C4582">
        <v>1.5</v>
      </c>
      <c r="D4582">
        <v>4.5</v>
      </c>
      <c r="E4582">
        <f t="shared" si="239"/>
        <v>4578</v>
      </c>
      <c r="F4582" t="e">
        <f t="shared" si="240"/>
        <v>#NUM!</v>
      </c>
    </row>
    <row r="4583" spans="2:6" x14ac:dyDescent="0.25">
      <c r="B4583">
        <f t="shared" si="238"/>
        <v>30000000</v>
      </c>
      <c r="C4583">
        <v>1.5</v>
      </c>
      <c r="D4583">
        <v>4.5</v>
      </c>
      <c r="E4583">
        <f t="shared" si="239"/>
        <v>4579</v>
      </c>
      <c r="F4583" t="e">
        <f t="shared" si="240"/>
        <v>#NUM!</v>
      </c>
    </row>
    <row r="4584" spans="2:6" x14ac:dyDescent="0.25">
      <c r="B4584">
        <f t="shared" si="238"/>
        <v>30000000</v>
      </c>
      <c r="C4584">
        <v>1.5</v>
      </c>
      <c r="D4584">
        <v>4.5</v>
      </c>
      <c r="E4584">
        <f t="shared" si="239"/>
        <v>4580</v>
      </c>
      <c r="F4584" t="e">
        <f t="shared" si="240"/>
        <v>#NUM!</v>
      </c>
    </row>
    <row r="4585" spans="2:6" x14ac:dyDescent="0.25">
      <c r="B4585">
        <f t="shared" si="238"/>
        <v>30000000</v>
      </c>
      <c r="C4585">
        <v>1.5</v>
      </c>
      <c r="D4585">
        <v>4.5</v>
      </c>
      <c r="E4585">
        <f t="shared" si="239"/>
        <v>4581</v>
      </c>
      <c r="F4585" t="e">
        <f t="shared" si="240"/>
        <v>#NUM!</v>
      </c>
    </row>
    <row r="4586" spans="2:6" x14ac:dyDescent="0.25">
      <c r="B4586">
        <f t="shared" si="238"/>
        <v>30000000</v>
      </c>
      <c r="C4586">
        <v>1.5</v>
      </c>
      <c r="D4586">
        <v>4.5</v>
      </c>
      <c r="E4586">
        <f t="shared" si="239"/>
        <v>4582</v>
      </c>
      <c r="F4586" t="e">
        <f t="shared" si="240"/>
        <v>#NUM!</v>
      </c>
    </row>
    <row r="4587" spans="2:6" x14ac:dyDescent="0.25">
      <c r="B4587">
        <f t="shared" si="238"/>
        <v>30000000</v>
      </c>
      <c r="C4587">
        <v>1.5</v>
      </c>
      <c r="D4587">
        <v>4.5</v>
      </c>
      <c r="E4587">
        <f t="shared" si="239"/>
        <v>4583</v>
      </c>
      <c r="F4587" t="e">
        <f t="shared" si="240"/>
        <v>#NUM!</v>
      </c>
    </row>
    <row r="4588" spans="2:6" x14ac:dyDescent="0.25">
      <c r="B4588">
        <f t="shared" si="238"/>
        <v>30000000</v>
      </c>
      <c r="C4588">
        <v>1.5</v>
      </c>
      <c r="D4588">
        <v>4.5</v>
      </c>
      <c r="E4588">
        <f t="shared" si="239"/>
        <v>4584</v>
      </c>
      <c r="F4588" t="e">
        <f t="shared" si="240"/>
        <v>#NUM!</v>
      </c>
    </row>
    <row r="4589" spans="2:6" x14ac:dyDescent="0.25">
      <c r="B4589">
        <f t="shared" si="238"/>
        <v>30000000</v>
      </c>
      <c r="C4589">
        <v>1.5</v>
      </c>
      <c r="D4589">
        <v>4.5</v>
      </c>
      <c r="E4589">
        <f t="shared" si="239"/>
        <v>4585</v>
      </c>
      <c r="F4589" t="e">
        <f t="shared" si="240"/>
        <v>#NUM!</v>
      </c>
    </row>
    <row r="4590" spans="2:6" x14ac:dyDescent="0.25">
      <c r="B4590">
        <f t="shared" si="238"/>
        <v>30000000</v>
      </c>
      <c r="C4590">
        <v>1.5</v>
      </c>
      <c r="D4590">
        <v>4.5</v>
      </c>
      <c r="E4590">
        <f t="shared" si="239"/>
        <v>4586</v>
      </c>
      <c r="F4590" t="e">
        <f t="shared" si="240"/>
        <v>#NUM!</v>
      </c>
    </row>
    <row r="4591" spans="2:6" x14ac:dyDescent="0.25">
      <c r="B4591">
        <f t="shared" si="238"/>
        <v>30000000</v>
      </c>
      <c r="C4591">
        <v>1.5</v>
      </c>
      <c r="D4591">
        <v>4.5</v>
      </c>
      <c r="E4591">
        <f t="shared" si="239"/>
        <v>4587</v>
      </c>
      <c r="F4591" t="e">
        <f t="shared" si="240"/>
        <v>#NUM!</v>
      </c>
    </row>
    <row r="4592" spans="2:6" x14ac:dyDescent="0.25">
      <c r="B4592">
        <f t="shared" si="238"/>
        <v>30000000</v>
      </c>
      <c r="C4592">
        <v>1.5</v>
      </c>
      <c r="D4592">
        <v>4.5</v>
      </c>
      <c r="E4592">
        <f t="shared" si="239"/>
        <v>4588</v>
      </c>
      <c r="F4592" t="e">
        <f t="shared" si="240"/>
        <v>#NUM!</v>
      </c>
    </row>
    <row r="4593" spans="2:6" x14ac:dyDescent="0.25">
      <c r="B4593">
        <f t="shared" si="238"/>
        <v>30000000</v>
      </c>
      <c r="C4593">
        <v>1.5</v>
      </c>
      <c r="D4593">
        <v>4.5</v>
      </c>
      <c r="E4593">
        <f t="shared" si="239"/>
        <v>4589</v>
      </c>
      <c r="F4593" t="e">
        <f t="shared" si="240"/>
        <v>#NUM!</v>
      </c>
    </row>
    <row r="4594" spans="2:6" x14ac:dyDescent="0.25">
      <c r="B4594">
        <f t="shared" si="238"/>
        <v>30000000</v>
      </c>
      <c r="C4594">
        <v>1.5</v>
      </c>
      <c r="D4594">
        <v>4.5</v>
      </c>
      <c r="E4594">
        <f t="shared" si="239"/>
        <v>4590</v>
      </c>
      <c r="F4594" t="e">
        <f t="shared" si="240"/>
        <v>#NUM!</v>
      </c>
    </row>
    <row r="4595" spans="2:6" x14ac:dyDescent="0.25">
      <c r="B4595">
        <f t="shared" si="238"/>
        <v>30000000</v>
      </c>
      <c r="C4595">
        <v>1.5</v>
      </c>
      <c r="D4595">
        <v>4.5</v>
      </c>
      <c r="E4595">
        <f t="shared" si="239"/>
        <v>4591</v>
      </c>
      <c r="F4595" t="e">
        <f t="shared" si="240"/>
        <v>#NUM!</v>
      </c>
    </row>
    <row r="4596" spans="2:6" x14ac:dyDescent="0.25">
      <c r="B4596">
        <f t="shared" si="238"/>
        <v>30000000</v>
      </c>
      <c r="C4596">
        <v>1.5</v>
      </c>
      <c r="D4596">
        <v>4.5</v>
      </c>
      <c r="E4596">
        <f t="shared" si="239"/>
        <v>4592</v>
      </c>
      <c r="F4596" t="e">
        <f t="shared" si="240"/>
        <v>#NUM!</v>
      </c>
    </row>
    <row r="4597" spans="2:6" x14ac:dyDescent="0.25">
      <c r="B4597">
        <f t="shared" si="238"/>
        <v>30000000</v>
      </c>
      <c r="C4597">
        <v>1.5</v>
      </c>
      <c r="D4597">
        <v>4.5</v>
      </c>
      <c r="E4597">
        <f t="shared" si="239"/>
        <v>4593</v>
      </c>
      <c r="F4597" t="e">
        <f t="shared" si="240"/>
        <v>#NUM!</v>
      </c>
    </row>
    <row r="4598" spans="2:6" x14ac:dyDescent="0.25">
      <c r="B4598">
        <f t="shared" si="238"/>
        <v>30000000</v>
      </c>
      <c r="C4598">
        <v>1.5</v>
      </c>
      <c r="D4598">
        <v>4.5</v>
      </c>
      <c r="E4598">
        <f t="shared" si="239"/>
        <v>4594</v>
      </c>
      <c r="F4598" t="e">
        <f t="shared" si="240"/>
        <v>#NUM!</v>
      </c>
    </row>
    <row r="4599" spans="2:6" x14ac:dyDescent="0.25">
      <c r="B4599">
        <f t="shared" si="238"/>
        <v>30000000</v>
      </c>
      <c r="C4599">
        <v>1.5</v>
      </c>
      <c r="D4599">
        <v>4.5</v>
      </c>
      <c r="E4599">
        <f t="shared" si="239"/>
        <v>4595</v>
      </c>
      <c r="F4599" t="e">
        <f t="shared" si="240"/>
        <v>#NUM!</v>
      </c>
    </row>
    <row r="4600" spans="2:6" x14ac:dyDescent="0.25">
      <c r="B4600">
        <f t="shared" si="238"/>
        <v>30000000</v>
      </c>
      <c r="C4600">
        <v>1.5</v>
      </c>
      <c r="D4600">
        <v>4.5</v>
      </c>
      <c r="E4600">
        <f t="shared" si="239"/>
        <v>4596</v>
      </c>
      <c r="F4600" t="e">
        <f t="shared" si="240"/>
        <v>#NUM!</v>
      </c>
    </row>
    <row r="4601" spans="2:6" x14ac:dyDescent="0.25">
      <c r="B4601">
        <f t="shared" si="238"/>
        <v>30000000</v>
      </c>
      <c r="C4601">
        <v>1.5</v>
      </c>
      <c r="D4601">
        <v>4.5</v>
      </c>
      <c r="E4601">
        <f t="shared" si="239"/>
        <v>4597</v>
      </c>
      <c r="F4601" t="e">
        <f t="shared" si="240"/>
        <v>#NUM!</v>
      </c>
    </row>
    <row r="4602" spans="2:6" x14ac:dyDescent="0.25">
      <c r="B4602">
        <f t="shared" si="238"/>
        <v>30000000</v>
      </c>
      <c r="C4602">
        <v>1.5</v>
      </c>
      <c r="D4602">
        <v>4.5</v>
      </c>
      <c r="E4602">
        <f t="shared" si="239"/>
        <v>4598</v>
      </c>
      <c r="F4602" t="e">
        <f t="shared" si="240"/>
        <v>#NUM!</v>
      </c>
    </row>
    <row r="4603" spans="2:6" x14ac:dyDescent="0.25">
      <c r="B4603">
        <f t="shared" si="238"/>
        <v>30000000</v>
      </c>
      <c r="C4603">
        <v>1.5</v>
      </c>
      <c r="D4603">
        <v>4.5</v>
      </c>
      <c r="E4603">
        <f t="shared" si="239"/>
        <v>4599</v>
      </c>
      <c r="F4603" t="e">
        <f t="shared" si="240"/>
        <v>#NUM!</v>
      </c>
    </row>
    <row r="4604" spans="2:6" x14ac:dyDescent="0.25">
      <c r="B4604">
        <f t="shared" si="238"/>
        <v>30000000</v>
      </c>
      <c r="C4604">
        <v>1.5</v>
      </c>
      <c r="D4604">
        <v>4.5</v>
      </c>
      <c r="E4604">
        <f t="shared" si="239"/>
        <v>4600</v>
      </c>
      <c r="F4604" t="e">
        <f t="shared" si="240"/>
        <v>#NUM!</v>
      </c>
    </row>
    <row r="4605" spans="2:6" x14ac:dyDescent="0.25">
      <c r="B4605">
        <f t="shared" si="238"/>
        <v>30000000</v>
      </c>
      <c r="C4605">
        <v>1.5</v>
      </c>
      <c r="D4605">
        <v>4.5</v>
      </c>
      <c r="E4605">
        <f t="shared" si="239"/>
        <v>4601</v>
      </c>
      <c r="F4605" t="e">
        <f t="shared" si="240"/>
        <v>#NUM!</v>
      </c>
    </row>
    <row r="4606" spans="2:6" x14ac:dyDescent="0.25">
      <c r="B4606">
        <f t="shared" si="238"/>
        <v>30000000</v>
      </c>
      <c r="C4606">
        <v>1.5</v>
      </c>
      <c r="D4606">
        <v>4.5</v>
      </c>
      <c r="E4606">
        <f t="shared" si="239"/>
        <v>4602</v>
      </c>
      <c r="F4606" t="e">
        <f t="shared" si="240"/>
        <v>#NUM!</v>
      </c>
    </row>
    <row r="4607" spans="2:6" x14ac:dyDescent="0.25">
      <c r="B4607">
        <f t="shared" si="238"/>
        <v>30000000</v>
      </c>
      <c r="C4607">
        <v>1.5</v>
      </c>
      <c r="D4607">
        <v>4.5</v>
      </c>
      <c r="E4607">
        <f t="shared" si="239"/>
        <v>4603</v>
      </c>
      <c r="F4607" t="e">
        <f t="shared" si="240"/>
        <v>#NUM!</v>
      </c>
    </row>
    <row r="4608" spans="2:6" x14ac:dyDescent="0.25">
      <c r="B4608">
        <f t="shared" si="238"/>
        <v>30000000</v>
      </c>
      <c r="C4608">
        <v>1.5</v>
      </c>
      <c r="D4608">
        <v>4.5</v>
      </c>
      <c r="E4608">
        <f t="shared" si="239"/>
        <v>4604</v>
      </c>
      <c r="F4608" t="e">
        <f t="shared" si="240"/>
        <v>#NUM!</v>
      </c>
    </row>
    <row r="4609" spans="2:6" x14ac:dyDescent="0.25">
      <c r="B4609">
        <f t="shared" si="238"/>
        <v>30000000</v>
      </c>
      <c r="C4609">
        <v>1.5</v>
      </c>
      <c r="D4609">
        <v>4.5</v>
      </c>
      <c r="E4609">
        <f t="shared" si="239"/>
        <v>4605</v>
      </c>
      <c r="F4609" t="e">
        <f t="shared" si="240"/>
        <v>#NUM!</v>
      </c>
    </row>
    <row r="4610" spans="2:6" x14ac:dyDescent="0.25">
      <c r="B4610">
        <f t="shared" si="238"/>
        <v>30000000</v>
      </c>
      <c r="C4610">
        <v>1.5</v>
      </c>
      <c r="D4610">
        <v>4.5</v>
      </c>
      <c r="E4610">
        <f t="shared" si="239"/>
        <v>4606</v>
      </c>
      <c r="F4610" t="e">
        <f t="shared" si="240"/>
        <v>#NUM!</v>
      </c>
    </row>
    <row r="4611" spans="2:6" x14ac:dyDescent="0.25">
      <c r="B4611">
        <f t="shared" si="238"/>
        <v>30000000</v>
      </c>
      <c r="C4611">
        <v>1.5</v>
      </c>
      <c r="D4611">
        <v>4.5</v>
      </c>
      <c r="E4611">
        <f t="shared" si="239"/>
        <v>4607</v>
      </c>
      <c r="F4611" t="e">
        <f t="shared" si="240"/>
        <v>#NUM!</v>
      </c>
    </row>
    <row r="4612" spans="2:6" x14ac:dyDescent="0.25">
      <c r="B4612">
        <f t="shared" si="238"/>
        <v>30000000</v>
      </c>
      <c r="C4612">
        <v>1.5</v>
      </c>
      <c r="D4612">
        <v>4.5</v>
      </c>
      <c r="E4612">
        <f t="shared" si="239"/>
        <v>4608</v>
      </c>
      <c r="F4612" t="e">
        <f t="shared" si="240"/>
        <v>#NUM!</v>
      </c>
    </row>
    <row r="4613" spans="2:6" x14ac:dyDescent="0.25">
      <c r="B4613">
        <f t="shared" si="238"/>
        <v>30000000</v>
      </c>
      <c r="C4613">
        <v>1.5</v>
      </c>
      <c r="D4613">
        <v>4.5</v>
      </c>
      <c r="E4613">
        <f t="shared" si="239"/>
        <v>4609</v>
      </c>
      <c r="F4613" t="e">
        <f t="shared" si="240"/>
        <v>#NUM!</v>
      </c>
    </row>
    <row r="4614" spans="2:6" x14ac:dyDescent="0.25">
      <c r="B4614">
        <f t="shared" ref="B4614:B4677" si="241">$C$1</f>
        <v>30000000</v>
      </c>
      <c r="C4614">
        <v>1.5</v>
      </c>
      <c r="D4614">
        <v>4.5</v>
      </c>
      <c r="E4614">
        <f t="shared" ref="E4614:E4677" si="242">E4613+1</f>
        <v>4610</v>
      </c>
      <c r="F4614" t="e">
        <f t="shared" si="240"/>
        <v>#NUM!</v>
      </c>
    </row>
    <row r="4615" spans="2:6" x14ac:dyDescent="0.25">
      <c r="B4615">
        <f t="shared" si="241"/>
        <v>30000000</v>
      </c>
      <c r="C4615">
        <v>1.5</v>
      </c>
      <c r="D4615">
        <v>4.5</v>
      </c>
      <c r="E4615">
        <f t="shared" si="242"/>
        <v>4611</v>
      </c>
      <c r="F4615" t="e">
        <f t="shared" si="240"/>
        <v>#NUM!</v>
      </c>
    </row>
    <row r="4616" spans="2:6" x14ac:dyDescent="0.25">
      <c r="B4616">
        <f t="shared" si="241"/>
        <v>30000000</v>
      </c>
      <c r="C4616">
        <v>1.5</v>
      </c>
      <c r="D4616">
        <v>4.5</v>
      </c>
      <c r="E4616">
        <f t="shared" si="242"/>
        <v>4612</v>
      </c>
      <c r="F4616" t="e">
        <f t="shared" si="240"/>
        <v>#NUM!</v>
      </c>
    </row>
    <row r="4617" spans="2:6" x14ac:dyDescent="0.25">
      <c r="B4617">
        <f t="shared" si="241"/>
        <v>30000000</v>
      </c>
      <c r="C4617">
        <v>1.5</v>
      </c>
      <c r="D4617">
        <v>4.5</v>
      </c>
      <c r="E4617">
        <f t="shared" si="242"/>
        <v>4613</v>
      </c>
      <c r="F4617" t="e">
        <f t="shared" si="240"/>
        <v>#NUM!</v>
      </c>
    </row>
    <row r="4618" spans="2:6" x14ac:dyDescent="0.25">
      <c r="B4618">
        <f t="shared" si="241"/>
        <v>30000000</v>
      </c>
      <c r="C4618">
        <v>1.5</v>
      </c>
      <c r="D4618">
        <v>4.5</v>
      </c>
      <c r="E4618">
        <f t="shared" si="242"/>
        <v>4614</v>
      </c>
      <c r="F4618" t="e">
        <f t="shared" si="240"/>
        <v>#NUM!</v>
      </c>
    </row>
    <row r="4619" spans="2:6" x14ac:dyDescent="0.25">
      <c r="B4619">
        <f t="shared" si="241"/>
        <v>30000000</v>
      </c>
      <c r="C4619">
        <v>1.5</v>
      </c>
      <c r="D4619">
        <v>4.5</v>
      </c>
      <c r="E4619">
        <f t="shared" si="242"/>
        <v>4615</v>
      </c>
      <c r="F4619" t="e">
        <f t="shared" si="240"/>
        <v>#NUM!</v>
      </c>
    </row>
    <row r="4620" spans="2:6" x14ac:dyDescent="0.25">
      <c r="B4620">
        <f t="shared" si="241"/>
        <v>30000000</v>
      </c>
      <c r="C4620">
        <v>1.5</v>
      </c>
      <c r="D4620">
        <v>4.5</v>
      </c>
      <c r="E4620">
        <f t="shared" si="242"/>
        <v>4616</v>
      </c>
      <c r="F4620" t="e">
        <f t="shared" si="240"/>
        <v>#NUM!</v>
      </c>
    </row>
    <row r="4621" spans="2:6" x14ac:dyDescent="0.25">
      <c r="B4621">
        <f t="shared" si="241"/>
        <v>30000000</v>
      </c>
      <c r="C4621">
        <v>1.5</v>
      </c>
      <c r="D4621">
        <v>4.5</v>
      </c>
      <c r="E4621">
        <f t="shared" si="242"/>
        <v>4617</v>
      </c>
      <c r="F4621" t="e">
        <f t="shared" si="240"/>
        <v>#NUM!</v>
      </c>
    </row>
    <row r="4622" spans="2:6" x14ac:dyDescent="0.25">
      <c r="B4622">
        <f t="shared" si="241"/>
        <v>30000000</v>
      </c>
      <c r="C4622">
        <v>1.5</v>
      </c>
      <c r="D4622">
        <v>4.5</v>
      </c>
      <c r="E4622">
        <f t="shared" si="242"/>
        <v>4618</v>
      </c>
      <c r="F4622" t="e">
        <f t="shared" si="240"/>
        <v>#NUM!</v>
      </c>
    </row>
    <row r="4623" spans="2:6" x14ac:dyDescent="0.25">
      <c r="B4623">
        <f t="shared" si="241"/>
        <v>30000000</v>
      </c>
      <c r="C4623">
        <v>1.5</v>
      </c>
      <c r="D4623">
        <v>4.5</v>
      </c>
      <c r="E4623">
        <f t="shared" si="242"/>
        <v>4619</v>
      </c>
      <c r="F4623" t="e">
        <f t="shared" si="240"/>
        <v>#NUM!</v>
      </c>
    </row>
    <row r="4624" spans="2:6" x14ac:dyDescent="0.25">
      <c r="B4624">
        <f t="shared" si="241"/>
        <v>30000000</v>
      </c>
      <c r="C4624">
        <v>1.5</v>
      </c>
      <c r="D4624">
        <v>4.5</v>
      </c>
      <c r="E4624">
        <f t="shared" si="242"/>
        <v>4620</v>
      </c>
      <c r="F4624" t="e">
        <f t="shared" si="240"/>
        <v>#NUM!</v>
      </c>
    </row>
    <row r="4625" spans="2:6" x14ac:dyDescent="0.25">
      <c r="B4625">
        <f t="shared" si="241"/>
        <v>30000000</v>
      </c>
      <c r="C4625">
        <v>1.5</v>
      </c>
      <c r="D4625">
        <v>4.5</v>
      </c>
      <c r="E4625">
        <f t="shared" si="242"/>
        <v>4621</v>
      </c>
      <c r="F4625" t="e">
        <f t="shared" si="240"/>
        <v>#NUM!</v>
      </c>
    </row>
    <row r="4626" spans="2:6" x14ac:dyDescent="0.25">
      <c r="B4626">
        <f t="shared" si="241"/>
        <v>30000000</v>
      </c>
      <c r="C4626">
        <v>1.5</v>
      </c>
      <c r="D4626">
        <v>4.5</v>
      </c>
      <c r="E4626">
        <f t="shared" si="242"/>
        <v>4622</v>
      </c>
      <c r="F4626" t="e">
        <f t="shared" si="240"/>
        <v>#NUM!</v>
      </c>
    </row>
    <row r="4627" spans="2:6" x14ac:dyDescent="0.25">
      <c r="B4627">
        <f t="shared" si="241"/>
        <v>30000000</v>
      </c>
      <c r="C4627">
        <v>1.5</v>
      </c>
      <c r="D4627">
        <v>4.5</v>
      </c>
      <c r="E4627">
        <f t="shared" si="242"/>
        <v>4623</v>
      </c>
      <c r="F4627" t="e">
        <f t="shared" si="240"/>
        <v>#NUM!</v>
      </c>
    </row>
    <row r="4628" spans="2:6" x14ac:dyDescent="0.25">
      <c r="B4628">
        <f t="shared" si="241"/>
        <v>30000000</v>
      </c>
      <c r="C4628">
        <v>1.5</v>
      </c>
      <c r="D4628">
        <v>4.5</v>
      </c>
      <c r="E4628">
        <f t="shared" si="242"/>
        <v>4624</v>
      </c>
      <c r="F4628" t="e">
        <f t="shared" si="240"/>
        <v>#NUM!</v>
      </c>
    </row>
    <row r="4629" spans="2:6" x14ac:dyDescent="0.25">
      <c r="B4629">
        <f t="shared" si="241"/>
        <v>30000000</v>
      </c>
      <c r="C4629">
        <v>1.5</v>
      </c>
      <c r="D4629">
        <v>4.5</v>
      </c>
      <c r="E4629">
        <f t="shared" si="242"/>
        <v>4625</v>
      </c>
      <c r="F4629" t="e">
        <f t="shared" si="240"/>
        <v>#NUM!</v>
      </c>
    </row>
    <row r="4630" spans="2:6" x14ac:dyDescent="0.25">
      <c r="B4630">
        <f t="shared" si="241"/>
        <v>30000000</v>
      </c>
      <c r="C4630">
        <v>1.5</v>
      </c>
      <c r="D4630">
        <v>4.5</v>
      </c>
      <c r="E4630">
        <f t="shared" si="242"/>
        <v>4626</v>
      </c>
      <c r="F4630" t="e">
        <f t="shared" si="240"/>
        <v>#NUM!</v>
      </c>
    </row>
    <row r="4631" spans="2:6" x14ac:dyDescent="0.25">
      <c r="B4631">
        <f t="shared" si="241"/>
        <v>30000000</v>
      </c>
      <c r="C4631">
        <v>1.5</v>
      </c>
      <c r="D4631">
        <v>4.5</v>
      </c>
      <c r="E4631">
        <f t="shared" si="242"/>
        <v>4627</v>
      </c>
      <c r="F4631" t="e">
        <f t="shared" si="240"/>
        <v>#NUM!</v>
      </c>
    </row>
    <row r="4632" spans="2:6" x14ac:dyDescent="0.25">
      <c r="B4632">
        <f t="shared" si="241"/>
        <v>30000000</v>
      </c>
      <c r="C4632">
        <v>1.5</v>
      </c>
      <c r="D4632">
        <v>4.5</v>
      </c>
      <c r="E4632">
        <f t="shared" si="242"/>
        <v>4628</v>
      </c>
      <c r="F4632" t="e">
        <f t="shared" si="240"/>
        <v>#NUM!</v>
      </c>
    </row>
    <row r="4633" spans="2:6" x14ac:dyDescent="0.25">
      <c r="B4633">
        <f t="shared" si="241"/>
        <v>30000000</v>
      </c>
      <c r="C4633">
        <v>1.5</v>
      </c>
      <c r="D4633">
        <v>4.5</v>
      </c>
      <c r="E4633">
        <f t="shared" si="242"/>
        <v>4629</v>
      </c>
      <c r="F4633" t="e">
        <f t="shared" si="240"/>
        <v>#NUM!</v>
      </c>
    </row>
    <row r="4634" spans="2:6" x14ac:dyDescent="0.25">
      <c r="B4634">
        <f t="shared" si="241"/>
        <v>30000000</v>
      </c>
      <c r="C4634">
        <v>1.5</v>
      </c>
      <c r="D4634">
        <v>4.5</v>
      </c>
      <c r="E4634">
        <f t="shared" si="242"/>
        <v>4630</v>
      </c>
      <c r="F4634" t="e">
        <f t="shared" si="240"/>
        <v>#NUM!</v>
      </c>
    </row>
    <row r="4635" spans="2:6" x14ac:dyDescent="0.25">
      <c r="B4635">
        <f t="shared" si="241"/>
        <v>30000000</v>
      </c>
      <c r="C4635">
        <v>1.5</v>
      </c>
      <c r="D4635">
        <v>4.5</v>
      </c>
      <c r="E4635">
        <f t="shared" si="242"/>
        <v>4631</v>
      </c>
      <c r="F4635" t="e">
        <f t="shared" si="240"/>
        <v>#NUM!</v>
      </c>
    </row>
    <row r="4636" spans="2:6" x14ac:dyDescent="0.25">
      <c r="B4636">
        <f t="shared" si="241"/>
        <v>30000000</v>
      </c>
      <c r="C4636">
        <v>1.5</v>
      </c>
      <c r="D4636">
        <v>4.5</v>
      </c>
      <c r="E4636">
        <f t="shared" si="242"/>
        <v>4632</v>
      </c>
      <c r="F4636" t="e">
        <f t="shared" si="240"/>
        <v>#NUM!</v>
      </c>
    </row>
    <row r="4637" spans="2:6" x14ac:dyDescent="0.25">
      <c r="B4637">
        <f t="shared" si="241"/>
        <v>30000000</v>
      </c>
      <c r="C4637">
        <v>1.5</v>
      </c>
      <c r="D4637">
        <v>4.5</v>
      </c>
      <c r="E4637">
        <f t="shared" si="242"/>
        <v>4633</v>
      </c>
      <c r="F4637" t="e">
        <f t="shared" si="240"/>
        <v>#NUM!</v>
      </c>
    </row>
    <row r="4638" spans="2:6" x14ac:dyDescent="0.25">
      <c r="B4638">
        <f t="shared" si="241"/>
        <v>30000000</v>
      </c>
      <c r="C4638">
        <v>1.5</v>
      </c>
      <c r="D4638">
        <v>4.5</v>
      </c>
      <c r="E4638">
        <f t="shared" si="242"/>
        <v>4634</v>
      </c>
      <c r="F4638" t="e">
        <f t="shared" si="240"/>
        <v>#NUM!</v>
      </c>
    </row>
    <row r="4639" spans="2:6" x14ac:dyDescent="0.25">
      <c r="B4639">
        <f t="shared" si="241"/>
        <v>30000000</v>
      </c>
      <c r="C4639">
        <v>1.5</v>
      </c>
      <c r="D4639">
        <v>4.5</v>
      </c>
      <c r="E4639">
        <f t="shared" si="242"/>
        <v>4635</v>
      </c>
      <c r="F4639" t="e">
        <f t="shared" ref="F4639:F4702" si="243">D4639+C4639*SIN(E4639*2*PI()/360*B4639)</f>
        <v>#NUM!</v>
      </c>
    </row>
    <row r="4640" spans="2:6" x14ac:dyDescent="0.25">
      <c r="B4640">
        <f t="shared" si="241"/>
        <v>30000000</v>
      </c>
      <c r="C4640">
        <v>1.5</v>
      </c>
      <c r="D4640">
        <v>4.5</v>
      </c>
      <c r="E4640">
        <f t="shared" si="242"/>
        <v>4636</v>
      </c>
      <c r="F4640" t="e">
        <f t="shared" si="243"/>
        <v>#NUM!</v>
      </c>
    </row>
    <row r="4641" spans="2:6" x14ac:dyDescent="0.25">
      <c r="B4641">
        <f t="shared" si="241"/>
        <v>30000000</v>
      </c>
      <c r="C4641">
        <v>1.5</v>
      </c>
      <c r="D4641">
        <v>4.5</v>
      </c>
      <c r="E4641">
        <f t="shared" si="242"/>
        <v>4637</v>
      </c>
      <c r="F4641" t="e">
        <f t="shared" si="243"/>
        <v>#NUM!</v>
      </c>
    </row>
    <row r="4642" spans="2:6" x14ac:dyDescent="0.25">
      <c r="B4642">
        <f t="shared" si="241"/>
        <v>30000000</v>
      </c>
      <c r="C4642">
        <v>1.5</v>
      </c>
      <c r="D4642">
        <v>4.5</v>
      </c>
      <c r="E4642">
        <f t="shared" si="242"/>
        <v>4638</v>
      </c>
      <c r="F4642" t="e">
        <f t="shared" si="243"/>
        <v>#NUM!</v>
      </c>
    </row>
    <row r="4643" spans="2:6" x14ac:dyDescent="0.25">
      <c r="B4643">
        <f t="shared" si="241"/>
        <v>30000000</v>
      </c>
      <c r="C4643">
        <v>1.5</v>
      </c>
      <c r="D4643">
        <v>4.5</v>
      </c>
      <c r="E4643">
        <f t="shared" si="242"/>
        <v>4639</v>
      </c>
      <c r="F4643" t="e">
        <f t="shared" si="243"/>
        <v>#NUM!</v>
      </c>
    </row>
    <row r="4644" spans="2:6" x14ac:dyDescent="0.25">
      <c r="B4644">
        <f t="shared" si="241"/>
        <v>30000000</v>
      </c>
      <c r="C4644">
        <v>1.5</v>
      </c>
      <c r="D4644">
        <v>4.5</v>
      </c>
      <c r="E4644">
        <f t="shared" si="242"/>
        <v>4640</v>
      </c>
      <c r="F4644" t="e">
        <f t="shared" si="243"/>
        <v>#NUM!</v>
      </c>
    </row>
    <row r="4645" spans="2:6" x14ac:dyDescent="0.25">
      <c r="B4645">
        <f t="shared" si="241"/>
        <v>30000000</v>
      </c>
      <c r="C4645">
        <v>1.5</v>
      </c>
      <c r="D4645">
        <v>4.5</v>
      </c>
      <c r="E4645">
        <f t="shared" si="242"/>
        <v>4641</v>
      </c>
      <c r="F4645" t="e">
        <f t="shared" si="243"/>
        <v>#NUM!</v>
      </c>
    </row>
    <row r="4646" spans="2:6" x14ac:dyDescent="0.25">
      <c r="B4646">
        <f t="shared" si="241"/>
        <v>30000000</v>
      </c>
      <c r="C4646">
        <v>1.5</v>
      </c>
      <c r="D4646">
        <v>4.5</v>
      </c>
      <c r="E4646">
        <f t="shared" si="242"/>
        <v>4642</v>
      </c>
      <c r="F4646" t="e">
        <f t="shared" si="243"/>
        <v>#NUM!</v>
      </c>
    </row>
    <row r="4647" spans="2:6" x14ac:dyDescent="0.25">
      <c r="B4647">
        <f t="shared" si="241"/>
        <v>30000000</v>
      </c>
      <c r="C4647">
        <v>1.5</v>
      </c>
      <c r="D4647">
        <v>4.5</v>
      </c>
      <c r="E4647">
        <f t="shared" si="242"/>
        <v>4643</v>
      </c>
      <c r="F4647" t="e">
        <f t="shared" si="243"/>
        <v>#NUM!</v>
      </c>
    </row>
    <row r="4648" spans="2:6" x14ac:dyDescent="0.25">
      <c r="B4648">
        <f t="shared" si="241"/>
        <v>30000000</v>
      </c>
      <c r="C4648">
        <v>1.5</v>
      </c>
      <c r="D4648">
        <v>4.5</v>
      </c>
      <c r="E4648">
        <f t="shared" si="242"/>
        <v>4644</v>
      </c>
      <c r="F4648" t="e">
        <f t="shared" si="243"/>
        <v>#NUM!</v>
      </c>
    </row>
    <row r="4649" spans="2:6" x14ac:dyDescent="0.25">
      <c r="B4649">
        <f t="shared" si="241"/>
        <v>30000000</v>
      </c>
      <c r="C4649">
        <v>1.5</v>
      </c>
      <c r="D4649">
        <v>4.5</v>
      </c>
      <c r="E4649">
        <f t="shared" si="242"/>
        <v>4645</v>
      </c>
      <c r="F4649" t="e">
        <f t="shared" si="243"/>
        <v>#NUM!</v>
      </c>
    </row>
    <row r="4650" spans="2:6" x14ac:dyDescent="0.25">
      <c r="B4650">
        <f t="shared" si="241"/>
        <v>30000000</v>
      </c>
      <c r="C4650">
        <v>1.5</v>
      </c>
      <c r="D4650">
        <v>4.5</v>
      </c>
      <c r="E4650">
        <f t="shared" si="242"/>
        <v>4646</v>
      </c>
      <c r="F4650" t="e">
        <f t="shared" si="243"/>
        <v>#NUM!</v>
      </c>
    </row>
    <row r="4651" spans="2:6" x14ac:dyDescent="0.25">
      <c r="B4651">
        <f t="shared" si="241"/>
        <v>30000000</v>
      </c>
      <c r="C4651">
        <v>1.5</v>
      </c>
      <c r="D4651">
        <v>4.5</v>
      </c>
      <c r="E4651">
        <f t="shared" si="242"/>
        <v>4647</v>
      </c>
      <c r="F4651" t="e">
        <f t="shared" si="243"/>
        <v>#NUM!</v>
      </c>
    </row>
    <row r="4652" spans="2:6" x14ac:dyDescent="0.25">
      <c r="B4652">
        <f t="shared" si="241"/>
        <v>30000000</v>
      </c>
      <c r="C4652">
        <v>1.5</v>
      </c>
      <c r="D4652">
        <v>4.5</v>
      </c>
      <c r="E4652">
        <f t="shared" si="242"/>
        <v>4648</v>
      </c>
      <c r="F4652" t="e">
        <f t="shared" si="243"/>
        <v>#NUM!</v>
      </c>
    </row>
    <row r="4653" spans="2:6" x14ac:dyDescent="0.25">
      <c r="B4653">
        <f t="shared" si="241"/>
        <v>30000000</v>
      </c>
      <c r="C4653">
        <v>1.5</v>
      </c>
      <c r="D4653">
        <v>4.5</v>
      </c>
      <c r="E4653">
        <f t="shared" si="242"/>
        <v>4649</v>
      </c>
      <c r="F4653" t="e">
        <f t="shared" si="243"/>
        <v>#NUM!</v>
      </c>
    </row>
    <row r="4654" spans="2:6" x14ac:dyDescent="0.25">
      <c r="B4654">
        <f t="shared" si="241"/>
        <v>30000000</v>
      </c>
      <c r="C4654">
        <v>1.5</v>
      </c>
      <c r="D4654">
        <v>4.5</v>
      </c>
      <c r="E4654">
        <f t="shared" si="242"/>
        <v>4650</v>
      </c>
      <c r="F4654" t="e">
        <f t="shared" si="243"/>
        <v>#NUM!</v>
      </c>
    </row>
    <row r="4655" spans="2:6" x14ac:dyDescent="0.25">
      <c r="B4655">
        <f t="shared" si="241"/>
        <v>30000000</v>
      </c>
      <c r="C4655">
        <v>1.5</v>
      </c>
      <c r="D4655">
        <v>4.5</v>
      </c>
      <c r="E4655">
        <f t="shared" si="242"/>
        <v>4651</v>
      </c>
      <c r="F4655" t="e">
        <f t="shared" si="243"/>
        <v>#NUM!</v>
      </c>
    </row>
    <row r="4656" spans="2:6" x14ac:dyDescent="0.25">
      <c r="B4656">
        <f t="shared" si="241"/>
        <v>30000000</v>
      </c>
      <c r="C4656">
        <v>1.5</v>
      </c>
      <c r="D4656">
        <v>4.5</v>
      </c>
      <c r="E4656">
        <f t="shared" si="242"/>
        <v>4652</v>
      </c>
      <c r="F4656" t="e">
        <f t="shared" si="243"/>
        <v>#NUM!</v>
      </c>
    </row>
    <row r="4657" spans="2:6" x14ac:dyDescent="0.25">
      <c r="B4657">
        <f t="shared" si="241"/>
        <v>30000000</v>
      </c>
      <c r="C4657">
        <v>1.5</v>
      </c>
      <c r="D4657">
        <v>4.5</v>
      </c>
      <c r="E4657">
        <f t="shared" si="242"/>
        <v>4653</v>
      </c>
      <c r="F4657" t="e">
        <f t="shared" si="243"/>
        <v>#NUM!</v>
      </c>
    </row>
    <row r="4658" spans="2:6" x14ac:dyDescent="0.25">
      <c r="B4658">
        <f t="shared" si="241"/>
        <v>30000000</v>
      </c>
      <c r="C4658">
        <v>1.5</v>
      </c>
      <c r="D4658">
        <v>4.5</v>
      </c>
      <c r="E4658">
        <f t="shared" si="242"/>
        <v>4654</v>
      </c>
      <c r="F4658" t="e">
        <f t="shared" si="243"/>
        <v>#NUM!</v>
      </c>
    </row>
    <row r="4659" spans="2:6" x14ac:dyDescent="0.25">
      <c r="B4659">
        <f t="shared" si="241"/>
        <v>30000000</v>
      </c>
      <c r="C4659">
        <v>1.5</v>
      </c>
      <c r="D4659">
        <v>4.5</v>
      </c>
      <c r="E4659">
        <f t="shared" si="242"/>
        <v>4655</v>
      </c>
      <c r="F4659" t="e">
        <f t="shared" si="243"/>
        <v>#NUM!</v>
      </c>
    </row>
    <row r="4660" spans="2:6" x14ac:dyDescent="0.25">
      <c r="B4660">
        <f t="shared" si="241"/>
        <v>30000000</v>
      </c>
      <c r="C4660">
        <v>1.5</v>
      </c>
      <c r="D4660">
        <v>4.5</v>
      </c>
      <c r="E4660">
        <f t="shared" si="242"/>
        <v>4656</v>
      </c>
      <c r="F4660" t="e">
        <f t="shared" si="243"/>
        <v>#NUM!</v>
      </c>
    </row>
    <row r="4661" spans="2:6" x14ac:dyDescent="0.25">
      <c r="B4661">
        <f t="shared" si="241"/>
        <v>30000000</v>
      </c>
      <c r="C4661">
        <v>1.5</v>
      </c>
      <c r="D4661">
        <v>4.5</v>
      </c>
      <c r="E4661">
        <f t="shared" si="242"/>
        <v>4657</v>
      </c>
      <c r="F4661" t="e">
        <f t="shared" si="243"/>
        <v>#NUM!</v>
      </c>
    </row>
    <row r="4662" spans="2:6" x14ac:dyDescent="0.25">
      <c r="B4662">
        <f t="shared" si="241"/>
        <v>30000000</v>
      </c>
      <c r="C4662">
        <v>1.5</v>
      </c>
      <c r="D4662">
        <v>4.5</v>
      </c>
      <c r="E4662">
        <f t="shared" si="242"/>
        <v>4658</v>
      </c>
      <c r="F4662" t="e">
        <f t="shared" si="243"/>
        <v>#NUM!</v>
      </c>
    </row>
    <row r="4663" spans="2:6" x14ac:dyDescent="0.25">
      <c r="B4663">
        <f t="shared" si="241"/>
        <v>30000000</v>
      </c>
      <c r="C4663">
        <v>1.5</v>
      </c>
      <c r="D4663">
        <v>4.5</v>
      </c>
      <c r="E4663">
        <f t="shared" si="242"/>
        <v>4659</v>
      </c>
      <c r="F4663" t="e">
        <f t="shared" si="243"/>
        <v>#NUM!</v>
      </c>
    </row>
    <row r="4664" spans="2:6" x14ac:dyDescent="0.25">
      <c r="B4664">
        <f t="shared" si="241"/>
        <v>30000000</v>
      </c>
      <c r="C4664">
        <v>1.5</v>
      </c>
      <c r="D4664">
        <v>4.5</v>
      </c>
      <c r="E4664">
        <f t="shared" si="242"/>
        <v>4660</v>
      </c>
      <c r="F4664" t="e">
        <f t="shared" si="243"/>
        <v>#NUM!</v>
      </c>
    </row>
    <row r="4665" spans="2:6" x14ac:dyDescent="0.25">
      <c r="B4665">
        <f t="shared" si="241"/>
        <v>30000000</v>
      </c>
      <c r="C4665">
        <v>1.5</v>
      </c>
      <c r="D4665">
        <v>4.5</v>
      </c>
      <c r="E4665">
        <f t="shared" si="242"/>
        <v>4661</v>
      </c>
      <c r="F4665" t="e">
        <f t="shared" si="243"/>
        <v>#NUM!</v>
      </c>
    </row>
    <row r="4666" spans="2:6" x14ac:dyDescent="0.25">
      <c r="B4666">
        <f t="shared" si="241"/>
        <v>30000000</v>
      </c>
      <c r="C4666">
        <v>1.5</v>
      </c>
      <c r="D4666">
        <v>4.5</v>
      </c>
      <c r="E4666">
        <f t="shared" si="242"/>
        <v>4662</v>
      </c>
      <c r="F4666" t="e">
        <f t="shared" si="243"/>
        <v>#NUM!</v>
      </c>
    </row>
    <row r="4667" spans="2:6" x14ac:dyDescent="0.25">
      <c r="B4667">
        <f t="shared" si="241"/>
        <v>30000000</v>
      </c>
      <c r="C4667">
        <v>1.5</v>
      </c>
      <c r="D4667">
        <v>4.5</v>
      </c>
      <c r="E4667">
        <f t="shared" si="242"/>
        <v>4663</v>
      </c>
      <c r="F4667" t="e">
        <f t="shared" si="243"/>
        <v>#NUM!</v>
      </c>
    </row>
    <row r="4668" spans="2:6" x14ac:dyDescent="0.25">
      <c r="B4668">
        <f t="shared" si="241"/>
        <v>30000000</v>
      </c>
      <c r="C4668">
        <v>1.5</v>
      </c>
      <c r="D4668">
        <v>4.5</v>
      </c>
      <c r="E4668">
        <f t="shared" si="242"/>
        <v>4664</v>
      </c>
      <c r="F4668" t="e">
        <f t="shared" si="243"/>
        <v>#NUM!</v>
      </c>
    </row>
    <row r="4669" spans="2:6" x14ac:dyDescent="0.25">
      <c r="B4669">
        <f t="shared" si="241"/>
        <v>30000000</v>
      </c>
      <c r="C4669">
        <v>1.5</v>
      </c>
      <c r="D4669">
        <v>4.5</v>
      </c>
      <c r="E4669">
        <f t="shared" si="242"/>
        <v>4665</v>
      </c>
      <c r="F4669" t="e">
        <f t="shared" si="243"/>
        <v>#NUM!</v>
      </c>
    </row>
    <row r="4670" spans="2:6" x14ac:dyDescent="0.25">
      <c r="B4670">
        <f t="shared" si="241"/>
        <v>30000000</v>
      </c>
      <c r="C4670">
        <v>1.5</v>
      </c>
      <c r="D4670">
        <v>4.5</v>
      </c>
      <c r="E4670">
        <f t="shared" si="242"/>
        <v>4666</v>
      </c>
      <c r="F4670" t="e">
        <f t="shared" si="243"/>
        <v>#NUM!</v>
      </c>
    </row>
    <row r="4671" spans="2:6" x14ac:dyDescent="0.25">
      <c r="B4671">
        <f t="shared" si="241"/>
        <v>30000000</v>
      </c>
      <c r="C4671">
        <v>1.5</v>
      </c>
      <c r="D4671">
        <v>4.5</v>
      </c>
      <c r="E4671">
        <f t="shared" si="242"/>
        <v>4667</v>
      </c>
      <c r="F4671" t="e">
        <f t="shared" si="243"/>
        <v>#NUM!</v>
      </c>
    </row>
    <row r="4672" spans="2:6" x14ac:dyDescent="0.25">
      <c r="B4672">
        <f t="shared" si="241"/>
        <v>30000000</v>
      </c>
      <c r="C4672">
        <v>1.5</v>
      </c>
      <c r="D4672">
        <v>4.5</v>
      </c>
      <c r="E4672">
        <f t="shared" si="242"/>
        <v>4668</v>
      </c>
      <c r="F4672" t="e">
        <f t="shared" si="243"/>
        <v>#NUM!</v>
      </c>
    </row>
    <row r="4673" spans="2:6" x14ac:dyDescent="0.25">
      <c r="B4673">
        <f t="shared" si="241"/>
        <v>30000000</v>
      </c>
      <c r="C4673">
        <v>1.5</v>
      </c>
      <c r="D4673">
        <v>4.5</v>
      </c>
      <c r="E4673">
        <f t="shared" si="242"/>
        <v>4669</v>
      </c>
      <c r="F4673" t="e">
        <f t="shared" si="243"/>
        <v>#NUM!</v>
      </c>
    </row>
    <row r="4674" spans="2:6" x14ac:dyDescent="0.25">
      <c r="B4674">
        <f t="shared" si="241"/>
        <v>30000000</v>
      </c>
      <c r="C4674">
        <v>1.5</v>
      </c>
      <c r="D4674">
        <v>4.5</v>
      </c>
      <c r="E4674">
        <f t="shared" si="242"/>
        <v>4670</v>
      </c>
      <c r="F4674" t="e">
        <f t="shared" si="243"/>
        <v>#NUM!</v>
      </c>
    </row>
    <row r="4675" spans="2:6" x14ac:dyDescent="0.25">
      <c r="B4675">
        <f t="shared" si="241"/>
        <v>30000000</v>
      </c>
      <c r="C4675">
        <v>1.5</v>
      </c>
      <c r="D4675">
        <v>4.5</v>
      </c>
      <c r="E4675">
        <f t="shared" si="242"/>
        <v>4671</v>
      </c>
      <c r="F4675" t="e">
        <f t="shared" si="243"/>
        <v>#NUM!</v>
      </c>
    </row>
    <row r="4676" spans="2:6" x14ac:dyDescent="0.25">
      <c r="B4676">
        <f t="shared" si="241"/>
        <v>30000000</v>
      </c>
      <c r="C4676">
        <v>1.5</v>
      </c>
      <c r="D4676">
        <v>4.5</v>
      </c>
      <c r="E4676">
        <f t="shared" si="242"/>
        <v>4672</v>
      </c>
      <c r="F4676" t="e">
        <f t="shared" si="243"/>
        <v>#NUM!</v>
      </c>
    </row>
    <row r="4677" spans="2:6" x14ac:dyDescent="0.25">
      <c r="B4677">
        <f t="shared" si="241"/>
        <v>30000000</v>
      </c>
      <c r="C4677">
        <v>1.5</v>
      </c>
      <c r="D4677">
        <v>4.5</v>
      </c>
      <c r="E4677">
        <f t="shared" si="242"/>
        <v>4673</v>
      </c>
      <c r="F4677" t="e">
        <f t="shared" si="243"/>
        <v>#NUM!</v>
      </c>
    </row>
    <row r="4678" spans="2:6" x14ac:dyDescent="0.25">
      <c r="B4678">
        <f t="shared" ref="B4678:B4741" si="244">$C$1</f>
        <v>30000000</v>
      </c>
      <c r="C4678">
        <v>1.5</v>
      </c>
      <c r="D4678">
        <v>4.5</v>
      </c>
      <c r="E4678">
        <f t="shared" ref="E4678:E4741" si="245">E4677+1</f>
        <v>4674</v>
      </c>
      <c r="F4678" t="e">
        <f t="shared" si="243"/>
        <v>#NUM!</v>
      </c>
    </row>
    <row r="4679" spans="2:6" x14ac:dyDescent="0.25">
      <c r="B4679">
        <f t="shared" si="244"/>
        <v>30000000</v>
      </c>
      <c r="C4679">
        <v>1.5</v>
      </c>
      <c r="D4679">
        <v>4.5</v>
      </c>
      <c r="E4679">
        <f t="shared" si="245"/>
        <v>4675</v>
      </c>
      <c r="F4679" t="e">
        <f t="shared" si="243"/>
        <v>#NUM!</v>
      </c>
    </row>
    <row r="4680" spans="2:6" x14ac:dyDescent="0.25">
      <c r="B4680">
        <f t="shared" si="244"/>
        <v>30000000</v>
      </c>
      <c r="C4680">
        <v>1.5</v>
      </c>
      <c r="D4680">
        <v>4.5</v>
      </c>
      <c r="E4680">
        <f t="shared" si="245"/>
        <v>4676</v>
      </c>
      <c r="F4680" t="e">
        <f t="shared" si="243"/>
        <v>#NUM!</v>
      </c>
    </row>
    <row r="4681" spans="2:6" x14ac:dyDescent="0.25">
      <c r="B4681">
        <f t="shared" si="244"/>
        <v>30000000</v>
      </c>
      <c r="C4681">
        <v>1.5</v>
      </c>
      <c r="D4681">
        <v>4.5</v>
      </c>
      <c r="E4681">
        <f t="shared" si="245"/>
        <v>4677</v>
      </c>
      <c r="F4681" t="e">
        <f t="shared" si="243"/>
        <v>#NUM!</v>
      </c>
    </row>
    <row r="4682" spans="2:6" x14ac:dyDescent="0.25">
      <c r="B4682">
        <f t="shared" si="244"/>
        <v>30000000</v>
      </c>
      <c r="C4682">
        <v>1.5</v>
      </c>
      <c r="D4682">
        <v>4.5</v>
      </c>
      <c r="E4682">
        <f t="shared" si="245"/>
        <v>4678</v>
      </c>
      <c r="F4682" t="e">
        <f t="shared" si="243"/>
        <v>#NUM!</v>
      </c>
    </row>
    <row r="4683" spans="2:6" x14ac:dyDescent="0.25">
      <c r="B4683">
        <f t="shared" si="244"/>
        <v>30000000</v>
      </c>
      <c r="C4683">
        <v>1.5</v>
      </c>
      <c r="D4683">
        <v>4.5</v>
      </c>
      <c r="E4683">
        <f t="shared" si="245"/>
        <v>4679</v>
      </c>
      <c r="F4683" t="e">
        <f t="shared" si="243"/>
        <v>#NUM!</v>
      </c>
    </row>
    <row r="4684" spans="2:6" x14ac:dyDescent="0.25">
      <c r="B4684">
        <f t="shared" si="244"/>
        <v>30000000</v>
      </c>
      <c r="C4684">
        <v>1.5</v>
      </c>
      <c r="D4684">
        <v>4.5</v>
      </c>
      <c r="E4684">
        <f t="shared" si="245"/>
        <v>4680</v>
      </c>
      <c r="F4684" t="e">
        <f t="shared" si="243"/>
        <v>#NUM!</v>
      </c>
    </row>
    <row r="4685" spans="2:6" x14ac:dyDescent="0.25">
      <c r="B4685">
        <f t="shared" si="244"/>
        <v>30000000</v>
      </c>
      <c r="C4685">
        <v>1.5</v>
      </c>
      <c r="D4685">
        <v>4.5</v>
      </c>
      <c r="E4685">
        <f t="shared" si="245"/>
        <v>4681</v>
      </c>
      <c r="F4685" t="e">
        <f t="shared" si="243"/>
        <v>#NUM!</v>
      </c>
    </row>
    <row r="4686" spans="2:6" x14ac:dyDescent="0.25">
      <c r="B4686">
        <f t="shared" si="244"/>
        <v>30000000</v>
      </c>
      <c r="C4686">
        <v>1.5</v>
      </c>
      <c r="D4686">
        <v>4.5</v>
      </c>
      <c r="E4686">
        <f t="shared" si="245"/>
        <v>4682</v>
      </c>
      <c r="F4686" t="e">
        <f t="shared" si="243"/>
        <v>#NUM!</v>
      </c>
    </row>
    <row r="4687" spans="2:6" x14ac:dyDescent="0.25">
      <c r="B4687">
        <f t="shared" si="244"/>
        <v>30000000</v>
      </c>
      <c r="C4687">
        <v>1.5</v>
      </c>
      <c r="D4687">
        <v>4.5</v>
      </c>
      <c r="E4687">
        <f t="shared" si="245"/>
        <v>4683</v>
      </c>
      <c r="F4687" t="e">
        <f t="shared" si="243"/>
        <v>#NUM!</v>
      </c>
    </row>
    <row r="4688" spans="2:6" x14ac:dyDescent="0.25">
      <c r="B4688">
        <f t="shared" si="244"/>
        <v>30000000</v>
      </c>
      <c r="C4688">
        <v>1.5</v>
      </c>
      <c r="D4688">
        <v>4.5</v>
      </c>
      <c r="E4688">
        <f t="shared" si="245"/>
        <v>4684</v>
      </c>
      <c r="F4688" t="e">
        <f t="shared" si="243"/>
        <v>#NUM!</v>
      </c>
    </row>
    <row r="4689" spans="2:6" x14ac:dyDescent="0.25">
      <c r="B4689">
        <f t="shared" si="244"/>
        <v>30000000</v>
      </c>
      <c r="C4689">
        <v>1.5</v>
      </c>
      <c r="D4689">
        <v>4.5</v>
      </c>
      <c r="E4689">
        <f t="shared" si="245"/>
        <v>4685</v>
      </c>
      <c r="F4689" t="e">
        <f t="shared" si="243"/>
        <v>#NUM!</v>
      </c>
    </row>
    <row r="4690" spans="2:6" x14ac:dyDescent="0.25">
      <c r="B4690">
        <f t="shared" si="244"/>
        <v>30000000</v>
      </c>
      <c r="C4690">
        <v>1.5</v>
      </c>
      <c r="D4690">
        <v>4.5</v>
      </c>
      <c r="E4690">
        <f t="shared" si="245"/>
        <v>4686</v>
      </c>
      <c r="F4690" t="e">
        <f t="shared" si="243"/>
        <v>#NUM!</v>
      </c>
    </row>
    <row r="4691" spans="2:6" x14ac:dyDescent="0.25">
      <c r="B4691">
        <f t="shared" si="244"/>
        <v>30000000</v>
      </c>
      <c r="C4691">
        <v>1.5</v>
      </c>
      <c r="D4691">
        <v>4.5</v>
      </c>
      <c r="E4691">
        <f t="shared" si="245"/>
        <v>4687</v>
      </c>
      <c r="F4691" t="e">
        <f t="shared" si="243"/>
        <v>#NUM!</v>
      </c>
    </row>
    <row r="4692" spans="2:6" x14ac:dyDescent="0.25">
      <c r="B4692">
        <f t="shared" si="244"/>
        <v>30000000</v>
      </c>
      <c r="C4692">
        <v>1.5</v>
      </c>
      <c r="D4692">
        <v>4.5</v>
      </c>
      <c r="E4692">
        <f t="shared" si="245"/>
        <v>4688</v>
      </c>
      <c r="F4692" t="e">
        <f t="shared" si="243"/>
        <v>#NUM!</v>
      </c>
    </row>
    <row r="4693" spans="2:6" x14ac:dyDescent="0.25">
      <c r="B4693">
        <f t="shared" si="244"/>
        <v>30000000</v>
      </c>
      <c r="C4693">
        <v>1.5</v>
      </c>
      <c r="D4693">
        <v>4.5</v>
      </c>
      <c r="E4693">
        <f t="shared" si="245"/>
        <v>4689</v>
      </c>
      <c r="F4693" t="e">
        <f t="shared" si="243"/>
        <v>#NUM!</v>
      </c>
    </row>
    <row r="4694" spans="2:6" x14ac:dyDescent="0.25">
      <c r="B4694">
        <f t="shared" si="244"/>
        <v>30000000</v>
      </c>
      <c r="C4694">
        <v>1.5</v>
      </c>
      <c r="D4694">
        <v>4.5</v>
      </c>
      <c r="E4694">
        <f t="shared" si="245"/>
        <v>4690</v>
      </c>
      <c r="F4694" t="e">
        <f t="shared" si="243"/>
        <v>#NUM!</v>
      </c>
    </row>
    <row r="4695" spans="2:6" x14ac:dyDescent="0.25">
      <c r="B4695">
        <f t="shared" si="244"/>
        <v>30000000</v>
      </c>
      <c r="C4695">
        <v>1.5</v>
      </c>
      <c r="D4695">
        <v>4.5</v>
      </c>
      <c r="E4695">
        <f t="shared" si="245"/>
        <v>4691</v>
      </c>
      <c r="F4695" t="e">
        <f t="shared" si="243"/>
        <v>#NUM!</v>
      </c>
    </row>
    <row r="4696" spans="2:6" x14ac:dyDescent="0.25">
      <c r="B4696">
        <f t="shared" si="244"/>
        <v>30000000</v>
      </c>
      <c r="C4696">
        <v>1.5</v>
      </c>
      <c r="D4696">
        <v>4.5</v>
      </c>
      <c r="E4696">
        <f t="shared" si="245"/>
        <v>4692</v>
      </c>
      <c r="F4696" t="e">
        <f t="shared" si="243"/>
        <v>#NUM!</v>
      </c>
    </row>
    <row r="4697" spans="2:6" x14ac:dyDescent="0.25">
      <c r="B4697">
        <f t="shared" si="244"/>
        <v>30000000</v>
      </c>
      <c r="C4697">
        <v>1.5</v>
      </c>
      <c r="D4697">
        <v>4.5</v>
      </c>
      <c r="E4697">
        <f t="shared" si="245"/>
        <v>4693</v>
      </c>
      <c r="F4697" t="e">
        <f t="shared" si="243"/>
        <v>#NUM!</v>
      </c>
    </row>
    <row r="4698" spans="2:6" x14ac:dyDescent="0.25">
      <c r="B4698">
        <f t="shared" si="244"/>
        <v>30000000</v>
      </c>
      <c r="C4698">
        <v>1.5</v>
      </c>
      <c r="D4698">
        <v>4.5</v>
      </c>
      <c r="E4698">
        <f t="shared" si="245"/>
        <v>4694</v>
      </c>
      <c r="F4698" t="e">
        <f t="shared" si="243"/>
        <v>#NUM!</v>
      </c>
    </row>
    <row r="4699" spans="2:6" x14ac:dyDescent="0.25">
      <c r="B4699">
        <f t="shared" si="244"/>
        <v>30000000</v>
      </c>
      <c r="C4699">
        <v>1.5</v>
      </c>
      <c r="D4699">
        <v>4.5</v>
      </c>
      <c r="E4699">
        <f t="shared" si="245"/>
        <v>4695</v>
      </c>
      <c r="F4699" t="e">
        <f t="shared" si="243"/>
        <v>#NUM!</v>
      </c>
    </row>
    <row r="4700" spans="2:6" x14ac:dyDescent="0.25">
      <c r="B4700">
        <f t="shared" si="244"/>
        <v>30000000</v>
      </c>
      <c r="C4700">
        <v>1.5</v>
      </c>
      <c r="D4700">
        <v>4.5</v>
      </c>
      <c r="E4700">
        <f t="shared" si="245"/>
        <v>4696</v>
      </c>
      <c r="F4700" t="e">
        <f t="shared" si="243"/>
        <v>#NUM!</v>
      </c>
    </row>
    <row r="4701" spans="2:6" x14ac:dyDescent="0.25">
      <c r="B4701">
        <f t="shared" si="244"/>
        <v>30000000</v>
      </c>
      <c r="C4701">
        <v>1.5</v>
      </c>
      <c r="D4701">
        <v>4.5</v>
      </c>
      <c r="E4701">
        <f t="shared" si="245"/>
        <v>4697</v>
      </c>
      <c r="F4701" t="e">
        <f t="shared" si="243"/>
        <v>#NUM!</v>
      </c>
    </row>
    <row r="4702" spans="2:6" x14ac:dyDescent="0.25">
      <c r="B4702">
        <f t="shared" si="244"/>
        <v>30000000</v>
      </c>
      <c r="C4702">
        <v>1.5</v>
      </c>
      <c r="D4702">
        <v>4.5</v>
      </c>
      <c r="E4702">
        <f t="shared" si="245"/>
        <v>4698</v>
      </c>
      <c r="F4702" t="e">
        <f t="shared" si="243"/>
        <v>#NUM!</v>
      </c>
    </row>
    <row r="4703" spans="2:6" x14ac:dyDescent="0.25">
      <c r="B4703">
        <f t="shared" si="244"/>
        <v>30000000</v>
      </c>
      <c r="C4703">
        <v>1.5</v>
      </c>
      <c r="D4703">
        <v>4.5</v>
      </c>
      <c r="E4703">
        <f t="shared" si="245"/>
        <v>4699</v>
      </c>
      <c r="F4703" t="e">
        <f t="shared" ref="F4703:F4766" si="246">D4703+C4703*SIN(E4703*2*PI()/360*B4703)</f>
        <v>#NUM!</v>
      </c>
    </row>
    <row r="4704" spans="2:6" x14ac:dyDescent="0.25">
      <c r="B4704">
        <f t="shared" si="244"/>
        <v>30000000</v>
      </c>
      <c r="C4704">
        <v>1.5</v>
      </c>
      <c r="D4704">
        <v>4.5</v>
      </c>
      <c r="E4704">
        <f t="shared" si="245"/>
        <v>4700</v>
      </c>
      <c r="F4704" t="e">
        <f t="shared" si="246"/>
        <v>#NUM!</v>
      </c>
    </row>
    <row r="4705" spans="2:6" x14ac:dyDescent="0.25">
      <c r="B4705">
        <f t="shared" si="244"/>
        <v>30000000</v>
      </c>
      <c r="C4705">
        <v>1.5</v>
      </c>
      <c r="D4705">
        <v>4.5</v>
      </c>
      <c r="E4705">
        <f t="shared" si="245"/>
        <v>4701</v>
      </c>
      <c r="F4705" t="e">
        <f t="shared" si="246"/>
        <v>#NUM!</v>
      </c>
    </row>
    <row r="4706" spans="2:6" x14ac:dyDescent="0.25">
      <c r="B4706">
        <f t="shared" si="244"/>
        <v>30000000</v>
      </c>
      <c r="C4706">
        <v>1.5</v>
      </c>
      <c r="D4706">
        <v>4.5</v>
      </c>
      <c r="E4706">
        <f t="shared" si="245"/>
        <v>4702</v>
      </c>
      <c r="F4706" t="e">
        <f t="shared" si="246"/>
        <v>#NUM!</v>
      </c>
    </row>
    <row r="4707" spans="2:6" x14ac:dyDescent="0.25">
      <c r="B4707">
        <f t="shared" si="244"/>
        <v>30000000</v>
      </c>
      <c r="C4707">
        <v>1.5</v>
      </c>
      <c r="D4707">
        <v>4.5</v>
      </c>
      <c r="E4707">
        <f t="shared" si="245"/>
        <v>4703</v>
      </c>
      <c r="F4707" t="e">
        <f t="shared" si="246"/>
        <v>#NUM!</v>
      </c>
    </row>
    <row r="4708" spans="2:6" x14ac:dyDescent="0.25">
      <c r="B4708">
        <f t="shared" si="244"/>
        <v>30000000</v>
      </c>
      <c r="C4708">
        <v>1.5</v>
      </c>
      <c r="D4708">
        <v>4.5</v>
      </c>
      <c r="E4708">
        <f t="shared" si="245"/>
        <v>4704</v>
      </c>
      <c r="F4708" t="e">
        <f t="shared" si="246"/>
        <v>#NUM!</v>
      </c>
    </row>
    <row r="4709" spans="2:6" x14ac:dyDescent="0.25">
      <c r="B4709">
        <f t="shared" si="244"/>
        <v>30000000</v>
      </c>
      <c r="C4709">
        <v>1.5</v>
      </c>
      <c r="D4709">
        <v>4.5</v>
      </c>
      <c r="E4709">
        <f t="shared" si="245"/>
        <v>4705</v>
      </c>
      <c r="F4709" t="e">
        <f t="shared" si="246"/>
        <v>#NUM!</v>
      </c>
    </row>
    <row r="4710" spans="2:6" x14ac:dyDescent="0.25">
      <c r="B4710">
        <f t="shared" si="244"/>
        <v>30000000</v>
      </c>
      <c r="C4710">
        <v>1.5</v>
      </c>
      <c r="D4710">
        <v>4.5</v>
      </c>
      <c r="E4710">
        <f t="shared" si="245"/>
        <v>4706</v>
      </c>
      <c r="F4710" t="e">
        <f t="shared" si="246"/>
        <v>#NUM!</v>
      </c>
    </row>
    <row r="4711" spans="2:6" x14ac:dyDescent="0.25">
      <c r="B4711">
        <f t="shared" si="244"/>
        <v>30000000</v>
      </c>
      <c r="C4711">
        <v>1.5</v>
      </c>
      <c r="D4711">
        <v>4.5</v>
      </c>
      <c r="E4711">
        <f t="shared" si="245"/>
        <v>4707</v>
      </c>
      <c r="F4711" t="e">
        <f t="shared" si="246"/>
        <v>#NUM!</v>
      </c>
    </row>
    <row r="4712" spans="2:6" x14ac:dyDescent="0.25">
      <c r="B4712">
        <f t="shared" si="244"/>
        <v>30000000</v>
      </c>
      <c r="C4712">
        <v>1.5</v>
      </c>
      <c r="D4712">
        <v>4.5</v>
      </c>
      <c r="E4712">
        <f t="shared" si="245"/>
        <v>4708</v>
      </c>
      <c r="F4712" t="e">
        <f t="shared" si="246"/>
        <v>#NUM!</v>
      </c>
    </row>
    <row r="4713" spans="2:6" x14ac:dyDescent="0.25">
      <c r="B4713">
        <f t="shared" si="244"/>
        <v>30000000</v>
      </c>
      <c r="C4713">
        <v>1.5</v>
      </c>
      <c r="D4713">
        <v>4.5</v>
      </c>
      <c r="E4713">
        <f t="shared" si="245"/>
        <v>4709</v>
      </c>
      <c r="F4713" t="e">
        <f t="shared" si="246"/>
        <v>#NUM!</v>
      </c>
    </row>
    <row r="4714" spans="2:6" x14ac:dyDescent="0.25">
      <c r="B4714">
        <f t="shared" si="244"/>
        <v>30000000</v>
      </c>
      <c r="C4714">
        <v>1.5</v>
      </c>
      <c r="D4714">
        <v>4.5</v>
      </c>
      <c r="E4714">
        <f t="shared" si="245"/>
        <v>4710</v>
      </c>
      <c r="F4714" t="e">
        <f t="shared" si="246"/>
        <v>#NUM!</v>
      </c>
    </row>
    <row r="4715" spans="2:6" x14ac:dyDescent="0.25">
      <c r="B4715">
        <f t="shared" si="244"/>
        <v>30000000</v>
      </c>
      <c r="C4715">
        <v>1.5</v>
      </c>
      <c r="D4715">
        <v>4.5</v>
      </c>
      <c r="E4715">
        <f t="shared" si="245"/>
        <v>4711</v>
      </c>
      <c r="F4715" t="e">
        <f t="shared" si="246"/>
        <v>#NUM!</v>
      </c>
    </row>
    <row r="4716" spans="2:6" x14ac:dyDescent="0.25">
      <c r="B4716">
        <f t="shared" si="244"/>
        <v>30000000</v>
      </c>
      <c r="C4716">
        <v>1.5</v>
      </c>
      <c r="D4716">
        <v>4.5</v>
      </c>
      <c r="E4716">
        <f t="shared" si="245"/>
        <v>4712</v>
      </c>
      <c r="F4716" t="e">
        <f t="shared" si="246"/>
        <v>#NUM!</v>
      </c>
    </row>
    <row r="4717" spans="2:6" x14ac:dyDescent="0.25">
      <c r="B4717">
        <f t="shared" si="244"/>
        <v>30000000</v>
      </c>
      <c r="C4717">
        <v>1.5</v>
      </c>
      <c r="D4717">
        <v>4.5</v>
      </c>
      <c r="E4717">
        <f t="shared" si="245"/>
        <v>4713</v>
      </c>
      <c r="F4717" t="e">
        <f t="shared" si="246"/>
        <v>#NUM!</v>
      </c>
    </row>
    <row r="4718" spans="2:6" x14ac:dyDescent="0.25">
      <c r="B4718">
        <f t="shared" si="244"/>
        <v>30000000</v>
      </c>
      <c r="C4718">
        <v>1.5</v>
      </c>
      <c r="D4718">
        <v>4.5</v>
      </c>
      <c r="E4718">
        <f t="shared" si="245"/>
        <v>4714</v>
      </c>
      <c r="F4718" t="e">
        <f t="shared" si="246"/>
        <v>#NUM!</v>
      </c>
    </row>
    <row r="4719" spans="2:6" x14ac:dyDescent="0.25">
      <c r="B4719">
        <f t="shared" si="244"/>
        <v>30000000</v>
      </c>
      <c r="C4719">
        <v>1.5</v>
      </c>
      <c r="D4719">
        <v>4.5</v>
      </c>
      <c r="E4719">
        <f t="shared" si="245"/>
        <v>4715</v>
      </c>
      <c r="F4719" t="e">
        <f t="shared" si="246"/>
        <v>#NUM!</v>
      </c>
    </row>
    <row r="4720" spans="2:6" x14ac:dyDescent="0.25">
      <c r="B4720">
        <f t="shared" si="244"/>
        <v>30000000</v>
      </c>
      <c r="C4720">
        <v>1.5</v>
      </c>
      <c r="D4720">
        <v>4.5</v>
      </c>
      <c r="E4720">
        <f t="shared" si="245"/>
        <v>4716</v>
      </c>
      <c r="F4720" t="e">
        <f t="shared" si="246"/>
        <v>#NUM!</v>
      </c>
    </row>
    <row r="4721" spans="2:6" x14ac:dyDescent="0.25">
      <c r="B4721">
        <f t="shared" si="244"/>
        <v>30000000</v>
      </c>
      <c r="C4721">
        <v>1.5</v>
      </c>
      <c r="D4721">
        <v>4.5</v>
      </c>
      <c r="E4721">
        <f t="shared" si="245"/>
        <v>4717</v>
      </c>
      <c r="F4721" t="e">
        <f t="shared" si="246"/>
        <v>#NUM!</v>
      </c>
    </row>
    <row r="4722" spans="2:6" x14ac:dyDescent="0.25">
      <c r="B4722">
        <f t="shared" si="244"/>
        <v>30000000</v>
      </c>
      <c r="C4722">
        <v>1.5</v>
      </c>
      <c r="D4722">
        <v>4.5</v>
      </c>
      <c r="E4722">
        <f t="shared" si="245"/>
        <v>4718</v>
      </c>
      <c r="F4722" t="e">
        <f t="shared" si="246"/>
        <v>#NUM!</v>
      </c>
    </row>
    <row r="4723" spans="2:6" x14ac:dyDescent="0.25">
      <c r="B4723">
        <f t="shared" si="244"/>
        <v>30000000</v>
      </c>
      <c r="C4723">
        <v>1.5</v>
      </c>
      <c r="D4723">
        <v>4.5</v>
      </c>
      <c r="E4723">
        <f t="shared" si="245"/>
        <v>4719</v>
      </c>
      <c r="F4723" t="e">
        <f t="shared" si="246"/>
        <v>#NUM!</v>
      </c>
    </row>
    <row r="4724" spans="2:6" x14ac:dyDescent="0.25">
      <c r="B4724">
        <f t="shared" si="244"/>
        <v>30000000</v>
      </c>
      <c r="C4724">
        <v>1.5</v>
      </c>
      <c r="D4724">
        <v>4.5</v>
      </c>
      <c r="E4724">
        <f t="shared" si="245"/>
        <v>4720</v>
      </c>
      <c r="F4724" t="e">
        <f t="shared" si="246"/>
        <v>#NUM!</v>
      </c>
    </row>
    <row r="4725" spans="2:6" x14ac:dyDescent="0.25">
      <c r="B4725">
        <f t="shared" si="244"/>
        <v>30000000</v>
      </c>
      <c r="C4725">
        <v>1.5</v>
      </c>
      <c r="D4725">
        <v>4.5</v>
      </c>
      <c r="E4725">
        <f t="shared" si="245"/>
        <v>4721</v>
      </c>
      <c r="F4725" t="e">
        <f t="shared" si="246"/>
        <v>#NUM!</v>
      </c>
    </row>
    <row r="4726" spans="2:6" x14ac:dyDescent="0.25">
      <c r="B4726">
        <f t="shared" si="244"/>
        <v>30000000</v>
      </c>
      <c r="C4726">
        <v>1.5</v>
      </c>
      <c r="D4726">
        <v>4.5</v>
      </c>
      <c r="E4726">
        <f t="shared" si="245"/>
        <v>4722</v>
      </c>
      <c r="F4726" t="e">
        <f t="shared" si="246"/>
        <v>#NUM!</v>
      </c>
    </row>
    <row r="4727" spans="2:6" x14ac:dyDescent="0.25">
      <c r="B4727">
        <f t="shared" si="244"/>
        <v>30000000</v>
      </c>
      <c r="C4727">
        <v>1.5</v>
      </c>
      <c r="D4727">
        <v>4.5</v>
      </c>
      <c r="E4727">
        <f t="shared" si="245"/>
        <v>4723</v>
      </c>
      <c r="F4727" t="e">
        <f t="shared" si="246"/>
        <v>#NUM!</v>
      </c>
    </row>
    <row r="4728" spans="2:6" x14ac:dyDescent="0.25">
      <c r="B4728">
        <f t="shared" si="244"/>
        <v>30000000</v>
      </c>
      <c r="C4728">
        <v>1.5</v>
      </c>
      <c r="D4728">
        <v>4.5</v>
      </c>
      <c r="E4728">
        <f t="shared" si="245"/>
        <v>4724</v>
      </c>
      <c r="F4728" t="e">
        <f t="shared" si="246"/>
        <v>#NUM!</v>
      </c>
    </row>
    <row r="4729" spans="2:6" x14ac:dyDescent="0.25">
      <c r="B4729">
        <f t="shared" si="244"/>
        <v>30000000</v>
      </c>
      <c r="C4729">
        <v>1.5</v>
      </c>
      <c r="D4729">
        <v>4.5</v>
      </c>
      <c r="E4729">
        <f t="shared" si="245"/>
        <v>4725</v>
      </c>
      <c r="F4729" t="e">
        <f t="shared" si="246"/>
        <v>#NUM!</v>
      </c>
    </row>
    <row r="4730" spans="2:6" x14ac:dyDescent="0.25">
      <c r="B4730">
        <f t="shared" si="244"/>
        <v>30000000</v>
      </c>
      <c r="C4730">
        <v>1.5</v>
      </c>
      <c r="D4730">
        <v>4.5</v>
      </c>
      <c r="E4730">
        <f t="shared" si="245"/>
        <v>4726</v>
      </c>
      <c r="F4730" t="e">
        <f t="shared" si="246"/>
        <v>#NUM!</v>
      </c>
    </row>
    <row r="4731" spans="2:6" x14ac:dyDescent="0.25">
      <c r="B4731">
        <f t="shared" si="244"/>
        <v>30000000</v>
      </c>
      <c r="C4731">
        <v>1.5</v>
      </c>
      <c r="D4731">
        <v>4.5</v>
      </c>
      <c r="E4731">
        <f t="shared" si="245"/>
        <v>4727</v>
      </c>
      <c r="F4731" t="e">
        <f t="shared" si="246"/>
        <v>#NUM!</v>
      </c>
    </row>
    <row r="4732" spans="2:6" x14ac:dyDescent="0.25">
      <c r="B4732">
        <f t="shared" si="244"/>
        <v>30000000</v>
      </c>
      <c r="C4732">
        <v>1.5</v>
      </c>
      <c r="D4732">
        <v>4.5</v>
      </c>
      <c r="E4732">
        <f t="shared" si="245"/>
        <v>4728</v>
      </c>
      <c r="F4732" t="e">
        <f t="shared" si="246"/>
        <v>#NUM!</v>
      </c>
    </row>
    <row r="4733" spans="2:6" x14ac:dyDescent="0.25">
      <c r="B4733">
        <f t="shared" si="244"/>
        <v>30000000</v>
      </c>
      <c r="C4733">
        <v>1.5</v>
      </c>
      <c r="D4733">
        <v>4.5</v>
      </c>
      <c r="E4733">
        <f t="shared" si="245"/>
        <v>4729</v>
      </c>
      <c r="F4733" t="e">
        <f t="shared" si="246"/>
        <v>#NUM!</v>
      </c>
    </row>
    <row r="4734" spans="2:6" x14ac:dyDescent="0.25">
      <c r="B4734">
        <f t="shared" si="244"/>
        <v>30000000</v>
      </c>
      <c r="C4734">
        <v>1.5</v>
      </c>
      <c r="D4734">
        <v>4.5</v>
      </c>
      <c r="E4734">
        <f t="shared" si="245"/>
        <v>4730</v>
      </c>
      <c r="F4734" t="e">
        <f t="shared" si="246"/>
        <v>#NUM!</v>
      </c>
    </row>
    <row r="4735" spans="2:6" x14ac:dyDescent="0.25">
      <c r="B4735">
        <f t="shared" si="244"/>
        <v>30000000</v>
      </c>
      <c r="C4735">
        <v>1.5</v>
      </c>
      <c r="D4735">
        <v>4.5</v>
      </c>
      <c r="E4735">
        <f t="shared" si="245"/>
        <v>4731</v>
      </c>
      <c r="F4735" t="e">
        <f t="shared" si="246"/>
        <v>#NUM!</v>
      </c>
    </row>
    <row r="4736" spans="2:6" x14ac:dyDescent="0.25">
      <c r="B4736">
        <f t="shared" si="244"/>
        <v>30000000</v>
      </c>
      <c r="C4736">
        <v>1.5</v>
      </c>
      <c r="D4736">
        <v>4.5</v>
      </c>
      <c r="E4736">
        <f t="shared" si="245"/>
        <v>4732</v>
      </c>
      <c r="F4736" t="e">
        <f t="shared" si="246"/>
        <v>#NUM!</v>
      </c>
    </row>
    <row r="4737" spans="2:6" x14ac:dyDescent="0.25">
      <c r="B4737">
        <f t="shared" si="244"/>
        <v>30000000</v>
      </c>
      <c r="C4737">
        <v>1.5</v>
      </c>
      <c r="D4737">
        <v>4.5</v>
      </c>
      <c r="E4737">
        <f t="shared" si="245"/>
        <v>4733</v>
      </c>
      <c r="F4737" t="e">
        <f t="shared" si="246"/>
        <v>#NUM!</v>
      </c>
    </row>
    <row r="4738" spans="2:6" x14ac:dyDescent="0.25">
      <c r="B4738">
        <f t="shared" si="244"/>
        <v>30000000</v>
      </c>
      <c r="C4738">
        <v>1.5</v>
      </c>
      <c r="D4738">
        <v>4.5</v>
      </c>
      <c r="E4738">
        <f t="shared" si="245"/>
        <v>4734</v>
      </c>
      <c r="F4738" t="e">
        <f t="shared" si="246"/>
        <v>#NUM!</v>
      </c>
    </row>
    <row r="4739" spans="2:6" x14ac:dyDescent="0.25">
      <c r="B4739">
        <f t="shared" si="244"/>
        <v>30000000</v>
      </c>
      <c r="C4739">
        <v>1.5</v>
      </c>
      <c r="D4739">
        <v>4.5</v>
      </c>
      <c r="E4739">
        <f t="shared" si="245"/>
        <v>4735</v>
      </c>
      <c r="F4739" t="e">
        <f t="shared" si="246"/>
        <v>#NUM!</v>
      </c>
    </row>
    <row r="4740" spans="2:6" x14ac:dyDescent="0.25">
      <c r="B4740">
        <f t="shared" si="244"/>
        <v>30000000</v>
      </c>
      <c r="C4740">
        <v>1.5</v>
      </c>
      <c r="D4740">
        <v>4.5</v>
      </c>
      <c r="E4740">
        <f t="shared" si="245"/>
        <v>4736</v>
      </c>
      <c r="F4740" t="e">
        <f t="shared" si="246"/>
        <v>#NUM!</v>
      </c>
    </row>
    <row r="4741" spans="2:6" x14ac:dyDescent="0.25">
      <c r="B4741">
        <f t="shared" si="244"/>
        <v>30000000</v>
      </c>
      <c r="C4741">
        <v>1.5</v>
      </c>
      <c r="D4741">
        <v>4.5</v>
      </c>
      <c r="E4741">
        <f t="shared" si="245"/>
        <v>4737</v>
      </c>
      <c r="F4741" t="e">
        <f t="shared" si="246"/>
        <v>#NUM!</v>
      </c>
    </row>
    <row r="4742" spans="2:6" x14ac:dyDescent="0.25">
      <c r="B4742">
        <f t="shared" ref="B4742:B4805" si="247">$C$1</f>
        <v>30000000</v>
      </c>
      <c r="C4742">
        <v>1.5</v>
      </c>
      <c r="D4742">
        <v>4.5</v>
      </c>
      <c r="E4742">
        <f t="shared" ref="E4742:E4805" si="248">E4741+1</f>
        <v>4738</v>
      </c>
      <c r="F4742" t="e">
        <f t="shared" si="246"/>
        <v>#NUM!</v>
      </c>
    </row>
    <row r="4743" spans="2:6" x14ac:dyDescent="0.25">
      <c r="B4743">
        <f t="shared" si="247"/>
        <v>30000000</v>
      </c>
      <c r="C4743">
        <v>1.5</v>
      </c>
      <c r="D4743">
        <v>4.5</v>
      </c>
      <c r="E4743">
        <f t="shared" si="248"/>
        <v>4739</v>
      </c>
      <c r="F4743" t="e">
        <f t="shared" si="246"/>
        <v>#NUM!</v>
      </c>
    </row>
    <row r="4744" spans="2:6" x14ac:dyDescent="0.25">
      <c r="B4744">
        <f t="shared" si="247"/>
        <v>30000000</v>
      </c>
      <c r="C4744">
        <v>1.5</v>
      </c>
      <c r="D4744">
        <v>4.5</v>
      </c>
      <c r="E4744">
        <f t="shared" si="248"/>
        <v>4740</v>
      </c>
      <c r="F4744" t="e">
        <f t="shared" si="246"/>
        <v>#NUM!</v>
      </c>
    </row>
    <row r="4745" spans="2:6" x14ac:dyDescent="0.25">
      <c r="B4745">
        <f t="shared" si="247"/>
        <v>30000000</v>
      </c>
      <c r="C4745">
        <v>1.5</v>
      </c>
      <c r="D4745">
        <v>4.5</v>
      </c>
      <c r="E4745">
        <f t="shared" si="248"/>
        <v>4741</v>
      </c>
      <c r="F4745" t="e">
        <f t="shared" si="246"/>
        <v>#NUM!</v>
      </c>
    </row>
    <row r="4746" spans="2:6" x14ac:dyDescent="0.25">
      <c r="B4746">
        <f t="shared" si="247"/>
        <v>30000000</v>
      </c>
      <c r="C4746">
        <v>1.5</v>
      </c>
      <c r="D4746">
        <v>4.5</v>
      </c>
      <c r="E4746">
        <f t="shared" si="248"/>
        <v>4742</v>
      </c>
      <c r="F4746" t="e">
        <f t="shared" si="246"/>
        <v>#NUM!</v>
      </c>
    </row>
    <row r="4747" spans="2:6" x14ac:dyDescent="0.25">
      <c r="B4747">
        <f t="shared" si="247"/>
        <v>30000000</v>
      </c>
      <c r="C4747">
        <v>1.5</v>
      </c>
      <c r="D4747">
        <v>4.5</v>
      </c>
      <c r="E4747">
        <f t="shared" si="248"/>
        <v>4743</v>
      </c>
      <c r="F4747" t="e">
        <f t="shared" si="246"/>
        <v>#NUM!</v>
      </c>
    </row>
    <row r="4748" spans="2:6" x14ac:dyDescent="0.25">
      <c r="B4748">
        <f t="shared" si="247"/>
        <v>30000000</v>
      </c>
      <c r="C4748">
        <v>1.5</v>
      </c>
      <c r="D4748">
        <v>4.5</v>
      </c>
      <c r="E4748">
        <f t="shared" si="248"/>
        <v>4744</v>
      </c>
      <c r="F4748" t="e">
        <f t="shared" si="246"/>
        <v>#NUM!</v>
      </c>
    </row>
    <row r="4749" spans="2:6" x14ac:dyDescent="0.25">
      <c r="B4749">
        <f t="shared" si="247"/>
        <v>30000000</v>
      </c>
      <c r="C4749">
        <v>1.5</v>
      </c>
      <c r="D4749">
        <v>4.5</v>
      </c>
      <c r="E4749">
        <f t="shared" si="248"/>
        <v>4745</v>
      </c>
      <c r="F4749" t="e">
        <f t="shared" si="246"/>
        <v>#NUM!</v>
      </c>
    </row>
    <row r="4750" spans="2:6" x14ac:dyDescent="0.25">
      <c r="B4750">
        <f t="shared" si="247"/>
        <v>30000000</v>
      </c>
      <c r="C4750">
        <v>1.5</v>
      </c>
      <c r="D4750">
        <v>4.5</v>
      </c>
      <c r="E4750">
        <f t="shared" si="248"/>
        <v>4746</v>
      </c>
      <c r="F4750" t="e">
        <f t="shared" si="246"/>
        <v>#NUM!</v>
      </c>
    </row>
    <row r="4751" spans="2:6" x14ac:dyDescent="0.25">
      <c r="B4751">
        <f t="shared" si="247"/>
        <v>30000000</v>
      </c>
      <c r="C4751">
        <v>1.5</v>
      </c>
      <c r="D4751">
        <v>4.5</v>
      </c>
      <c r="E4751">
        <f t="shared" si="248"/>
        <v>4747</v>
      </c>
      <c r="F4751" t="e">
        <f t="shared" si="246"/>
        <v>#NUM!</v>
      </c>
    </row>
    <row r="4752" spans="2:6" x14ac:dyDescent="0.25">
      <c r="B4752">
        <f t="shared" si="247"/>
        <v>30000000</v>
      </c>
      <c r="C4752">
        <v>1.5</v>
      </c>
      <c r="D4752">
        <v>4.5</v>
      </c>
      <c r="E4752">
        <f t="shared" si="248"/>
        <v>4748</v>
      </c>
      <c r="F4752" t="e">
        <f t="shared" si="246"/>
        <v>#NUM!</v>
      </c>
    </row>
    <row r="4753" spans="2:6" x14ac:dyDescent="0.25">
      <c r="B4753">
        <f t="shared" si="247"/>
        <v>30000000</v>
      </c>
      <c r="C4753">
        <v>1.5</v>
      </c>
      <c r="D4753">
        <v>4.5</v>
      </c>
      <c r="E4753">
        <f t="shared" si="248"/>
        <v>4749</v>
      </c>
      <c r="F4753" t="e">
        <f t="shared" si="246"/>
        <v>#NUM!</v>
      </c>
    </row>
    <row r="4754" spans="2:6" x14ac:dyDescent="0.25">
      <c r="B4754">
        <f t="shared" si="247"/>
        <v>30000000</v>
      </c>
      <c r="C4754">
        <v>1.5</v>
      </c>
      <c r="D4754">
        <v>4.5</v>
      </c>
      <c r="E4754">
        <f t="shared" si="248"/>
        <v>4750</v>
      </c>
      <c r="F4754" t="e">
        <f t="shared" si="246"/>
        <v>#NUM!</v>
      </c>
    </row>
    <row r="4755" spans="2:6" x14ac:dyDescent="0.25">
      <c r="B4755">
        <f t="shared" si="247"/>
        <v>30000000</v>
      </c>
      <c r="C4755">
        <v>1.5</v>
      </c>
      <c r="D4755">
        <v>4.5</v>
      </c>
      <c r="E4755">
        <f t="shared" si="248"/>
        <v>4751</v>
      </c>
      <c r="F4755" t="e">
        <f t="shared" si="246"/>
        <v>#NUM!</v>
      </c>
    </row>
    <row r="4756" spans="2:6" x14ac:dyDescent="0.25">
      <c r="B4756">
        <f t="shared" si="247"/>
        <v>30000000</v>
      </c>
      <c r="C4756">
        <v>1.5</v>
      </c>
      <c r="D4756">
        <v>4.5</v>
      </c>
      <c r="E4756">
        <f t="shared" si="248"/>
        <v>4752</v>
      </c>
      <c r="F4756" t="e">
        <f t="shared" si="246"/>
        <v>#NUM!</v>
      </c>
    </row>
    <row r="4757" spans="2:6" x14ac:dyDescent="0.25">
      <c r="B4757">
        <f t="shared" si="247"/>
        <v>30000000</v>
      </c>
      <c r="C4757">
        <v>1.5</v>
      </c>
      <c r="D4757">
        <v>4.5</v>
      </c>
      <c r="E4757">
        <f t="shared" si="248"/>
        <v>4753</v>
      </c>
      <c r="F4757" t="e">
        <f t="shared" si="246"/>
        <v>#NUM!</v>
      </c>
    </row>
    <row r="4758" spans="2:6" x14ac:dyDescent="0.25">
      <c r="B4758">
        <f t="shared" si="247"/>
        <v>30000000</v>
      </c>
      <c r="C4758">
        <v>1.5</v>
      </c>
      <c r="D4758">
        <v>4.5</v>
      </c>
      <c r="E4758">
        <f t="shared" si="248"/>
        <v>4754</v>
      </c>
      <c r="F4758" t="e">
        <f t="shared" si="246"/>
        <v>#NUM!</v>
      </c>
    </row>
    <row r="4759" spans="2:6" x14ac:dyDescent="0.25">
      <c r="B4759">
        <f t="shared" si="247"/>
        <v>30000000</v>
      </c>
      <c r="C4759">
        <v>1.5</v>
      </c>
      <c r="D4759">
        <v>4.5</v>
      </c>
      <c r="E4759">
        <f t="shared" si="248"/>
        <v>4755</v>
      </c>
      <c r="F4759" t="e">
        <f t="shared" si="246"/>
        <v>#NUM!</v>
      </c>
    </row>
    <row r="4760" spans="2:6" x14ac:dyDescent="0.25">
      <c r="B4760">
        <f t="shared" si="247"/>
        <v>30000000</v>
      </c>
      <c r="C4760">
        <v>1.5</v>
      </c>
      <c r="D4760">
        <v>4.5</v>
      </c>
      <c r="E4760">
        <f t="shared" si="248"/>
        <v>4756</v>
      </c>
      <c r="F4760" t="e">
        <f t="shared" si="246"/>
        <v>#NUM!</v>
      </c>
    </row>
    <row r="4761" spans="2:6" x14ac:dyDescent="0.25">
      <c r="B4761">
        <f t="shared" si="247"/>
        <v>30000000</v>
      </c>
      <c r="C4761">
        <v>1.5</v>
      </c>
      <c r="D4761">
        <v>4.5</v>
      </c>
      <c r="E4761">
        <f t="shared" si="248"/>
        <v>4757</v>
      </c>
      <c r="F4761" t="e">
        <f t="shared" si="246"/>
        <v>#NUM!</v>
      </c>
    </row>
    <row r="4762" spans="2:6" x14ac:dyDescent="0.25">
      <c r="B4762">
        <f t="shared" si="247"/>
        <v>30000000</v>
      </c>
      <c r="C4762">
        <v>1.5</v>
      </c>
      <c r="D4762">
        <v>4.5</v>
      </c>
      <c r="E4762">
        <f t="shared" si="248"/>
        <v>4758</v>
      </c>
      <c r="F4762" t="e">
        <f t="shared" si="246"/>
        <v>#NUM!</v>
      </c>
    </row>
    <row r="4763" spans="2:6" x14ac:dyDescent="0.25">
      <c r="B4763">
        <f t="shared" si="247"/>
        <v>30000000</v>
      </c>
      <c r="C4763">
        <v>1.5</v>
      </c>
      <c r="D4763">
        <v>4.5</v>
      </c>
      <c r="E4763">
        <f t="shared" si="248"/>
        <v>4759</v>
      </c>
      <c r="F4763" t="e">
        <f t="shared" si="246"/>
        <v>#NUM!</v>
      </c>
    </row>
    <row r="4764" spans="2:6" x14ac:dyDescent="0.25">
      <c r="B4764">
        <f t="shared" si="247"/>
        <v>30000000</v>
      </c>
      <c r="C4764">
        <v>1.5</v>
      </c>
      <c r="D4764">
        <v>4.5</v>
      </c>
      <c r="E4764">
        <f t="shared" si="248"/>
        <v>4760</v>
      </c>
      <c r="F4764" t="e">
        <f t="shared" si="246"/>
        <v>#NUM!</v>
      </c>
    </row>
    <row r="4765" spans="2:6" x14ac:dyDescent="0.25">
      <c r="B4765">
        <f t="shared" si="247"/>
        <v>30000000</v>
      </c>
      <c r="C4765">
        <v>1.5</v>
      </c>
      <c r="D4765">
        <v>4.5</v>
      </c>
      <c r="E4765">
        <f t="shared" si="248"/>
        <v>4761</v>
      </c>
      <c r="F4765" t="e">
        <f t="shared" si="246"/>
        <v>#NUM!</v>
      </c>
    </row>
    <row r="4766" spans="2:6" x14ac:dyDescent="0.25">
      <c r="B4766">
        <f t="shared" si="247"/>
        <v>30000000</v>
      </c>
      <c r="C4766">
        <v>1.5</v>
      </c>
      <c r="D4766">
        <v>4.5</v>
      </c>
      <c r="E4766">
        <f t="shared" si="248"/>
        <v>4762</v>
      </c>
      <c r="F4766" t="e">
        <f t="shared" si="246"/>
        <v>#NUM!</v>
      </c>
    </row>
    <row r="4767" spans="2:6" x14ac:dyDescent="0.25">
      <c r="B4767">
        <f t="shared" si="247"/>
        <v>30000000</v>
      </c>
      <c r="C4767">
        <v>1.5</v>
      </c>
      <c r="D4767">
        <v>4.5</v>
      </c>
      <c r="E4767">
        <f t="shared" si="248"/>
        <v>4763</v>
      </c>
      <c r="F4767" t="e">
        <f t="shared" ref="F4767:F4830" si="249">D4767+C4767*SIN(E4767*2*PI()/360*B4767)</f>
        <v>#NUM!</v>
      </c>
    </row>
    <row r="4768" spans="2:6" x14ac:dyDescent="0.25">
      <c r="B4768">
        <f t="shared" si="247"/>
        <v>30000000</v>
      </c>
      <c r="C4768">
        <v>1.5</v>
      </c>
      <c r="D4768">
        <v>4.5</v>
      </c>
      <c r="E4768">
        <f t="shared" si="248"/>
        <v>4764</v>
      </c>
      <c r="F4768" t="e">
        <f t="shared" si="249"/>
        <v>#NUM!</v>
      </c>
    </row>
    <row r="4769" spans="2:6" x14ac:dyDescent="0.25">
      <c r="B4769">
        <f t="shared" si="247"/>
        <v>30000000</v>
      </c>
      <c r="C4769">
        <v>1.5</v>
      </c>
      <c r="D4769">
        <v>4.5</v>
      </c>
      <c r="E4769">
        <f t="shared" si="248"/>
        <v>4765</v>
      </c>
      <c r="F4769" t="e">
        <f t="shared" si="249"/>
        <v>#NUM!</v>
      </c>
    </row>
    <row r="4770" spans="2:6" x14ac:dyDescent="0.25">
      <c r="B4770">
        <f t="shared" si="247"/>
        <v>30000000</v>
      </c>
      <c r="C4770">
        <v>1.5</v>
      </c>
      <c r="D4770">
        <v>4.5</v>
      </c>
      <c r="E4770">
        <f t="shared" si="248"/>
        <v>4766</v>
      </c>
      <c r="F4770" t="e">
        <f t="shared" si="249"/>
        <v>#NUM!</v>
      </c>
    </row>
    <row r="4771" spans="2:6" x14ac:dyDescent="0.25">
      <c r="B4771">
        <f t="shared" si="247"/>
        <v>30000000</v>
      </c>
      <c r="C4771">
        <v>1.5</v>
      </c>
      <c r="D4771">
        <v>4.5</v>
      </c>
      <c r="E4771">
        <f t="shared" si="248"/>
        <v>4767</v>
      </c>
      <c r="F4771" t="e">
        <f t="shared" si="249"/>
        <v>#NUM!</v>
      </c>
    </row>
    <row r="4772" spans="2:6" x14ac:dyDescent="0.25">
      <c r="B4772">
        <f t="shared" si="247"/>
        <v>30000000</v>
      </c>
      <c r="C4772">
        <v>1.5</v>
      </c>
      <c r="D4772">
        <v>4.5</v>
      </c>
      <c r="E4772">
        <f t="shared" si="248"/>
        <v>4768</v>
      </c>
      <c r="F4772" t="e">
        <f t="shared" si="249"/>
        <v>#NUM!</v>
      </c>
    </row>
    <row r="4773" spans="2:6" x14ac:dyDescent="0.25">
      <c r="B4773">
        <f t="shared" si="247"/>
        <v>30000000</v>
      </c>
      <c r="C4773">
        <v>1.5</v>
      </c>
      <c r="D4773">
        <v>4.5</v>
      </c>
      <c r="E4773">
        <f t="shared" si="248"/>
        <v>4769</v>
      </c>
      <c r="F4773" t="e">
        <f t="shared" si="249"/>
        <v>#NUM!</v>
      </c>
    </row>
    <row r="4774" spans="2:6" x14ac:dyDescent="0.25">
      <c r="B4774">
        <f t="shared" si="247"/>
        <v>30000000</v>
      </c>
      <c r="C4774">
        <v>1.5</v>
      </c>
      <c r="D4774">
        <v>4.5</v>
      </c>
      <c r="E4774">
        <f t="shared" si="248"/>
        <v>4770</v>
      </c>
      <c r="F4774" t="e">
        <f t="shared" si="249"/>
        <v>#NUM!</v>
      </c>
    </row>
    <row r="4775" spans="2:6" x14ac:dyDescent="0.25">
      <c r="B4775">
        <f t="shared" si="247"/>
        <v>30000000</v>
      </c>
      <c r="C4775">
        <v>1.5</v>
      </c>
      <c r="D4775">
        <v>4.5</v>
      </c>
      <c r="E4775">
        <f t="shared" si="248"/>
        <v>4771</v>
      </c>
      <c r="F4775" t="e">
        <f t="shared" si="249"/>
        <v>#NUM!</v>
      </c>
    </row>
    <row r="4776" spans="2:6" x14ac:dyDescent="0.25">
      <c r="B4776">
        <f t="shared" si="247"/>
        <v>30000000</v>
      </c>
      <c r="C4776">
        <v>1.5</v>
      </c>
      <c r="D4776">
        <v>4.5</v>
      </c>
      <c r="E4776">
        <f t="shared" si="248"/>
        <v>4772</v>
      </c>
      <c r="F4776" t="e">
        <f t="shared" si="249"/>
        <v>#NUM!</v>
      </c>
    </row>
    <row r="4777" spans="2:6" x14ac:dyDescent="0.25">
      <c r="B4777">
        <f t="shared" si="247"/>
        <v>30000000</v>
      </c>
      <c r="C4777">
        <v>1.5</v>
      </c>
      <c r="D4777">
        <v>4.5</v>
      </c>
      <c r="E4777">
        <f t="shared" si="248"/>
        <v>4773</v>
      </c>
      <c r="F4777" t="e">
        <f t="shared" si="249"/>
        <v>#NUM!</v>
      </c>
    </row>
    <row r="4778" spans="2:6" x14ac:dyDescent="0.25">
      <c r="B4778">
        <f t="shared" si="247"/>
        <v>30000000</v>
      </c>
      <c r="C4778">
        <v>1.5</v>
      </c>
      <c r="D4778">
        <v>4.5</v>
      </c>
      <c r="E4778">
        <f t="shared" si="248"/>
        <v>4774</v>
      </c>
      <c r="F4778" t="e">
        <f t="shared" si="249"/>
        <v>#NUM!</v>
      </c>
    </row>
    <row r="4779" spans="2:6" x14ac:dyDescent="0.25">
      <c r="B4779">
        <f t="shared" si="247"/>
        <v>30000000</v>
      </c>
      <c r="C4779">
        <v>1.5</v>
      </c>
      <c r="D4779">
        <v>4.5</v>
      </c>
      <c r="E4779">
        <f t="shared" si="248"/>
        <v>4775</v>
      </c>
      <c r="F4779" t="e">
        <f t="shared" si="249"/>
        <v>#NUM!</v>
      </c>
    </row>
    <row r="4780" spans="2:6" x14ac:dyDescent="0.25">
      <c r="B4780">
        <f t="shared" si="247"/>
        <v>30000000</v>
      </c>
      <c r="C4780">
        <v>1.5</v>
      </c>
      <c r="D4780">
        <v>4.5</v>
      </c>
      <c r="E4780">
        <f t="shared" si="248"/>
        <v>4776</v>
      </c>
      <c r="F4780" t="e">
        <f t="shared" si="249"/>
        <v>#NUM!</v>
      </c>
    </row>
    <row r="4781" spans="2:6" x14ac:dyDescent="0.25">
      <c r="B4781">
        <f t="shared" si="247"/>
        <v>30000000</v>
      </c>
      <c r="C4781">
        <v>1.5</v>
      </c>
      <c r="D4781">
        <v>4.5</v>
      </c>
      <c r="E4781">
        <f t="shared" si="248"/>
        <v>4777</v>
      </c>
      <c r="F4781" t="e">
        <f t="shared" si="249"/>
        <v>#NUM!</v>
      </c>
    </row>
    <row r="4782" spans="2:6" x14ac:dyDescent="0.25">
      <c r="B4782">
        <f t="shared" si="247"/>
        <v>30000000</v>
      </c>
      <c r="C4782">
        <v>1.5</v>
      </c>
      <c r="D4782">
        <v>4.5</v>
      </c>
      <c r="E4782">
        <f t="shared" si="248"/>
        <v>4778</v>
      </c>
      <c r="F4782" t="e">
        <f t="shared" si="249"/>
        <v>#NUM!</v>
      </c>
    </row>
    <row r="4783" spans="2:6" x14ac:dyDescent="0.25">
      <c r="B4783">
        <f t="shared" si="247"/>
        <v>30000000</v>
      </c>
      <c r="C4783">
        <v>1.5</v>
      </c>
      <c r="D4783">
        <v>4.5</v>
      </c>
      <c r="E4783">
        <f t="shared" si="248"/>
        <v>4779</v>
      </c>
      <c r="F4783" t="e">
        <f t="shared" si="249"/>
        <v>#NUM!</v>
      </c>
    </row>
    <row r="4784" spans="2:6" x14ac:dyDescent="0.25">
      <c r="B4784">
        <f t="shared" si="247"/>
        <v>30000000</v>
      </c>
      <c r="C4784">
        <v>1.5</v>
      </c>
      <c r="D4784">
        <v>4.5</v>
      </c>
      <c r="E4784">
        <f t="shared" si="248"/>
        <v>4780</v>
      </c>
      <c r="F4784" t="e">
        <f t="shared" si="249"/>
        <v>#NUM!</v>
      </c>
    </row>
    <row r="4785" spans="2:6" x14ac:dyDescent="0.25">
      <c r="B4785">
        <f t="shared" si="247"/>
        <v>30000000</v>
      </c>
      <c r="C4785">
        <v>1.5</v>
      </c>
      <c r="D4785">
        <v>4.5</v>
      </c>
      <c r="E4785">
        <f t="shared" si="248"/>
        <v>4781</v>
      </c>
      <c r="F4785" t="e">
        <f t="shared" si="249"/>
        <v>#NUM!</v>
      </c>
    </row>
    <row r="4786" spans="2:6" x14ac:dyDescent="0.25">
      <c r="B4786">
        <f t="shared" si="247"/>
        <v>30000000</v>
      </c>
      <c r="C4786">
        <v>1.5</v>
      </c>
      <c r="D4786">
        <v>4.5</v>
      </c>
      <c r="E4786">
        <f t="shared" si="248"/>
        <v>4782</v>
      </c>
      <c r="F4786" t="e">
        <f t="shared" si="249"/>
        <v>#NUM!</v>
      </c>
    </row>
    <row r="4787" spans="2:6" x14ac:dyDescent="0.25">
      <c r="B4787">
        <f t="shared" si="247"/>
        <v>30000000</v>
      </c>
      <c r="C4787">
        <v>1.5</v>
      </c>
      <c r="D4787">
        <v>4.5</v>
      </c>
      <c r="E4787">
        <f t="shared" si="248"/>
        <v>4783</v>
      </c>
      <c r="F4787" t="e">
        <f t="shared" si="249"/>
        <v>#NUM!</v>
      </c>
    </row>
    <row r="4788" spans="2:6" x14ac:dyDescent="0.25">
      <c r="B4788">
        <f t="shared" si="247"/>
        <v>30000000</v>
      </c>
      <c r="C4788">
        <v>1.5</v>
      </c>
      <c r="D4788">
        <v>4.5</v>
      </c>
      <c r="E4788">
        <f t="shared" si="248"/>
        <v>4784</v>
      </c>
      <c r="F4788" t="e">
        <f t="shared" si="249"/>
        <v>#NUM!</v>
      </c>
    </row>
    <row r="4789" spans="2:6" x14ac:dyDescent="0.25">
      <c r="B4789">
        <f t="shared" si="247"/>
        <v>30000000</v>
      </c>
      <c r="C4789">
        <v>1.5</v>
      </c>
      <c r="D4789">
        <v>4.5</v>
      </c>
      <c r="E4789">
        <f t="shared" si="248"/>
        <v>4785</v>
      </c>
      <c r="F4789" t="e">
        <f t="shared" si="249"/>
        <v>#NUM!</v>
      </c>
    </row>
    <row r="4790" spans="2:6" x14ac:dyDescent="0.25">
      <c r="B4790">
        <f t="shared" si="247"/>
        <v>30000000</v>
      </c>
      <c r="C4790">
        <v>1.5</v>
      </c>
      <c r="D4790">
        <v>4.5</v>
      </c>
      <c r="E4790">
        <f t="shared" si="248"/>
        <v>4786</v>
      </c>
      <c r="F4790" t="e">
        <f t="shared" si="249"/>
        <v>#NUM!</v>
      </c>
    </row>
    <row r="4791" spans="2:6" x14ac:dyDescent="0.25">
      <c r="B4791">
        <f t="shared" si="247"/>
        <v>30000000</v>
      </c>
      <c r="C4791">
        <v>1.5</v>
      </c>
      <c r="D4791">
        <v>4.5</v>
      </c>
      <c r="E4791">
        <f t="shared" si="248"/>
        <v>4787</v>
      </c>
      <c r="F4791" t="e">
        <f t="shared" si="249"/>
        <v>#NUM!</v>
      </c>
    </row>
    <row r="4792" spans="2:6" x14ac:dyDescent="0.25">
      <c r="B4792">
        <f t="shared" si="247"/>
        <v>30000000</v>
      </c>
      <c r="C4792">
        <v>1.5</v>
      </c>
      <c r="D4792">
        <v>4.5</v>
      </c>
      <c r="E4792">
        <f t="shared" si="248"/>
        <v>4788</v>
      </c>
      <c r="F4792" t="e">
        <f t="shared" si="249"/>
        <v>#NUM!</v>
      </c>
    </row>
    <row r="4793" spans="2:6" x14ac:dyDescent="0.25">
      <c r="B4793">
        <f t="shared" si="247"/>
        <v>30000000</v>
      </c>
      <c r="C4793">
        <v>1.5</v>
      </c>
      <c r="D4793">
        <v>4.5</v>
      </c>
      <c r="E4793">
        <f t="shared" si="248"/>
        <v>4789</v>
      </c>
      <c r="F4793" t="e">
        <f t="shared" si="249"/>
        <v>#NUM!</v>
      </c>
    </row>
    <row r="4794" spans="2:6" x14ac:dyDescent="0.25">
      <c r="B4794">
        <f t="shared" si="247"/>
        <v>30000000</v>
      </c>
      <c r="C4794">
        <v>1.5</v>
      </c>
      <c r="D4794">
        <v>4.5</v>
      </c>
      <c r="E4794">
        <f t="shared" si="248"/>
        <v>4790</v>
      </c>
      <c r="F4794" t="e">
        <f t="shared" si="249"/>
        <v>#NUM!</v>
      </c>
    </row>
    <row r="4795" spans="2:6" x14ac:dyDescent="0.25">
      <c r="B4795">
        <f t="shared" si="247"/>
        <v>30000000</v>
      </c>
      <c r="C4795">
        <v>1.5</v>
      </c>
      <c r="D4795">
        <v>4.5</v>
      </c>
      <c r="E4795">
        <f t="shared" si="248"/>
        <v>4791</v>
      </c>
      <c r="F4795" t="e">
        <f t="shared" si="249"/>
        <v>#NUM!</v>
      </c>
    </row>
    <row r="4796" spans="2:6" x14ac:dyDescent="0.25">
      <c r="B4796">
        <f t="shared" si="247"/>
        <v>30000000</v>
      </c>
      <c r="C4796">
        <v>1.5</v>
      </c>
      <c r="D4796">
        <v>4.5</v>
      </c>
      <c r="E4796">
        <f t="shared" si="248"/>
        <v>4792</v>
      </c>
      <c r="F4796" t="e">
        <f t="shared" si="249"/>
        <v>#NUM!</v>
      </c>
    </row>
    <row r="4797" spans="2:6" x14ac:dyDescent="0.25">
      <c r="B4797">
        <f t="shared" si="247"/>
        <v>30000000</v>
      </c>
      <c r="C4797">
        <v>1.5</v>
      </c>
      <c r="D4797">
        <v>4.5</v>
      </c>
      <c r="E4797">
        <f t="shared" si="248"/>
        <v>4793</v>
      </c>
      <c r="F4797" t="e">
        <f t="shared" si="249"/>
        <v>#NUM!</v>
      </c>
    </row>
    <row r="4798" spans="2:6" x14ac:dyDescent="0.25">
      <c r="B4798">
        <f t="shared" si="247"/>
        <v>30000000</v>
      </c>
      <c r="C4798">
        <v>1.5</v>
      </c>
      <c r="D4798">
        <v>4.5</v>
      </c>
      <c r="E4798">
        <f t="shared" si="248"/>
        <v>4794</v>
      </c>
      <c r="F4798" t="e">
        <f t="shared" si="249"/>
        <v>#NUM!</v>
      </c>
    </row>
    <row r="4799" spans="2:6" x14ac:dyDescent="0.25">
      <c r="B4799">
        <f t="shared" si="247"/>
        <v>30000000</v>
      </c>
      <c r="C4799">
        <v>1.5</v>
      </c>
      <c r="D4799">
        <v>4.5</v>
      </c>
      <c r="E4799">
        <f t="shared" si="248"/>
        <v>4795</v>
      </c>
      <c r="F4799" t="e">
        <f t="shared" si="249"/>
        <v>#NUM!</v>
      </c>
    </row>
    <row r="4800" spans="2:6" x14ac:dyDescent="0.25">
      <c r="B4800">
        <f t="shared" si="247"/>
        <v>30000000</v>
      </c>
      <c r="C4800">
        <v>1.5</v>
      </c>
      <c r="D4800">
        <v>4.5</v>
      </c>
      <c r="E4800">
        <f t="shared" si="248"/>
        <v>4796</v>
      </c>
      <c r="F4800" t="e">
        <f t="shared" si="249"/>
        <v>#NUM!</v>
      </c>
    </row>
    <row r="4801" spans="2:6" x14ac:dyDescent="0.25">
      <c r="B4801">
        <f t="shared" si="247"/>
        <v>30000000</v>
      </c>
      <c r="C4801">
        <v>1.5</v>
      </c>
      <c r="D4801">
        <v>4.5</v>
      </c>
      <c r="E4801">
        <f t="shared" si="248"/>
        <v>4797</v>
      </c>
      <c r="F4801" t="e">
        <f t="shared" si="249"/>
        <v>#NUM!</v>
      </c>
    </row>
    <row r="4802" spans="2:6" x14ac:dyDescent="0.25">
      <c r="B4802">
        <f t="shared" si="247"/>
        <v>30000000</v>
      </c>
      <c r="C4802">
        <v>1.5</v>
      </c>
      <c r="D4802">
        <v>4.5</v>
      </c>
      <c r="E4802">
        <f t="shared" si="248"/>
        <v>4798</v>
      </c>
      <c r="F4802" t="e">
        <f t="shared" si="249"/>
        <v>#NUM!</v>
      </c>
    </row>
    <row r="4803" spans="2:6" x14ac:dyDescent="0.25">
      <c r="B4803">
        <f t="shared" si="247"/>
        <v>30000000</v>
      </c>
      <c r="C4803">
        <v>1.5</v>
      </c>
      <c r="D4803">
        <v>4.5</v>
      </c>
      <c r="E4803">
        <f t="shared" si="248"/>
        <v>4799</v>
      </c>
      <c r="F4803" t="e">
        <f t="shared" si="249"/>
        <v>#NUM!</v>
      </c>
    </row>
    <row r="4804" spans="2:6" x14ac:dyDescent="0.25">
      <c r="B4804">
        <f t="shared" si="247"/>
        <v>30000000</v>
      </c>
      <c r="C4804">
        <v>1.5</v>
      </c>
      <c r="D4804">
        <v>4.5</v>
      </c>
      <c r="E4804">
        <f t="shared" si="248"/>
        <v>4800</v>
      </c>
      <c r="F4804" t="e">
        <f t="shared" si="249"/>
        <v>#NUM!</v>
      </c>
    </row>
    <row r="4805" spans="2:6" x14ac:dyDescent="0.25">
      <c r="B4805">
        <f t="shared" si="247"/>
        <v>30000000</v>
      </c>
      <c r="C4805">
        <v>1.5</v>
      </c>
      <c r="D4805">
        <v>4.5</v>
      </c>
      <c r="E4805">
        <f t="shared" si="248"/>
        <v>4801</v>
      </c>
      <c r="F4805" t="e">
        <f t="shared" si="249"/>
        <v>#NUM!</v>
      </c>
    </row>
    <row r="4806" spans="2:6" x14ac:dyDescent="0.25">
      <c r="B4806">
        <f t="shared" ref="B4806:B4869" si="250">$C$1</f>
        <v>30000000</v>
      </c>
      <c r="C4806">
        <v>1.5</v>
      </c>
      <c r="D4806">
        <v>4.5</v>
      </c>
      <c r="E4806">
        <f t="shared" ref="E4806:E4869" si="251">E4805+1</f>
        <v>4802</v>
      </c>
      <c r="F4806" t="e">
        <f t="shared" si="249"/>
        <v>#NUM!</v>
      </c>
    </row>
    <row r="4807" spans="2:6" x14ac:dyDescent="0.25">
      <c r="B4807">
        <f t="shared" si="250"/>
        <v>30000000</v>
      </c>
      <c r="C4807">
        <v>1.5</v>
      </c>
      <c r="D4807">
        <v>4.5</v>
      </c>
      <c r="E4807">
        <f t="shared" si="251"/>
        <v>4803</v>
      </c>
      <c r="F4807" t="e">
        <f t="shared" si="249"/>
        <v>#NUM!</v>
      </c>
    </row>
    <row r="4808" spans="2:6" x14ac:dyDescent="0.25">
      <c r="B4808">
        <f t="shared" si="250"/>
        <v>30000000</v>
      </c>
      <c r="C4808">
        <v>1.5</v>
      </c>
      <c r="D4808">
        <v>4.5</v>
      </c>
      <c r="E4808">
        <f t="shared" si="251"/>
        <v>4804</v>
      </c>
      <c r="F4808" t="e">
        <f t="shared" si="249"/>
        <v>#NUM!</v>
      </c>
    </row>
    <row r="4809" spans="2:6" x14ac:dyDescent="0.25">
      <c r="B4809">
        <f t="shared" si="250"/>
        <v>30000000</v>
      </c>
      <c r="C4809">
        <v>1.5</v>
      </c>
      <c r="D4809">
        <v>4.5</v>
      </c>
      <c r="E4809">
        <f t="shared" si="251"/>
        <v>4805</v>
      </c>
      <c r="F4809" t="e">
        <f t="shared" si="249"/>
        <v>#NUM!</v>
      </c>
    </row>
    <row r="4810" spans="2:6" x14ac:dyDescent="0.25">
      <c r="B4810">
        <f t="shared" si="250"/>
        <v>30000000</v>
      </c>
      <c r="C4810">
        <v>1.5</v>
      </c>
      <c r="D4810">
        <v>4.5</v>
      </c>
      <c r="E4810">
        <f t="shared" si="251"/>
        <v>4806</v>
      </c>
      <c r="F4810" t="e">
        <f t="shared" si="249"/>
        <v>#NUM!</v>
      </c>
    </row>
    <row r="4811" spans="2:6" x14ac:dyDescent="0.25">
      <c r="B4811">
        <f t="shared" si="250"/>
        <v>30000000</v>
      </c>
      <c r="C4811">
        <v>1.5</v>
      </c>
      <c r="D4811">
        <v>4.5</v>
      </c>
      <c r="E4811">
        <f t="shared" si="251"/>
        <v>4807</v>
      </c>
      <c r="F4811" t="e">
        <f t="shared" si="249"/>
        <v>#NUM!</v>
      </c>
    </row>
    <row r="4812" spans="2:6" x14ac:dyDescent="0.25">
      <c r="B4812">
        <f t="shared" si="250"/>
        <v>30000000</v>
      </c>
      <c r="C4812">
        <v>1.5</v>
      </c>
      <c r="D4812">
        <v>4.5</v>
      </c>
      <c r="E4812">
        <f t="shared" si="251"/>
        <v>4808</v>
      </c>
      <c r="F4812" t="e">
        <f t="shared" si="249"/>
        <v>#NUM!</v>
      </c>
    </row>
    <row r="4813" spans="2:6" x14ac:dyDescent="0.25">
      <c r="B4813">
        <f t="shared" si="250"/>
        <v>30000000</v>
      </c>
      <c r="C4813">
        <v>1.5</v>
      </c>
      <c r="D4813">
        <v>4.5</v>
      </c>
      <c r="E4813">
        <f t="shared" si="251"/>
        <v>4809</v>
      </c>
      <c r="F4813" t="e">
        <f t="shared" si="249"/>
        <v>#NUM!</v>
      </c>
    </row>
    <row r="4814" spans="2:6" x14ac:dyDescent="0.25">
      <c r="B4814">
        <f t="shared" si="250"/>
        <v>30000000</v>
      </c>
      <c r="C4814">
        <v>1.5</v>
      </c>
      <c r="D4814">
        <v>4.5</v>
      </c>
      <c r="E4814">
        <f t="shared" si="251"/>
        <v>4810</v>
      </c>
      <c r="F4814" t="e">
        <f t="shared" si="249"/>
        <v>#NUM!</v>
      </c>
    </row>
    <row r="4815" spans="2:6" x14ac:dyDescent="0.25">
      <c r="B4815">
        <f t="shared" si="250"/>
        <v>30000000</v>
      </c>
      <c r="C4815">
        <v>1.5</v>
      </c>
      <c r="D4815">
        <v>4.5</v>
      </c>
      <c r="E4815">
        <f t="shared" si="251"/>
        <v>4811</v>
      </c>
      <c r="F4815" t="e">
        <f t="shared" si="249"/>
        <v>#NUM!</v>
      </c>
    </row>
    <row r="4816" spans="2:6" x14ac:dyDescent="0.25">
      <c r="B4816">
        <f t="shared" si="250"/>
        <v>30000000</v>
      </c>
      <c r="C4816">
        <v>1.5</v>
      </c>
      <c r="D4816">
        <v>4.5</v>
      </c>
      <c r="E4816">
        <f t="shared" si="251"/>
        <v>4812</v>
      </c>
      <c r="F4816" t="e">
        <f t="shared" si="249"/>
        <v>#NUM!</v>
      </c>
    </row>
    <row r="4817" spans="2:6" x14ac:dyDescent="0.25">
      <c r="B4817">
        <f t="shared" si="250"/>
        <v>30000000</v>
      </c>
      <c r="C4817">
        <v>1.5</v>
      </c>
      <c r="D4817">
        <v>4.5</v>
      </c>
      <c r="E4817">
        <f t="shared" si="251"/>
        <v>4813</v>
      </c>
      <c r="F4817" t="e">
        <f t="shared" si="249"/>
        <v>#NUM!</v>
      </c>
    </row>
    <row r="4818" spans="2:6" x14ac:dyDescent="0.25">
      <c r="B4818">
        <f t="shared" si="250"/>
        <v>30000000</v>
      </c>
      <c r="C4818">
        <v>1.5</v>
      </c>
      <c r="D4818">
        <v>4.5</v>
      </c>
      <c r="E4818">
        <f t="shared" si="251"/>
        <v>4814</v>
      </c>
      <c r="F4818" t="e">
        <f t="shared" si="249"/>
        <v>#NUM!</v>
      </c>
    </row>
    <row r="4819" spans="2:6" x14ac:dyDescent="0.25">
      <c r="B4819">
        <f t="shared" si="250"/>
        <v>30000000</v>
      </c>
      <c r="C4819">
        <v>1.5</v>
      </c>
      <c r="D4819">
        <v>4.5</v>
      </c>
      <c r="E4819">
        <f t="shared" si="251"/>
        <v>4815</v>
      </c>
      <c r="F4819" t="e">
        <f t="shared" si="249"/>
        <v>#NUM!</v>
      </c>
    </row>
    <row r="4820" spans="2:6" x14ac:dyDescent="0.25">
      <c r="B4820">
        <f t="shared" si="250"/>
        <v>30000000</v>
      </c>
      <c r="C4820">
        <v>1.5</v>
      </c>
      <c r="D4820">
        <v>4.5</v>
      </c>
      <c r="E4820">
        <f t="shared" si="251"/>
        <v>4816</v>
      </c>
      <c r="F4820" t="e">
        <f t="shared" si="249"/>
        <v>#NUM!</v>
      </c>
    </row>
    <row r="4821" spans="2:6" x14ac:dyDescent="0.25">
      <c r="B4821">
        <f t="shared" si="250"/>
        <v>30000000</v>
      </c>
      <c r="C4821">
        <v>1.5</v>
      </c>
      <c r="D4821">
        <v>4.5</v>
      </c>
      <c r="E4821">
        <f t="shared" si="251"/>
        <v>4817</v>
      </c>
      <c r="F4821" t="e">
        <f t="shared" si="249"/>
        <v>#NUM!</v>
      </c>
    </row>
    <row r="4822" spans="2:6" x14ac:dyDescent="0.25">
      <c r="B4822">
        <f t="shared" si="250"/>
        <v>30000000</v>
      </c>
      <c r="C4822">
        <v>1.5</v>
      </c>
      <c r="D4822">
        <v>4.5</v>
      </c>
      <c r="E4822">
        <f t="shared" si="251"/>
        <v>4818</v>
      </c>
      <c r="F4822" t="e">
        <f t="shared" si="249"/>
        <v>#NUM!</v>
      </c>
    </row>
    <row r="4823" spans="2:6" x14ac:dyDescent="0.25">
      <c r="B4823">
        <f t="shared" si="250"/>
        <v>30000000</v>
      </c>
      <c r="C4823">
        <v>1.5</v>
      </c>
      <c r="D4823">
        <v>4.5</v>
      </c>
      <c r="E4823">
        <f t="shared" si="251"/>
        <v>4819</v>
      </c>
      <c r="F4823" t="e">
        <f t="shared" si="249"/>
        <v>#NUM!</v>
      </c>
    </row>
    <row r="4824" spans="2:6" x14ac:dyDescent="0.25">
      <c r="B4824">
        <f t="shared" si="250"/>
        <v>30000000</v>
      </c>
      <c r="C4824">
        <v>1.5</v>
      </c>
      <c r="D4824">
        <v>4.5</v>
      </c>
      <c r="E4824">
        <f t="shared" si="251"/>
        <v>4820</v>
      </c>
      <c r="F4824" t="e">
        <f t="shared" si="249"/>
        <v>#NUM!</v>
      </c>
    </row>
    <row r="4825" spans="2:6" x14ac:dyDescent="0.25">
      <c r="B4825">
        <f t="shared" si="250"/>
        <v>30000000</v>
      </c>
      <c r="C4825">
        <v>1.5</v>
      </c>
      <c r="D4825">
        <v>4.5</v>
      </c>
      <c r="E4825">
        <f t="shared" si="251"/>
        <v>4821</v>
      </c>
      <c r="F4825" t="e">
        <f t="shared" si="249"/>
        <v>#NUM!</v>
      </c>
    </row>
    <row r="4826" spans="2:6" x14ac:dyDescent="0.25">
      <c r="B4826">
        <f t="shared" si="250"/>
        <v>30000000</v>
      </c>
      <c r="C4826">
        <v>1.5</v>
      </c>
      <c r="D4826">
        <v>4.5</v>
      </c>
      <c r="E4826">
        <f t="shared" si="251"/>
        <v>4822</v>
      </c>
      <c r="F4826" t="e">
        <f t="shared" si="249"/>
        <v>#NUM!</v>
      </c>
    </row>
    <row r="4827" spans="2:6" x14ac:dyDescent="0.25">
      <c r="B4827">
        <f t="shared" si="250"/>
        <v>30000000</v>
      </c>
      <c r="C4827">
        <v>1.5</v>
      </c>
      <c r="D4827">
        <v>4.5</v>
      </c>
      <c r="E4827">
        <f t="shared" si="251"/>
        <v>4823</v>
      </c>
      <c r="F4827" t="e">
        <f t="shared" si="249"/>
        <v>#NUM!</v>
      </c>
    </row>
    <row r="4828" spans="2:6" x14ac:dyDescent="0.25">
      <c r="B4828">
        <f t="shared" si="250"/>
        <v>30000000</v>
      </c>
      <c r="C4828">
        <v>1.5</v>
      </c>
      <c r="D4828">
        <v>4.5</v>
      </c>
      <c r="E4828">
        <f t="shared" si="251"/>
        <v>4824</v>
      </c>
      <c r="F4828" t="e">
        <f t="shared" si="249"/>
        <v>#NUM!</v>
      </c>
    </row>
    <row r="4829" spans="2:6" x14ac:dyDescent="0.25">
      <c r="B4829">
        <f t="shared" si="250"/>
        <v>30000000</v>
      </c>
      <c r="C4829">
        <v>1.5</v>
      </c>
      <c r="D4829">
        <v>4.5</v>
      </c>
      <c r="E4829">
        <f t="shared" si="251"/>
        <v>4825</v>
      </c>
      <c r="F4829" t="e">
        <f t="shared" si="249"/>
        <v>#NUM!</v>
      </c>
    </row>
    <row r="4830" spans="2:6" x14ac:dyDescent="0.25">
      <c r="B4830">
        <f t="shared" si="250"/>
        <v>30000000</v>
      </c>
      <c r="C4830">
        <v>1.5</v>
      </c>
      <c r="D4830">
        <v>4.5</v>
      </c>
      <c r="E4830">
        <f t="shared" si="251"/>
        <v>4826</v>
      </c>
      <c r="F4830" t="e">
        <f t="shared" si="249"/>
        <v>#NUM!</v>
      </c>
    </row>
    <row r="4831" spans="2:6" x14ac:dyDescent="0.25">
      <c r="B4831">
        <f t="shared" si="250"/>
        <v>30000000</v>
      </c>
      <c r="C4831">
        <v>1.5</v>
      </c>
      <c r="D4831">
        <v>4.5</v>
      </c>
      <c r="E4831">
        <f t="shared" si="251"/>
        <v>4827</v>
      </c>
      <c r="F4831" t="e">
        <f t="shared" ref="F4831:F4894" si="252">D4831+C4831*SIN(E4831*2*PI()/360*B4831)</f>
        <v>#NUM!</v>
      </c>
    </row>
    <row r="4832" spans="2:6" x14ac:dyDescent="0.25">
      <c r="B4832">
        <f t="shared" si="250"/>
        <v>30000000</v>
      </c>
      <c r="C4832">
        <v>1.5</v>
      </c>
      <c r="D4832">
        <v>4.5</v>
      </c>
      <c r="E4832">
        <f t="shared" si="251"/>
        <v>4828</v>
      </c>
      <c r="F4832" t="e">
        <f t="shared" si="252"/>
        <v>#NUM!</v>
      </c>
    </row>
    <row r="4833" spans="2:6" x14ac:dyDescent="0.25">
      <c r="B4833">
        <f t="shared" si="250"/>
        <v>30000000</v>
      </c>
      <c r="C4833">
        <v>1.5</v>
      </c>
      <c r="D4833">
        <v>4.5</v>
      </c>
      <c r="E4833">
        <f t="shared" si="251"/>
        <v>4829</v>
      </c>
      <c r="F4833" t="e">
        <f t="shared" si="252"/>
        <v>#NUM!</v>
      </c>
    </row>
    <row r="4834" spans="2:6" x14ac:dyDescent="0.25">
      <c r="B4834">
        <f t="shared" si="250"/>
        <v>30000000</v>
      </c>
      <c r="C4834">
        <v>1.5</v>
      </c>
      <c r="D4834">
        <v>4.5</v>
      </c>
      <c r="E4834">
        <f t="shared" si="251"/>
        <v>4830</v>
      </c>
      <c r="F4834" t="e">
        <f t="shared" si="252"/>
        <v>#NUM!</v>
      </c>
    </row>
    <row r="4835" spans="2:6" x14ac:dyDescent="0.25">
      <c r="B4835">
        <f t="shared" si="250"/>
        <v>30000000</v>
      </c>
      <c r="C4835">
        <v>1.5</v>
      </c>
      <c r="D4835">
        <v>4.5</v>
      </c>
      <c r="E4835">
        <f t="shared" si="251"/>
        <v>4831</v>
      </c>
      <c r="F4835" t="e">
        <f t="shared" si="252"/>
        <v>#NUM!</v>
      </c>
    </row>
    <row r="4836" spans="2:6" x14ac:dyDescent="0.25">
      <c r="B4836">
        <f t="shared" si="250"/>
        <v>30000000</v>
      </c>
      <c r="C4836">
        <v>1.5</v>
      </c>
      <c r="D4836">
        <v>4.5</v>
      </c>
      <c r="E4836">
        <f t="shared" si="251"/>
        <v>4832</v>
      </c>
      <c r="F4836" t="e">
        <f t="shared" si="252"/>
        <v>#NUM!</v>
      </c>
    </row>
    <row r="4837" spans="2:6" x14ac:dyDescent="0.25">
      <c r="B4837">
        <f t="shared" si="250"/>
        <v>30000000</v>
      </c>
      <c r="C4837">
        <v>1.5</v>
      </c>
      <c r="D4837">
        <v>4.5</v>
      </c>
      <c r="E4837">
        <f t="shared" si="251"/>
        <v>4833</v>
      </c>
      <c r="F4837" t="e">
        <f t="shared" si="252"/>
        <v>#NUM!</v>
      </c>
    </row>
    <row r="4838" spans="2:6" x14ac:dyDescent="0.25">
      <c r="B4838">
        <f t="shared" si="250"/>
        <v>30000000</v>
      </c>
      <c r="C4838">
        <v>1.5</v>
      </c>
      <c r="D4838">
        <v>4.5</v>
      </c>
      <c r="E4838">
        <f t="shared" si="251"/>
        <v>4834</v>
      </c>
      <c r="F4838" t="e">
        <f t="shared" si="252"/>
        <v>#NUM!</v>
      </c>
    </row>
    <row r="4839" spans="2:6" x14ac:dyDescent="0.25">
      <c r="B4839">
        <f t="shared" si="250"/>
        <v>30000000</v>
      </c>
      <c r="C4839">
        <v>1.5</v>
      </c>
      <c r="D4839">
        <v>4.5</v>
      </c>
      <c r="E4839">
        <f t="shared" si="251"/>
        <v>4835</v>
      </c>
      <c r="F4839" t="e">
        <f t="shared" si="252"/>
        <v>#NUM!</v>
      </c>
    </row>
    <row r="4840" spans="2:6" x14ac:dyDescent="0.25">
      <c r="B4840">
        <f t="shared" si="250"/>
        <v>30000000</v>
      </c>
      <c r="C4840">
        <v>1.5</v>
      </c>
      <c r="D4840">
        <v>4.5</v>
      </c>
      <c r="E4840">
        <f t="shared" si="251"/>
        <v>4836</v>
      </c>
      <c r="F4840" t="e">
        <f t="shared" si="252"/>
        <v>#NUM!</v>
      </c>
    </row>
    <row r="4841" spans="2:6" x14ac:dyDescent="0.25">
      <c r="B4841">
        <f t="shared" si="250"/>
        <v>30000000</v>
      </c>
      <c r="C4841">
        <v>1.5</v>
      </c>
      <c r="D4841">
        <v>4.5</v>
      </c>
      <c r="E4841">
        <f t="shared" si="251"/>
        <v>4837</v>
      </c>
      <c r="F4841" t="e">
        <f t="shared" si="252"/>
        <v>#NUM!</v>
      </c>
    </row>
    <row r="4842" spans="2:6" x14ac:dyDescent="0.25">
      <c r="B4842">
        <f t="shared" si="250"/>
        <v>30000000</v>
      </c>
      <c r="C4842">
        <v>1.5</v>
      </c>
      <c r="D4842">
        <v>4.5</v>
      </c>
      <c r="E4842">
        <f t="shared" si="251"/>
        <v>4838</v>
      </c>
      <c r="F4842" t="e">
        <f t="shared" si="252"/>
        <v>#NUM!</v>
      </c>
    </row>
    <row r="4843" spans="2:6" x14ac:dyDescent="0.25">
      <c r="B4843">
        <f t="shared" si="250"/>
        <v>30000000</v>
      </c>
      <c r="C4843">
        <v>1.5</v>
      </c>
      <c r="D4843">
        <v>4.5</v>
      </c>
      <c r="E4843">
        <f t="shared" si="251"/>
        <v>4839</v>
      </c>
      <c r="F4843" t="e">
        <f t="shared" si="252"/>
        <v>#NUM!</v>
      </c>
    </row>
    <row r="4844" spans="2:6" x14ac:dyDescent="0.25">
      <c r="B4844">
        <f t="shared" si="250"/>
        <v>30000000</v>
      </c>
      <c r="C4844">
        <v>1.5</v>
      </c>
      <c r="D4844">
        <v>4.5</v>
      </c>
      <c r="E4844">
        <f t="shared" si="251"/>
        <v>4840</v>
      </c>
      <c r="F4844" t="e">
        <f t="shared" si="252"/>
        <v>#NUM!</v>
      </c>
    </row>
    <row r="4845" spans="2:6" x14ac:dyDescent="0.25">
      <c r="B4845">
        <f t="shared" si="250"/>
        <v>30000000</v>
      </c>
      <c r="C4845">
        <v>1.5</v>
      </c>
      <c r="D4845">
        <v>4.5</v>
      </c>
      <c r="E4845">
        <f t="shared" si="251"/>
        <v>4841</v>
      </c>
      <c r="F4845" t="e">
        <f t="shared" si="252"/>
        <v>#NUM!</v>
      </c>
    </row>
    <row r="4846" spans="2:6" x14ac:dyDescent="0.25">
      <c r="B4846">
        <f t="shared" si="250"/>
        <v>30000000</v>
      </c>
      <c r="C4846">
        <v>1.5</v>
      </c>
      <c r="D4846">
        <v>4.5</v>
      </c>
      <c r="E4846">
        <f t="shared" si="251"/>
        <v>4842</v>
      </c>
      <c r="F4846" t="e">
        <f t="shared" si="252"/>
        <v>#NUM!</v>
      </c>
    </row>
    <row r="4847" spans="2:6" x14ac:dyDescent="0.25">
      <c r="B4847">
        <f t="shared" si="250"/>
        <v>30000000</v>
      </c>
      <c r="C4847">
        <v>1.5</v>
      </c>
      <c r="D4847">
        <v>4.5</v>
      </c>
      <c r="E4847">
        <f t="shared" si="251"/>
        <v>4843</v>
      </c>
      <c r="F4847" t="e">
        <f t="shared" si="252"/>
        <v>#NUM!</v>
      </c>
    </row>
    <row r="4848" spans="2:6" x14ac:dyDescent="0.25">
      <c r="B4848">
        <f t="shared" si="250"/>
        <v>30000000</v>
      </c>
      <c r="C4848">
        <v>1.5</v>
      </c>
      <c r="D4848">
        <v>4.5</v>
      </c>
      <c r="E4848">
        <f t="shared" si="251"/>
        <v>4844</v>
      </c>
      <c r="F4848" t="e">
        <f t="shared" si="252"/>
        <v>#NUM!</v>
      </c>
    </row>
    <row r="4849" spans="2:6" x14ac:dyDescent="0.25">
      <c r="B4849">
        <f t="shared" si="250"/>
        <v>30000000</v>
      </c>
      <c r="C4849">
        <v>1.5</v>
      </c>
      <c r="D4849">
        <v>4.5</v>
      </c>
      <c r="E4849">
        <f t="shared" si="251"/>
        <v>4845</v>
      </c>
      <c r="F4849" t="e">
        <f t="shared" si="252"/>
        <v>#NUM!</v>
      </c>
    </row>
    <row r="4850" spans="2:6" x14ac:dyDescent="0.25">
      <c r="B4850">
        <f t="shared" si="250"/>
        <v>30000000</v>
      </c>
      <c r="C4850">
        <v>1.5</v>
      </c>
      <c r="D4850">
        <v>4.5</v>
      </c>
      <c r="E4850">
        <f t="shared" si="251"/>
        <v>4846</v>
      </c>
      <c r="F4850" t="e">
        <f t="shared" si="252"/>
        <v>#NUM!</v>
      </c>
    </row>
    <row r="4851" spans="2:6" x14ac:dyDescent="0.25">
      <c r="B4851">
        <f t="shared" si="250"/>
        <v>30000000</v>
      </c>
      <c r="C4851">
        <v>1.5</v>
      </c>
      <c r="D4851">
        <v>4.5</v>
      </c>
      <c r="E4851">
        <f t="shared" si="251"/>
        <v>4847</v>
      </c>
      <c r="F4851" t="e">
        <f t="shared" si="252"/>
        <v>#NUM!</v>
      </c>
    </row>
    <row r="4852" spans="2:6" x14ac:dyDescent="0.25">
      <c r="B4852">
        <f t="shared" si="250"/>
        <v>30000000</v>
      </c>
      <c r="C4852">
        <v>1.5</v>
      </c>
      <c r="D4852">
        <v>4.5</v>
      </c>
      <c r="E4852">
        <f t="shared" si="251"/>
        <v>4848</v>
      </c>
      <c r="F4852" t="e">
        <f t="shared" si="252"/>
        <v>#NUM!</v>
      </c>
    </row>
    <row r="4853" spans="2:6" x14ac:dyDescent="0.25">
      <c r="B4853">
        <f t="shared" si="250"/>
        <v>30000000</v>
      </c>
      <c r="C4853">
        <v>1.5</v>
      </c>
      <c r="D4853">
        <v>4.5</v>
      </c>
      <c r="E4853">
        <f t="shared" si="251"/>
        <v>4849</v>
      </c>
      <c r="F4853" t="e">
        <f t="shared" si="252"/>
        <v>#NUM!</v>
      </c>
    </row>
    <row r="4854" spans="2:6" x14ac:dyDescent="0.25">
      <c r="B4854">
        <f t="shared" si="250"/>
        <v>30000000</v>
      </c>
      <c r="C4854">
        <v>1.5</v>
      </c>
      <c r="D4854">
        <v>4.5</v>
      </c>
      <c r="E4854">
        <f t="shared" si="251"/>
        <v>4850</v>
      </c>
      <c r="F4854" t="e">
        <f t="shared" si="252"/>
        <v>#NUM!</v>
      </c>
    </row>
    <row r="4855" spans="2:6" x14ac:dyDescent="0.25">
      <c r="B4855">
        <f t="shared" si="250"/>
        <v>30000000</v>
      </c>
      <c r="C4855">
        <v>1.5</v>
      </c>
      <c r="D4855">
        <v>4.5</v>
      </c>
      <c r="E4855">
        <f t="shared" si="251"/>
        <v>4851</v>
      </c>
      <c r="F4855" t="e">
        <f t="shared" si="252"/>
        <v>#NUM!</v>
      </c>
    </row>
    <row r="4856" spans="2:6" x14ac:dyDescent="0.25">
      <c r="B4856">
        <f t="shared" si="250"/>
        <v>30000000</v>
      </c>
      <c r="C4856">
        <v>1.5</v>
      </c>
      <c r="D4856">
        <v>4.5</v>
      </c>
      <c r="E4856">
        <f t="shared" si="251"/>
        <v>4852</v>
      </c>
      <c r="F4856" t="e">
        <f t="shared" si="252"/>
        <v>#NUM!</v>
      </c>
    </row>
    <row r="4857" spans="2:6" x14ac:dyDescent="0.25">
      <c r="B4857">
        <f t="shared" si="250"/>
        <v>30000000</v>
      </c>
      <c r="C4857">
        <v>1.5</v>
      </c>
      <c r="D4857">
        <v>4.5</v>
      </c>
      <c r="E4857">
        <f t="shared" si="251"/>
        <v>4853</v>
      </c>
      <c r="F4857" t="e">
        <f t="shared" si="252"/>
        <v>#NUM!</v>
      </c>
    </row>
    <row r="4858" spans="2:6" x14ac:dyDescent="0.25">
      <c r="B4858">
        <f t="shared" si="250"/>
        <v>30000000</v>
      </c>
      <c r="C4858">
        <v>1.5</v>
      </c>
      <c r="D4858">
        <v>4.5</v>
      </c>
      <c r="E4858">
        <f t="shared" si="251"/>
        <v>4854</v>
      </c>
      <c r="F4858" t="e">
        <f t="shared" si="252"/>
        <v>#NUM!</v>
      </c>
    </row>
    <row r="4859" spans="2:6" x14ac:dyDescent="0.25">
      <c r="B4859">
        <f t="shared" si="250"/>
        <v>30000000</v>
      </c>
      <c r="C4859">
        <v>1.5</v>
      </c>
      <c r="D4859">
        <v>4.5</v>
      </c>
      <c r="E4859">
        <f t="shared" si="251"/>
        <v>4855</v>
      </c>
      <c r="F4859" t="e">
        <f t="shared" si="252"/>
        <v>#NUM!</v>
      </c>
    </row>
    <row r="4860" spans="2:6" x14ac:dyDescent="0.25">
      <c r="B4860">
        <f t="shared" si="250"/>
        <v>30000000</v>
      </c>
      <c r="C4860">
        <v>1.5</v>
      </c>
      <c r="D4860">
        <v>4.5</v>
      </c>
      <c r="E4860">
        <f t="shared" si="251"/>
        <v>4856</v>
      </c>
      <c r="F4860" t="e">
        <f t="shared" si="252"/>
        <v>#NUM!</v>
      </c>
    </row>
    <row r="4861" spans="2:6" x14ac:dyDescent="0.25">
      <c r="B4861">
        <f t="shared" si="250"/>
        <v>30000000</v>
      </c>
      <c r="C4861">
        <v>1.5</v>
      </c>
      <c r="D4861">
        <v>4.5</v>
      </c>
      <c r="E4861">
        <f t="shared" si="251"/>
        <v>4857</v>
      </c>
      <c r="F4861" t="e">
        <f t="shared" si="252"/>
        <v>#NUM!</v>
      </c>
    </row>
    <row r="4862" spans="2:6" x14ac:dyDescent="0.25">
      <c r="B4862">
        <f t="shared" si="250"/>
        <v>30000000</v>
      </c>
      <c r="C4862">
        <v>1.5</v>
      </c>
      <c r="D4862">
        <v>4.5</v>
      </c>
      <c r="E4862">
        <f t="shared" si="251"/>
        <v>4858</v>
      </c>
      <c r="F4862" t="e">
        <f t="shared" si="252"/>
        <v>#NUM!</v>
      </c>
    </row>
    <row r="4863" spans="2:6" x14ac:dyDescent="0.25">
      <c r="B4863">
        <f t="shared" si="250"/>
        <v>30000000</v>
      </c>
      <c r="C4863">
        <v>1.5</v>
      </c>
      <c r="D4863">
        <v>4.5</v>
      </c>
      <c r="E4863">
        <f t="shared" si="251"/>
        <v>4859</v>
      </c>
      <c r="F4863" t="e">
        <f t="shared" si="252"/>
        <v>#NUM!</v>
      </c>
    </row>
    <row r="4864" spans="2:6" x14ac:dyDescent="0.25">
      <c r="B4864">
        <f t="shared" si="250"/>
        <v>30000000</v>
      </c>
      <c r="C4864">
        <v>1.5</v>
      </c>
      <c r="D4864">
        <v>4.5</v>
      </c>
      <c r="E4864">
        <f t="shared" si="251"/>
        <v>4860</v>
      </c>
      <c r="F4864" t="e">
        <f t="shared" si="252"/>
        <v>#NUM!</v>
      </c>
    </row>
    <row r="4865" spans="2:6" x14ac:dyDescent="0.25">
      <c r="B4865">
        <f t="shared" si="250"/>
        <v>30000000</v>
      </c>
      <c r="C4865">
        <v>1.5</v>
      </c>
      <c r="D4865">
        <v>4.5</v>
      </c>
      <c r="E4865">
        <f t="shared" si="251"/>
        <v>4861</v>
      </c>
      <c r="F4865" t="e">
        <f t="shared" si="252"/>
        <v>#NUM!</v>
      </c>
    </row>
    <row r="4866" spans="2:6" x14ac:dyDescent="0.25">
      <c r="B4866">
        <f t="shared" si="250"/>
        <v>30000000</v>
      </c>
      <c r="C4866">
        <v>1.5</v>
      </c>
      <c r="D4866">
        <v>4.5</v>
      </c>
      <c r="E4866">
        <f t="shared" si="251"/>
        <v>4862</v>
      </c>
      <c r="F4866" t="e">
        <f t="shared" si="252"/>
        <v>#NUM!</v>
      </c>
    </row>
    <row r="4867" spans="2:6" x14ac:dyDescent="0.25">
      <c r="B4867">
        <f t="shared" si="250"/>
        <v>30000000</v>
      </c>
      <c r="C4867">
        <v>1.5</v>
      </c>
      <c r="D4867">
        <v>4.5</v>
      </c>
      <c r="E4867">
        <f t="shared" si="251"/>
        <v>4863</v>
      </c>
      <c r="F4867" t="e">
        <f t="shared" si="252"/>
        <v>#NUM!</v>
      </c>
    </row>
    <row r="4868" spans="2:6" x14ac:dyDescent="0.25">
      <c r="B4868">
        <f t="shared" si="250"/>
        <v>30000000</v>
      </c>
      <c r="C4868">
        <v>1.5</v>
      </c>
      <c r="D4868">
        <v>4.5</v>
      </c>
      <c r="E4868">
        <f t="shared" si="251"/>
        <v>4864</v>
      </c>
      <c r="F4868" t="e">
        <f t="shared" si="252"/>
        <v>#NUM!</v>
      </c>
    </row>
    <row r="4869" spans="2:6" x14ac:dyDescent="0.25">
      <c r="B4869">
        <f t="shared" si="250"/>
        <v>30000000</v>
      </c>
      <c r="C4869">
        <v>1.5</v>
      </c>
      <c r="D4869">
        <v>4.5</v>
      </c>
      <c r="E4869">
        <f t="shared" si="251"/>
        <v>4865</v>
      </c>
      <c r="F4869" t="e">
        <f t="shared" si="252"/>
        <v>#NUM!</v>
      </c>
    </row>
    <row r="4870" spans="2:6" x14ac:dyDescent="0.25">
      <c r="B4870">
        <f t="shared" ref="B4870:B4933" si="253">$C$1</f>
        <v>30000000</v>
      </c>
      <c r="C4870">
        <v>1.5</v>
      </c>
      <c r="D4870">
        <v>4.5</v>
      </c>
      <c r="E4870">
        <f t="shared" ref="E4870:E4933" si="254">E4869+1</f>
        <v>4866</v>
      </c>
      <c r="F4870" t="e">
        <f t="shared" si="252"/>
        <v>#NUM!</v>
      </c>
    </row>
    <row r="4871" spans="2:6" x14ac:dyDescent="0.25">
      <c r="B4871">
        <f t="shared" si="253"/>
        <v>30000000</v>
      </c>
      <c r="C4871">
        <v>1.5</v>
      </c>
      <c r="D4871">
        <v>4.5</v>
      </c>
      <c r="E4871">
        <f t="shared" si="254"/>
        <v>4867</v>
      </c>
      <c r="F4871" t="e">
        <f t="shared" si="252"/>
        <v>#NUM!</v>
      </c>
    </row>
    <row r="4872" spans="2:6" x14ac:dyDescent="0.25">
      <c r="B4872">
        <f t="shared" si="253"/>
        <v>30000000</v>
      </c>
      <c r="C4872">
        <v>1.5</v>
      </c>
      <c r="D4872">
        <v>4.5</v>
      </c>
      <c r="E4872">
        <f t="shared" si="254"/>
        <v>4868</v>
      </c>
      <c r="F4872" t="e">
        <f t="shared" si="252"/>
        <v>#NUM!</v>
      </c>
    </row>
    <row r="4873" spans="2:6" x14ac:dyDescent="0.25">
      <c r="B4873">
        <f t="shared" si="253"/>
        <v>30000000</v>
      </c>
      <c r="C4873">
        <v>1.5</v>
      </c>
      <c r="D4873">
        <v>4.5</v>
      </c>
      <c r="E4873">
        <f t="shared" si="254"/>
        <v>4869</v>
      </c>
      <c r="F4873" t="e">
        <f t="shared" si="252"/>
        <v>#NUM!</v>
      </c>
    </row>
    <row r="4874" spans="2:6" x14ac:dyDescent="0.25">
      <c r="B4874">
        <f t="shared" si="253"/>
        <v>30000000</v>
      </c>
      <c r="C4874">
        <v>1.5</v>
      </c>
      <c r="D4874">
        <v>4.5</v>
      </c>
      <c r="E4874">
        <f t="shared" si="254"/>
        <v>4870</v>
      </c>
      <c r="F4874" t="e">
        <f t="shared" si="252"/>
        <v>#NUM!</v>
      </c>
    </row>
    <row r="4875" spans="2:6" x14ac:dyDescent="0.25">
      <c r="B4875">
        <f t="shared" si="253"/>
        <v>30000000</v>
      </c>
      <c r="C4875">
        <v>1.5</v>
      </c>
      <c r="D4875">
        <v>4.5</v>
      </c>
      <c r="E4875">
        <f t="shared" si="254"/>
        <v>4871</v>
      </c>
      <c r="F4875" t="e">
        <f t="shared" si="252"/>
        <v>#NUM!</v>
      </c>
    </row>
    <row r="4876" spans="2:6" x14ac:dyDescent="0.25">
      <c r="B4876">
        <f t="shared" si="253"/>
        <v>30000000</v>
      </c>
      <c r="C4876">
        <v>1.5</v>
      </c>
      <c r="D4876">
        <v>4.5</v>
      </c>
      <c r="E4876">
        <f t="shared" si="254"/>
        <v>4872</v>
      </c>
      <c r="F4876" t="e">
        <f t="shared" si="252"/>
        <v>#NUM!</v>
      </c>
    </row>
    <row r="4877" spans="2:6" x14ac:dyDescent="0.25">
      <c r="B4877">
        <f t="shared" si="253"/>
        <v>30000000</v>
      </c>
      <c r="C4877">
        <v>1.5</v>
      </c>
      <c r="D4877">
        <v>4.5</v>
      </c>
      <c r="E4877">
        <f t="shared" si="254"/>
        <v>4873</v>
      </c>
      <c r="F4877" t="e">
        <f t="shared" si="252"/>
        <v>#NUM!</v>
      </c>
    </row>
    <row r="4878" spans="2:6" x14ac:dyDescent="0.25">
      <c r="B4878">
        <f t="shared" si="253"/>
        <v>30000000</v>
      </c>
      <c r="C4878">
        <v>1.5</v>
      </c>
      <c r="D4878">
        <v>4.5</v>
      </c>
      <c r="E4878">
        <f t="shared" si="254"/>
        <v>4874</v>
      </c>
      <c r="F4878" t="e">
        <f t="shared" si="252"/>
        <v>#NUM!</v>
      </c>
    </row>
    <row r="4879" spans="2:6" x14ac:dyDescent="0.25">
      <c r="B4879">
        <f t="shared" si="253"/>
        <v>30000000</v>
      </c>
      <c r="C4879">
        <v>1.5</v>
      </c>
      <c r="D4879">
        <v>4.5</v>
      </c>
      <c r="E4879">
        <f t="shared" si="254"/>
        <v>4875</v>
      </c>
      <c r="F4879" t="e">
        <f t="shared" si="252"/>
        <v>#NUM!</v>
      </c>
    </row>
    <row r="4880" spans="2:6" x14ac:dyDescent="0.25">
      <c r="B4880">
        <f t="shared" si="253"/>
        <v>30000000</v>
      </c>
      <c r="C4880">
        <v>1.5</v>
      </c>
      <c r="D4880">
        <v>4.5</v>
      </c>
      <c r="E4880">
        <f t="shared" si="254"/>
        <v>4876</v>
      </c>
      <c r="F4880" t="e">
        <f t="shared" si="252"/>
        <v>#NUM!</v>
      </c>
    </row>
    <row r="4881" spans="2:6" x14ac:dyDescent="0.25">
      <c r="B4881">
        <f t="shared" si="253"/>
        <v>30000000</v>
      </c>
      <c r="C4881">
        <v>1.5</v>
      </c>
      <c r="D4881">
        <v>4.5</v>
      </c>
      <c r="E4881">
        <f t="shared" si="254"/>
        <v>4877</v>
      </c>
      <c r="F4881" t="e">
        <f t="shared" si="252"/>
        <v>#NUM!</v>
      </c>
    </row>
    <row r="4882" spans="2:6" x14ac:dyDescent="0.25">
      <c r="B4882">
        <f t="shared" si="253"/>
        <v>30000000</v>
      </c>
      <c r="C4882">
        <v>1.5</v>
      </c>
      <c r="D4882">
        <v>4.5</v>
      </c>
      <c r="E4882">
        <f t="shared" si="254"/>
        <v>4878</v>
      </c>
      <c r="F4882" t="e">
        <f t="shared" si="252"/>
        <v>#NUM!</v>
      </c>
    </row>
    <row r="4883" spans="2:6" x14ac:dyDescent="0.25">
      <c r="B4883">
        <f t="shared" si="253"/>
        <v>30000000</v>
      </c>
      <c r="C4883">
        <v>1.5</v>
      </c>
      <c r="D4883">
        <v>4.5</v>
      </c>
      <c r="E4883">
        <f t="shared" si="254"/>
        <v>4879</v>
      </c>
      <c r="F4883" t="e">
        <f t="shared" si="252"/>
        <v>#NUM!</v>
      </c>
    </row>
    <row r="4884" spans="2:6" x14ac:dyDescent="0.25">
      <c r="B4884">
        <f t="shared" si="253"/>
        <v>30000000</v>
      </c>
      <c r="C4884">
        <v>1.5</v>
      </c>
      <c r="D4884">
        <v>4.5</v>
      </c>
      <c r="E4884">
        <f t="shared" si="254"/>
        <v>4880</v>
      </c>
      <c r="F4884" t="e">
        <f t="shared" si="252"/>
        <v>#NUM!</v>
      </c>
    </row>
    <row r="4885" spans="2:6" x14ac:dyDescent="0.25">
      <c r="B4885">
        <f t="shared" si="253"/>
        <v>30000000</v>
      </c>
      <c r="C4885">
        <v>1.5</v>
      </c>
      <c r="D4885">
        <v>4.5</v>
      </c>
      <c r="E4885">
        <f t="shared" si="254"/>
        <v>4881</v>
      </c>
      <c r="F4885" t="e">
        <f t="shared" si="252"/>
        <v>#NUM!</v>
      </c>
    </row>
    <row r="4886" spans="2:6" x14ac:dyDescent="0.25">
      <c r="B4886">
        <f t="shared" si="253"/>
        <v>30000000</v>
      </c>
      <c r="C4886">
        <v>1.5</v>
      </c>
      <c r="D4886">
        <v>4.5</v>
      </c>
      <c r="E4886">
        <f t="shared" si="254"/>
        <v>4882</v>
      </c>
      <c r="F4886" t="e">
        <f t="shared" si="252"/>
        <v>#NUM!</v>
      </c>
    </row>
    <row r="4887" spans="2:6" x14ac:dyDescent="0.25">
      <c r="B4887">
        <f t="shared" si="253"/>
        <v>30000000</v>
      </c>
      <c r="C4887">
        <v>1.5</v>
      </c>
      <c r="D4887">
        <v>4.5</v>
      </c>
      <c r="E4887">
        <f t="shared" si="254"/>
        <v>4883</v>
      </c>
      <c r="F4887" t="e">
        <f t="shared" si="252"/>
        <v>#NUM!</v>
      </c>
    </row>
    <row r="4888" spans="2:6" x14ac:dyDescent="0.25">
      <c r="B4888">
        <f t="shared" si="253"/>
        <v>30000000</v>
      </c>
      <c r="C4888">
        <v>1.5</v>
      </c>
      <c r="D4888">
        <v>4.5</v>
      </c>
      <c r="E4888">
        <f t="shared" si="254"/>
        <v>4884</v>
      </c>
      <c r="F4888" t="e">
        <f t="shared" si="252"/>
        <v>#NUM!</v>
      </c>
    </row>
    <row r="4889" spans="2:6" x14ac:dyDescent="0.25">
      <c r="B4889">
        <f t="shared" si="253"/>
        <v>30000000</v>
      </c>
      <c r="C4889">
        <v>1.5</v>
      </c>
      <c r="D4889">
        <v>4.5</v>
      </c>
      <c r="E4889">
        <f t="shared" si="254"/>
        <v>4885</v>
      </c>
      <c r="F4889" t="e">
        <f t="shared" si="252"/>
        <v>#NUM!</v>
      </c>
    </row>
    <row r="4890" spans="2:6" x14ac:dyDescent="0.25">
      <c r="B4890">
        <f t="shared" si="253"/>
        <v>30000000</v>
      </c>
      <c r="C4890">
        <v>1.5</v>
      </c>
      <c r="D4890">
        <v>4.5</v>
      </c>
      <c r="E4890">
        <f t="shared" si="254"/>
        <v>4886</v>
      </c>
      <c r="F4890" t="e">
        <f t="shared" si="252"/>
        <v>#NUM!</v>
      </c>
    </row>
    <row r="4891" spans="2:6" x14ac:dyDescent="0.25">
      <c r="B4891">
        <f t="shared" si="253"/>
        <v>30000000</v>
      </c>
      <c r="C4891">
        <v>1.5</v>
      </c>
      <c r="D4891">
        <v>4.5</v>
      </c>
      <c r="E4891">
        <f t="shared" si="254"/>
        <v>4887</v>
      </c>
      <c r="F4891" t="e">
        <f t="shared" si="252"/>
        <v>#NUM!</v>
      </c>
    </row>
    <row r="4892" spans="2:6" x14ac:dyDescent="0.25">
      <c r="B4892">
        <f t="shared" si="253"/>
        <v>30000000</v>
      </c>
      <c r="C4892">
        <v>1.5</v>
      </c>
      <c r="D4892">
        <v>4.5</v>
      </c>
      <c r="E4892">
        <f t="shared" si="254"/>
        <v>4888</v>
      </c>
      <c r="F4892" t="e">
        <f t="shared" si="252"/>
        <v>#NUM!</v>
      </c>
    </row>
    <row r="4893" spans="2:6" x14ac:dyDescent="0.25">
      <c r="B4893">
        <f t="shared" si="253"/>
        <v>30000000</v>
      </c>
      <c r="C4893">
        <v>1.5</v>
      </c>
      <c r="D4893">
        <v>4.5</v>
      </c>
      <c r="E4893">
        <f t="shared" si="254"/>
        <v>4889</v>
      </c>
      <c r="F4893" t="e">
        <f t="shared" si="252"/>
        <v>#NUM!</v>
      </c>
    </row>
    <row r="4894" spans="2:6" x14ac:dyDescent="0.25">
      <c r="B4894">
        <f t="shared" si="253"/>
        <v>30000000</v>
      </c>
      <c r="C4894">
        <v>1.5</v>
      </c>
      <c r="D4894">
        <v>4.5</v>
      </c>
      <c r="E4894">
        <f t="shared" si="254"/>
        <v>4890</v>
      </c>
      <c r="F4894" t="e">
        <f t="shared" si="252"/>
        <v>#NUM!</v>
      </c>
    </row>
    <row r="4895" spans="2:6" x14ac:dyDescent="0.25">
      <c r="B4895">
        <f t="shared" si="253"/>
        <v>30000000</v>
      </c>
      <c r="C4895">
        <v>1.5</v>
      </c>
      <c r="D4895">
        <v>4.5</v>
      </c>
      <c r="E4895">
        <f t="shared" si="254"/>
        <v>4891</v>
      </c>
      <c r="F4895" t="e">
        <f t="shared" ref="F4895:F4958" si="255">D4895+C4895*SIN(E4895*2*PI()/360*B4895)</f>
        <v>#NUM!</v>
      </c>
    </row>
    <row r="4896" spans="2:6" x14ac:dyDescent="0.25">
      <c r="B4896">
        <f t="shared" si="253"/>
        <v>30000000</v>
      </c>
      <c r="C4896">
        <v>1.5</v>
      </c>
      <c r="D4896">
        <v>4.5</v>
      </c>
      <c r="E4896">
        <f t="shared" si="254"/>
        <v>4892</v>
      </c>
      <c r="F4896" t="e">
        <f t="shared" si="255"/>
        <v>#NUM!</v>
      </c>
    </row>
    <row r="4897" spans="2:6" x14ac:dyDescent="0.25">
      <c r="B4897">
        <f t="shared" si="253"/>
        <v>30000000</v>
      </c>
      <c r="C4897">
        <v>1.5</v>
      </c>
      <c r="D4897">
        <v>4.5</v>
      </c>
      <c r="E4897">
        <f t="shared" si="254"/>
        <v>4893</v>
      </c>
      <c r="F4897" t="e">
        <f t="shared" si="255"/>
        <v>#NUM!</v>
      </c>
    </row>
    <row r="4898" spans="2:6" x14ac:dyDescent="0.25">
      <c r="B4898">
        <f t="shared" si="253"/>
        <v>30000000</v>
      </c>
      <c r="C4898">
        <v>1.5</v>
      </c>
      <c r="D4898">
        <v>4.5</v>
      </c>
      <c r="E4898">
        <f t="shared" si="254"/>
        <v>4894</v>
      </c>
      <c r="F4898" t="e">
        <f t="shared" si="255"/>
        <v>#NUM!</v>
      </c>
    </row>
    <row r="4899" spans="2:6" x14ac:dyDescent="0.25">
      <c r="B4899">
        <f t="shared" si="253"/>
        <v>30000000</v>
      </c>
      <c r="C4899">
        <v>1.5</v>
      </c>
      <c r="D4899">
        <v>4.5</v>
      </c>
      <c r="E4899">
        <f t="shared" si="254"/>
        <v>4895</v>
      </c>
      <c r="F4899" t="e">
        <f t="shared" si="255"/>
        <v>#NUM!</v>
      </c>
    </row>
    <row r="4900" spans="2:6" x14ac:dyDescent="0.25">
      <c r="B4900">
        <f t="shared" si="253"/>
        <v>30000000</v>
      </c>
      <c r="C4900">
        <v>1.5</v>
      </c>
      <c r="D4900">
        <v>4.5</v>
      </c>
      <c r="E4900">
        <f t="shared" si="254"/>
        <v>4896</v>
      </c>
      <c r="F4900" t="e">
        <f t="shared" si="255"/>
        <v>#NUM!</v>
      </c>
    </row>
    <row r="4901" spans="2:6" x14ac:dyDescent="0.25">
      <c r="B4901">
        <f t="shared" si="253"/>
        <v>30000000</v>
      </c>
      <c r="C4901">
        <v>1.5</v>
      </c>
      <c r="D4901">
        <v>4.5</v>
      </c>
      <c r="E4901">
        <f t="shared" si="254"/>
        <v>4897</v>
      </c>
      <c r="F4901" t="e">
        <f t="shared" si="255"/>
        <v>#NUM!</v>
      </c>
    </row>
    <row r="4902" spans="2:6" x14ac:dyDescent="0.25">
      <c r="B4902">
        <f t="shared" si="253"/>
        <v>30000000</v>
      </c>
      <c r="C4902">
        <v>1.5</v>
      </c>
      <c r="D4902">
        <v>4.5</v>
      </c>
      <c r="E4902">
        <f t="shared" si="254"/>
        <v>4898</v>
      </c>
      <c r="F4902" t="e">
        <f t="shared" si="255"/>
        <v>#NUM!</v>
      </c>
    </row>
    <row r="4903" spans="2:6" x14ac:dyDescent="0.25">
      <c r="B4903">
        <f t="shared" si="253"/>
        <v>30000000</v>
      </c>
      <c r="C4903">
        <v>1.5</v>
      </c>
      <c r="D4903">
        <v>4.5</v>
      </c>
      <c r="E4903">
        <f t="shared" si="254"/>
        <v>4899</v>
      </c>
      <c r="F4903" t="e">
        <f t="shared" si="255"/>
        <v>#NUM!</v>
      </c>
    </row>
    <row r="4904" spans="2:6" x14ac:dyDescent="0.25">
      <c r="B4904">
        <f t="shared" si="253"/>
        <v>30000000</v>
      </c>
      <c r="C4904">
        <v>1.5</v>
      </c>
      <c r="D4904">
        <v>4.5</v>
      </c>
      <c r="E4904">
        <f t="shared" si="254"/>
        <v>4900</v>
      </c>
      <c r="F4904" t="e">
        <f t="shared" si="255"/>
        <v>#NUM!</v>
      </c>
    </row>
    <row r="4905" spans="2:6" x14ac:dyDescent="0.25">
      <c r="B4905">
        <f t="shared" si="253"/>
        <v>30000000</v>
      </c>
      <c r="C4905">
        <v>1.5</v>
      </c>
      <c r="D4905">
        <v>4.5</v>
      </c>
      <c r="E4905">
        <f t="shared" si="254"/>
        <v>4901</v>
      </c>
      <c r="F4905" t="e">
        <f t="shared" si="255"/>
        <v>#NUM!</v>
      </c>
    </row>
    <row r="4906" spans="2:6" x14ac:dyDescent="0.25">
      <c r="B4906">
        <f t="shared" si="253"/>
        <v>30000000</v>
      </c>
      <c r="C4906">
        <v>1.5</v>
      </c>
      <c r="D4906">
        <v>4.5</v>
      </c>
      <c r="E4906">
        <f t="shared" si="254"/>
        <v>4902</v>
      </c>
      <c r="F4906" t="e">
        <f t="shared" si="255"/>
        <v>#NUM!</v>
      </c>
    </row>
    <row r="4907" spans="2:6" x14ac:dyDescent="0.25">
      <c r="B4907">
        <f t="shared" si="253"/>
        <v>30000000</v>
      </c>
      <c r="C4907">
        <v>1.5</v>
      </c>
      <c r="D4907">
        <v>4.5</v>
      </c>
      <c r="E4907">
        <f t="shared" si="254"/>
        <v>4903</v>
      </c>
      <c r="F4907" t="e">
        <f t="shared" si="255"/>
        <v>#NUM!</v>
      </c>
    </row>
    <row r="4908" spans="2:6" x14ac:dyDescent="0.25">
      <c r="B4908">
        <f t="shared" si="253"/>
        <v>30000000</v>
      </c>
      <c r="C4908">
        <v>1.5</v>
      </c>
      <c r="D4908">
        <v>4.5</v>
      </c>
      <c r="E4908">
        <f t="shared" si="254"/>
        <v>4904</v>
      </c>
      <c r="F4908" t="e">
        <f t="shared" si="255"/>
        <v>#NUM!</v>
      </c>
    </row>
    <row r="4909" spans="2:6" x14ac:dyDescent="0.25">
      <c r="B4909">
        <f t="shared" si="253"/>
        <v>30000000</v>
      </c>
      <c r="C4909">
        <v>1.5</v>
      </c>
      <c r="D4909">
        <v>4.5</v>
      </c>
      <c r="E4909">
        <f t="shared" si="254"/>
        <v>4905</v>
      </c>
      <c r="F4909" t="e">
        <f t="shared" si="255"/>
        <v>#NUM!</v>
      </c>
    </row>
    <row r="4910" spans="2:6" x14ac:dyDescent="0.25">
      <c r="B4910">
        <f t="shared" si="253"/>
        <v>30000000</v>
      </c>
      <c r="C4910">
        <v>1.5</v>
      </c>
      <c r="D4910">
        <v>4.5</v>
      </c>
      <c r="E4910">
        <f t="shared" si="254"/>
        <v>4906</v>
      </c>
      <c r="F4910" t="e">
        <f t="shared" si="255"/>
        <v>#NUM!</v>
      </c>
    </row>
    <row r="4911" spans="2:6" x14ac:dyDescent="0.25">
      <c r="B4911">
        <f t="shared" si="253"/>
        <v>30000000</v>
      </c>
      <c r="C4911">
        <v>1.5</v>
      </c>
      <c r="D4911">
        <v>4.5</v>
      </c>
      <c r="E4911">
        <f t="shared" si="254"/>
        <v>4907</v>
      </c>
      <c r="F4911" t="e">
        <f t="shared" si="255"/>
        <v>#NUM!</v>
      </c>
    </row>
    <row r="4912" spans="2:6" x14ac:dyDescent="0.25">
      <c r="B4912">
        <f t="shared" si="253"/>
        <v>30000000</v>
      </c>
      <c r="C4912">
        <v>1.5</v>
      </c>
      <c r="D4912">
        <v>4.5</v>
      </c>
      <c r="E4912">
        <f t="shared" si="254"/>
        <v>4908</v>
      </c>
      <c r="F4912" t="e">
        <f t="shared" si="255"/>
        <v>#NUM!</v>
      </c>
    </row>
    <row r="4913" spans="2:6" x14ac:dyDescent="0.25">
      <c r="B4913">
        <f t="shared" si="253"/>
        <v>30000000</v>
      </c>
      <c r="C4913">
        <v>1.5</v>
      </c>
      <c r="D4913">
        <v>4.5</v>
      </c>
      <c r="E4913">
        <f t="shared" si="254"/>
        <v>4909</v>
      </c>
      <c r="F4913" t="e">
        <f t="shared" si="255"/>
        <v>#NUM!</v>
      </c>
    </row>
    <row r="4914" spans="2:6" x14ac:dyDescent="0.25">
      <c r="B4914">
        <f t="shared" si="253"/>
        <v>30000000</v>
      </c>
      <c r="C4914">
        <v>1.5</v>
      </c>
      <c r="D4914">
        <v>4.5</v>
      </c>
      <c r="E4914">
        <f t="shared" si="254"/>
        <v>4910</v>
      </c>
      <c r="F4914" t="e">
        <f t="shared" si="255"/>
        <v>#NUM!</v>
      </c>
    </row>
    <row r="4915" spans="2:6" x14ac:dyDescent="0.25">
      <c r="B4915">
        <f t="shared" si="253"/>
        <v>30000000</v>
      </c>
      <c r="C4915">
        <v>1.5</v>
      </c>
      <c r="D4915">
        <v>4.5</v>
      </c>
      <c r="E4915">
        <f t="shared" si="254"/>
        <v>4911</v>
      </c>
      <c r="F4915" t="e">
        <f t="shared" si="255"/>
        <v>#NUM!</v>
      </c>
    </row>
    <row r="4916" spans="2:6" x14ac:dyDescent="0.25">
      <c r="B4916">
        <f t="shared" si="253"/>
        <v>30000000</v>
      </c>
      <c r="C4916">
        <v>1.5</v>
      </c>
      <c r="D4916">
        <v>4.5</v>
      </c>
      <c r="E4916">
        <f t="shared" si="254"/>
        <v>4912</v>
      </c>
      <c r="F4916" t="e">
        <f t="shared" si="255"/>
        <v>#NUM!</v>
      </c>
    </row>
    <row r="4917" spans="2:6" x14ac:dyDescent="0.25">
      <c r="B4917">
        <f t="shared" si="253"/>
        <v>30000000</v>
      </c>
      <c r="C4917">
        <v>1.5</v>
      </c>
      <c r="D4917">
        <v>4.5</v>
      </c>
      <c r="E4917">
        <f t="shared" si="254"/>
        <v>4913</v>
      </c>
      <c r="F4917" t="e">
        <f t="shared" si="255"/>
        <v>#NUM!</v>
      </c>
    </row>
    <row r="4918" spans="2:6" x14ac:dyDescent="0.25">
      <c r="B4918">
        <f t="shared" si="253"/>
        <v>30000000</v>
      </c>
      <c r="C4918">
        <v>1.5</v>
      </c>
      <c r="D4918">
        <v>4.5</v>
      </c>
      <c r="E4918">
        <f t="shared" si="254"/>
        <v>4914</v>
      </c>
      <c r="F4918" t="e">
        <f t="shared" si="255"/>
        <v>#NUM!</v>
      </c>
    </row>
    <row r="4919" spans="2:6" x14ac:dyDescent="0.25">
      <c r="B4919">
        <f t="shared" si="253"/>
        <v>30000000</v>
      </c>
      <c r="C4919">
        <v>1.5</v>
      </c>
      <c r="D4919">
        <v>4.5</v>
      </c>
      <c r="E4919">
        <f t="shared" si="254"/>
        <v>4915</v>
      </c>
      <c r="F4919" t="e">
        <f t="shared" si="255"/>
        <v>#NUM!</v>
      </c>
    </row>
    <row r="4920" spans="2:6" x14ac:dyDescent="0.25">
      <c r="B4920">
        <f t="shared" si="253"/>
        <v>30000000</v>
      </c>
      <c r="C4920">
        <v>1.5</v>
      </c>
      <c r="D4920">
        <v>4.5</v>
      </c>
      <c r="E4920">
        <f t="shared" si="254"/>
        <v>4916</v>
      </c>
      <c r="F4920" t="e">
        <f t="shared" si="255"/>
        <v>#NUM!</v>
      </c>
    </row>
    <row r="4921" spans="2:6" x14ac:dyDescent="0.25">
      <c r="B4921">
        <f t="shared" si="253"/>
        <v>30000000</v>
      </c>
      <c r="C4921">
        <v>1.5</v>
      </c>
      <c r="D4921">
        <v>4.5</v>
      </c>
      <c r="E4921">
        <f t="shared" si="254"/>
        <v>4917</v>
      </c>
      <c r="F4921" t="e">
        <f t="shared" si="255"/>
        <v>#NUM!</v>
      </c>
    </row>
    <row r="4922" spans="2:6" x14ac:dyDescent="0.25">
      <c r="B4922">
        <f t="shared" si="253"/>
        <v>30000000</v>
      </c>
      <c r="C4922">
        <v>1.5</v>
      </c>
      <c r="D4922">
        <v>4.5</v>
      </c>
      <c r="E4922">
        <f t="shared" si="254"/>
        <v>4918</v>
      </c>
      <c r="F4922" t="e">
        <f t="shared" si="255"/>
        <v>#NUM!</v>
      </c>
    </row>
    <row r="4923" spans="2:6" x14ac:dyDescent="0.25">
      <c r="B4923">
        <f t="shared" si="253"/>
        <v>30000000</v>
      </c>
      <c r="C4923">
        <v>1.5</v>
      </c>
      <c r="D4923">
        <v>4.5</v>
      </c>
      <c r="E4923">
        <f t="shared" si="254"/>
        <v>4919</v>
      </c>
      <c r="F4923" t="e">
        <f t="shared" si="255"/>
        <v>#NUM!</v>
      </c>
    </row>
    <row r="4924" spans="2:6" x14ac:dyDescent="0.25">
      <c r="B4924">
        <f t="shared" si="253"/>
        <v>30000000</v>
      </c>
      <c r="C4924">
        <v>1.5</v>
      </c>
      <c r="D4924">
        <v>4.5</v>
      </c>
      <c r="E4924">
        <f t="shared" si="254"/>
        <v>4920</v>
      </c>
      <c r="F4924" t="e">
        <f t="shared" si="255"/>
        <v>#NUM!</v>
      </c>
    </row>
    <row r="4925" spans="2:6" x14ac:dyDescent="0.25">
      <c r="B4925">
        <f t="shared" si="253"/>
        <v>30000000</v>
      </c>
      <c r="C4925">
        <v>1.5</v>
      </c>
      <c r="D4925">
        <v>4.5</v>
      </c>
      <c r="E4925">
        <f t="shared" si="254"/>
        <v>4921</v>
      </c>
      <c r="F4925" t="e">
        <f t="shared" si="255"/>
        <v>#NUM!</v>
      </c>
    </row>
    <row r="4926" spans="2:6" x14ac:dyDescent="0.25">
      <c r="B4926">
        <f t="shared" si="253"/>
        <v>30000000</v>
      </c>
      <c r="C4926">
        <v>1.5</v>
      </c>
      <c r="D4926">
        <v>4.5</v>
      </c>
      <c r="E4926">
        <f t="shared" si="254"/>
        <v>4922</v>
      </c>
      <c r="F4926" t="e">
        <f t="shared" si="255"/>
        <v>#NUM!</v>
      </c>
    </row>
    <row r="4927" spans="2:6" x14ac:dyDescent="0.25">
      <c r="B4927">
        <f t="shared" si="253"/>
        <v>30000000</v>
      </c>
      <c r="C4927">
        <v>1.5</v>
      </c>
      <c r="D4927">
        <v>4.5</v>
      </c>
      <c r="E4927">
        <f t="shared" si="254"/>
        <v>4923</v>
      </c>
      <c r="F4927" t="e">
        <f t="shared" si="255"/>
        <v>#NUM!</v>
      </c>
    </row>
    <row r="4928" spans="2:6" x14ac:dyDescent="0.25">
      <c r="B4928">
        <f t="shared" si="253"/>
        <v>30000000</v>
      </c>
      <c r="C4928">
        <v>1.5</v>
      </c>
      <c r="D4928">
        <v>4.5</v>
      </c>
      <c r="E4928">
        <f t="shared" si="254"/>
        <v>4924</v>
      </c>
      <c r="F4928" t="e">
        <f t="shared" si="255"/>
        <v>#NUM!</v>
      </c>
    </row>
    <row r="4929" spans="2:6" x14ac:dyDescent="0.25">
      <c r="B4929">
        <f t="shared" si="253"/>
        <v>30000000</v>
      </c>
      <c r="C4929">
        <v>1.5</v>
      </c>
      <c r="D4929">
        <v>4.5</v>
      </c>
      <c r="E4929">
        <f t="shared" si="254"/>
        <v>4925</v>
      </c>
      <c r="F4929" t="e">
        <f t="shared" si="255"/>
        <v>#NUM!</v>
      </c>
    </row>
    <row r="4930" spans="2:6" x14ac:dyDescent="0.25">
      <c r="B4930">
        <f t="shared" si="253"/>
        <v>30000000</v>
      </c>
      <c r="C4930">
        <v>1.5</v>
      </c>
      <c r="D4930">
        <v>4.5</v>
      </c>
      <c r="E4930">
        <f t="shared" si="254"/>
        <v>4926</v>
      </c>
      <c r="F4930" t="e">
        <f t="shared" si="255"/>
        <v>#NUM!</v>
      </c>
    </row>
    <row r="4931" spans="2:6" x14ac:dyDescent="0.25">
      <c r="B4931">
        <f t="shared" si="253"/>
        <v>30000000</v>
      </c>
      <c r="C4931">
        <v>1.5</v>
      </c>
      <c r="D4931">
        <v>4.5</v>
      </c>
      <c r="E4931">
        <f t="shared" si="254"/>
        <v>4927</v>
      </c>
      <c r="F4931" t="e">
        <f t="shared" si="255"/>
        <v>#NUM!</v>
      </c>
    </row>
    <row r="4932" spans="2:6" x14ac:dyDescent="0.25">
      <c r="B4932">
        <f t="shared" si="253"/>
        <v>30000000</v>
      </c>
      <c r="C4932">
        <v>1.5</v>
      </c>
      <c r="D4932">
        <v>4.5</v>
      </c>
      <c r="E4932">
        <f t="shared" si="254"/>
        <v>4928</v>
      </c>
      <c r="F4932" t="e">
        <f t="shared" si="255"/>
        <v>#NUM!</v>
      </c>
    </row>
    <row r="4933" spans="2:6" x14ac:dyDescent="0.25">
      <c r="B4933">
        <f t="shared" si="253"/>
        <v>30000000</v>
      </c>
      <c r="C4933">
        <v>1.5</v>
      </c>
      <c r="D4933">
        <v>4.5</v>
      </c>
      <c r="E4933">
        <f t="shared" si="254"/>
        <v>4929</v>
      </c>
      <c r="F4933" t="e">
        <f t="shared" si="255"/>
        <v>#NUM!</v>
      </c>
    </row>
    <row r="4934" spans="2:6" x14ac:dyDescent="0.25">
      <c r="B4934">
        <f t="shared" ref="B4934:B4997" si="256">$C$1</f>
        <v>30000000</v>
      </c>
      <c r="C4934">
        <v>1.5</v>
      </c>
      <c r="D4934">
        <v>4.5</v>
      </c>
      <c r="E4934">
        <f t="shared" ref="E4934:E4997" si="257">E4933+1</f>
        <v>4930</v>
      </c>
      <c r="F4934" t="e">
        <f t="shared" si="255"/>
        <v>#NUM!</v>
      </c>
    </row>
    <row r="4935" spans="2:6" x14ac:dyDescent="0.25">
      <c r="B4935">
        <f t="shared" si="256"/>
        <v>30000000</v>
      </c>
      <c r="C4935">
        <v>1.5</v>
      </c>
      <c r="D4935">
        <v>4.5</v>
      </c>
      <c r="E4935">
        <f t="shared" si="257"/>
        <v>4931</v>
      </c>
      <c r="F4935" t="e">
        <f t="shared" si="255"/>
        <v>#NUM!</v>
      </c>
    </row>
    <row r="4936" spans="2:6" x14ac:dyDescent="0.25">
      <c r="B4936">
        <f t="shared" si="256"/>
        <v>30000000</v>
      </c>
      <c r="C4936">
        <v>1.5</v>
      </c>
      <c r="D4936">
        <v>4.5</v>
      </c>
      <c r="E4936">
        <f t="shared" si="257"/>
        <v>4932</v>
      </c>
      <c r="F4936" t="e">
        <f t="shared" si="255"/>
        <v>#NUM!</v>
      </c>
    </row>
    <row r="4937" spans="2:6" x14ac:dyDescent="0.25">
      <c r="B4937">
        <f t="shared" si="256"/>
        <v>30000000</v>
      </c>
      <c r="C4937">
        <v>1.5</v>
      </c>
      <c r="D4937">
        <v>4.5</v>
      </c>
      <c r="E4937">
        <f t="shared" si="257"/>
        <v>4933</v>
      </c>
      <c r="F4937" t="e">
        <f t="shared" si="255"/>
        <v>#NUM!</v>
      </c>
    </row>
    <row r="4938" spans="2:6" x14ac:dyDescent="0.25">
      <c r="B4938">
        <f t="shared" si="256"/>
        <v>30000000</v>
      </c>
      <c r="C4938">
        <v>1.5</v>
      </c>
      <c r="D4938">
        <v>4.5</v>
      </c>
      <c r="E4938">
        <f t="shared" si="257"/>
        <v>4934</v>
      </c>
      <c r="F4938" t="e">
        <f t="shared" si="255"/>
        <v>#NUM!</v>
      </c>
    </row>
    <row r="4939" spans="2:6" x14ac:dyDescent="0.25">
      <c r="B4939">
        <f t="shared" si="256"/>
        <v>30000000</v>
      </c>
      <c r="C4939">
        <v>1.5</v>
      </c>
      <c r="D4939">
        <v>4.5</v>
      </c>
      <c r="E4939">
        <f t="shared" si="257"/>
        <v>4935</v>
      </c>
      <c r="F4939" t="e">
        <f t="shared" si="255"/>
        <v>#NUM!</v>
      </c>
    </row>
    <row r="4940" spans="2:6" x14ac:dyDescent="0.25">
      <c r="B4940">
        <f t="shared" si="256"/>
        <v>30000000</v>
      </c>
      <c r="C4940">
        <v>1.5</v>
      </c>
      <c r="D4940">
        <v>4.5</v>
      </c>
      <c r="E4940">
        <f t="shared" si="257"/>
        <v>4936</v>
      </c>
      <c r="F4940" t="e">
        <f t="shared" si="255"/>
        <v>#NUM!</v>
      </c>
    </row>
    <row r="4941" spans="2:6" x14ac:dyDescent="0.25">
      <c r="B4941">
        <f t="shared" si="256"/>
        <v>30000000</v>
      </c>
      <c r="C4941">
        <v>1.5</v>
      </c>
      <c r="D4941">
        <v>4.5</v>
      </c>
      <c r="E4941">
        <f t="shared" si="257"/>
        <v>4937</v>
      </c>
      <c r="F4941" t="e">
        <f t="shared" si="255"/>
        <v>#NUM!</v>
      </c>
    </row>
    <row r="4942" spans="2:6" x14ac:dyDescent="0.25">
      <c r="B4942">
        <f t="shared" si="256"/>
        <v>30000000</v>
      </c>
      <c r="C4942">
        <v>1.5</v>
      </c>
      <c r="D4942">
        <v>4.5</v>
      </c>
      <c r="E4942">
        <f t="shared" si="257"/>
        <v>4938</v>
      </c>
      <c r="F4942" t="e">
        <f t="shared" si="255"/>
        <v>#NUM!</v>
      </c>
    </row>
    <row r="4943" spans="2:6" x14ac:dyDescent="0.25">
      <c r="B4943">
        <f t="shared" si="256"/>
        <v>30000000</v>
      </c>
      <c r="C4943">
        <v>1.5</v>
      </c>
      <c r="D4943">
        <v>4.5</v>
      </c>
      <c r="E4943">
        <f t="shared" si="257"/>
        <v>4939</v>
      </c>
      <c r="F4943" t="e">
        <f t="shared" si="255"/>
        <v>#NUM!</v>
      </c>
    </row>
    <row r="4944" spans="2:6" x14ac:dyDescent="0.25">
      <c r="B4944">
        <f t="shared" si="256"/>
        <v>30000000</v>
      </c>
      <c r="C4944">
        <v>1.5</v>
      </c>
      <c r="D4944">
        <v>4.5</v>
      </c>
      <c r="E4944">
        <f t="shared" si="257"/>
        <v>4940</v>
      </c>
      <c r="F4944" t="e">
        <f t="shared" si="255"/>
        <v>#NUM!</v>
      </c>
    </row>
    <row r="4945" spans="2:6" x14ac:dyDescent="0.25">
      <c r="B4945">
        <f t="shared" si="256"/>
        <v>30000000</v>
      </c>
      <c r="C4945">
        <v>1.5</v>
      </c>
      <c r="D4945">
        <v>4.5</v>
      </c>
      <c r="E4945">
        <f t="shared" si="257"/>
        <v>4941</v>
      </c>
      <c r="F4945" t="e">
        <f t="shared" si="255"/>
        <v>#NUM!</v>
      </c>
    </row>
    <row r="4946" spans="2:6" x14ac:dyDescent="0.25">
      <c r="B4946">
        <f t="shared" si="256"/>
        <v>30000000</v>
      </c>
      <c r="C4946">
        <v>1.5</v>
      </c>
      <c r="D4946">
        <v>4.5</v>
      </c>
      <c r="E4946">
        <f t="shared" si="257"/>
        <v>4942</v>
      </c>
      <c r="F4946" t="e">
        <f t="shared" si="255"/>
        <v>#NUM!</v>
      </c>
    </row>
    <row r="4947" spans="2:6" x14ac:dyDescent="0.25">
      <c r="B4947">
        <f t="shared" si="256"/>
        <v>30000000</v>
      </c>
      <c r="C4947">
        <v>1.5</v>
      </c>
      <c r="D4947">
        <v>4.5</v>
      </c>
      <c r="E4947">
        <f t="shared" si="257"/>
        <v>4943</v>
      </c>
      <c r="F4947" t="e">
        <f t="shared" si="255"/>
        <v>#NUM!</v>
      </c>
    </row>
    <row r="4948" spans="2:6" x14ac:dyDescent="0.25">
      <c r="B4948">
        <f t="shared" si="256"/>
        <v>30000000</v>
      </c>
      <c r="C4948">
        <v>1.5</v>
      </c>
      <c r="D4948">
        <v>4.5</v>
      </c>
      <c r="E4948">
        <f t="shared" si="257"/>
        <v>4944</v>
      </c>
      <c r="F4948" t="e">
        <f t="shared" si="255"/>
        <v>#NUM!</v>
      </c>
    </row>
    <row r="4949" spans="2:6" x14ac:dyDescent="0.25">
      <c r="B4949">
        <f t="shared" si="256"/>
        <v>30000000</v>
      </c>
      <c r="C4949">
        <v>1.5</v>
      </c>
      <c r="D4949">
        <v>4.5</v>
      </c>
      <c r="E4949">
        <f t="shared" si="257"/>
        <v>4945</v>
      </c>
      <c r="F4949" t="e">
        <f t="shared" si="255"/>
        <v>#NUM!</v>
      </c>
    </row>
    <row r="4950" spans="2:6" x14ac:dyDescent="0.25">
      <c r="B4950">
        <f t="shared" si="256"/>
        <v>30000000</v>
      </c>
      <c r="C4950">
        <v>1.5</v>
      </c>
      <c r="D4950">
        <v>4.5</v>
      </c>
      <c r="E4950">
        <f t="shared" si="257"/>
        <v>4946</v>
      </c>
      <c r="F4950" t="e">
        <f t="shared" si="255"/>
        <v>#NUM!</v>
      </c>
    </row>
    <row r="4951" spans="2:6" x14ac:dyDescent="0.25">
      <c r="B4951">
        <f t="shared" si="256"/>
        <v>30000000</v>
      </c>
      <c r="C4951">
        <v>1.5</v>
      </c>
      <c r="D4951">
        <v>4.5</v>
      </c>
      <c r="E4951">
        <f t="shared" si="257"/>
        <v>4947</v>
      </c>
      <c r="F4951" t="e">
        <f t="shared" si="255"/>
        <v>#NUM!</v>
      </c>
    </row>
    <row r="4952" spans="2:6" x14ac:dyDescent="0.25">
      <c r="B4952">
        <f t="shared" si="256"/>
        <v>30000000</v>
      </c>
      <c r="C4952">
        <v>1.5</v>
      </c>
      <c r="D4952">
        <v>4.5</v>
      </c>
      <c r="E4952">
        <f t="shared" si="257"/>
        <v>4948</v>
      </c>
      <c r="F4952" t="e">
        <f t="shared" si="255"/>
        <v>#NUM!</v>
      </c>
    </row>
    <row r="4953" spans="2:6" x14ac:dyDescent="0.25">
      <c r="B4953">
        <f t="shared" si="256"/>
        <v>30000000</v>
      </c>
      <c r="C4953">
        <v>1.5</v>
      </c>
      <c r="D4953">
        <v>4.5</v>
      </c>
      <c r="E4953">
        <f t="shared" si="257"/>
        <v>4949</v>
      </c>
      <c r="F4953" t="e">
        <f t="shared" si="255"/>
        <v>#NUM!</v>
      </c>
    </row>
    <row r="4954" spans="2:6" x14ac:dyDescent="0.25">
      <c r="B4954">
        <f t="shared" si="256"/>
        <v>30000000</v>
      </c>
      <c r="C4954">
        <v>1.5</v>
      </c>
      <c r="D4954">
        <v>4.5</v>
      </c>
      <c r="E4954">
        <f t="shared" si="257"/>
        <v>4950</v>
      </c>
      <c r="F4954" t="e">
        <f t="shared" si="255"/>
        <v>#NUM!</v>
      </c>
    </row>
    <row r="4955" spans="2:6" x14ac:dyDescent="0.25">
      <c r="B4955">
        <f t="shared" si="256"/>
        <v>30000000</v>
      </c>
      <c r="C4955">
        <v>1.5</v>
      </c>
      <c r="D4955">
        <v>4.5</v>
      </c>
      <c r="E4955">
        <f t="shared" si="257"/>
        <v>4951</v>
      </c>
      <c r="F4955" t="e">
        <f t="shared" si="255"/>
        <v>#NUM!</v>
      </c>
    </row>
    <row r="4956" spans="2:6" x14ac:dyDescent="0.25">
      <c r="B4956">
        <f t="shared" si="256"/>
        <v>30000000</v>
      </c>
      <c r="C4956">
        <v>1.5</v>
      </c>
      <c r="D4956">
        <v>4.5</v>
      </c>
      <c r="E4956">
        <f t="shared" si="257"/>
        <v>4952</v>
      </c>
      <c r="F4956" t="e">
        <f t="shared" si="255"/>
        <v>#NUM!</v>
      </c>
    </row>
    <row r="4957" spans="2:6" x14ac:dyDescent="0.25">
      <c r="B4957">
        <f t="shared" si="256"/>
        <v>30000000</v>
      </c>
      <c r="C4957">
        <v>1.5</v>
      </c>
      <c r="D4957">
        <v>4.5</v>
      </c>
      <c r="E4957">
        <f t="shared" si="257"/>
        <v>4953</v>
      </c>
      <c r="F4957" t="e">
        <f t="shared" si="255"/>
        <v>#NUM!</v>
      </c>
    </row>
    <row r="4958" spans="2:6" x14ac:dyDescent="0.25">
      <c r="B4958">
        <f t="shared" si="256"/>
        <v>30000000</v>
      </c>
      <c r="C4958">
        <v>1.5</v>
      </c>
      <c r="D4958">
        <v>4.5</v>
      </c>
      <c r="E4958">
        <f t="shared" si="257"/>
        <v>4954</v>
      </c>
      <c r="F4958" t="e">
        <f t="shared" si="255"/>
        <v>#NUM!</v>
      </c>
    </row>
    <row r="4959" spans="2:6" x14ac:dyDescent="0.25">
      <c r="B4959">
        <f t="shared" si="256"/>
        <v>30000000</v>
      </c>
      <c r="C4959">
        <v>1.5</v>
      </c>
      <c r="D4959">
        <v>4.5</v>
      </c>
      <c r="E4959">
        <f t="shared" si="257"/>
        <v>4955</v>
      </c>
      <c r="F4959" t="e">
        <f t="shared" ref="F4959:F5022" si="258">D4959+C4959*SIN(E4959*2*PI()/360*B4959)</f>
        <v>#NUM!</v>
      </c>
    </row>
    <row r="4960" spans="2:6" x14ac:dyDescent="0.25">
      <c r="B4960">
        <f t="shared" si="256"/>
        <v>30000000</v>
      </c>
      <c r="C4960">
        <v>1.5</v>
      </c>
      <c r="D4960">
        <v>4.5</v>
      </c>
      <c r="E4960">
        <f t="shared" si="257"/>
        <v>4956</v>
      </c>
      <c r="F4960" t="e">
        <f t="shared" si="258"/>
        <v>#NUM!</v>
      </c>
    </row>
    <row r="4961" spans="2:6" x14ac:dyDescent="0.25">
      <c r="B4961">
        <f t="shared" si="256"/>
        <v>30000000</v>
      </c>
      <c r="C4961">
        <v>1.5</v>
      </c>
      <c r="D4961">
        <v>4.5</v>
      </c>
      <c r="E4961">
        <f t="shared" si="257"/>
        <v>4957</v>
      </c>
      <c r="F4961" t="e">
        <f t="shared" si="258"/>
        <v>#NUM!</v>
      </c>
    </row>
    <row r="4962" spans="2:6" x14ac:dyDescent="0.25">
      <c r="B4962">
        <f t="shared" si="256"/>
        <v>30000000</v>
      </c>
      <c r="C4962">
        <v>1.5</v>
      </c>
      <c r="D4962">
        <v>4.5</v>
      </c>
      <c r="E4962">
        <f t="shared" si="257"/>
        <v>4958</v>
      </c>
      <c r="F4962" t="e">
        <f t="shared" si="258"/>
        <v>#NUM!</v>
      </c>
    </row>
    <row r="4963" spans="2:6" x14ac:dyDescent="0.25">
      <c r="B4963">
        <f t="shared" si="256"/>
        <v>30000000</v>
      </c>
      <c r="C4963">
        <v>1.5</v>
      </c>
      <c r="D4963">
        <v>4.5</v>
      </c>
      <c r="E4963">
        <f t="shared" si="257"/>
        <v>4959</v>
      </c>
      <c r="F4963" t="e">
        <f t="shared" si="258"/>
        <v>#NUM!</v>
      </c>
    </row>
    <row r="4964" spans="2:6" x14ac:dyDescent="0.25">
      <c r="B4964">
        <f t="shared" si="256"/>
        <v>30000000</v>
      </c>
      <c r="C4964">
        <v>1.5</v>
      </c>
      <c r="D4964">
        <v>4.5</v>
      </c>
      <c r="E4964">
        <f t="shared" si="257"/>
        <v>4960</v>
      </c>
      <c r="F4964" t="e">
        <f t="shared" si="258"/>
        <v>#NUM!</v>
      </c>
    </row>
    <row r="4965" spans="2:6" x14ac:dyDescent="0.25">
      <c r="B4965">
        <f t="shared" si="256"/>
        <v>30000000</v>
      </c>
      <c r="C4965">
        <v>1.5</v>
      </c>
      <c r="D4965">
        <v>4.5</v>
      </c>
      <c r="E4965">
        <f t="shared" si="257"/>
        <v>4961</v>
      </c>
      <c r="F4965" t="e">
        <f t="shared" si="258"/>
        <v>#NUM!</v>
      </c>
    </row>
    <row r="4966" spans="2:6" x14ac:dyDescent="0.25">
      <c r="B4966">
        <f t="shared" si="256"/>
        <v>30000000</v>
      </c>
      <c r="C4966">
        <v>1.5</v>
      </c>
      <c r="D4966">
        <v>4.5</v>
      </c>
      <c r="E4966">
        <f t="shared" si="257"/>
        <v>4962</v>
      </c>
      <c r="F4966" t="e">
        <f t="shared" si="258"/>
        <v>#NUM!</v>
      </c>
    </row>
    <row r="4967" spans="2:6" x14ac:dyDescent="0.25">
      <c r="B4967">
        <f t="shared" si="256"/>
        <v>30000000</v>
      </c>
      <c r="C4967">
        <v>1.5</v>
      </c>
      <c r="D4967">
        <v>4.5</v>
      </c>
      <c r="E4967">
        <f t="shared" si="257"/>
        <v>4963</v>
      </c>
      <c r="F4967" t="e">
        <f t="shared" si="258"/>
        <v>#NUM!</v>
      </c>
    </row>
    <row r="4968" spans="2:6" x14ac:dyDescent="0.25">
      <c r="B4968">
        <f t="shared" si="256"/>
        <v>30000000</v>
      </c>
      <c r="C4968">
        <v>1.5</v>
      </c>
      <c r="D4968">
        <v>4.5</v>
      </c>
      <c r="E4968">
        <f t="shared" si="257"/>
        <v>4964</v>
      </c>
      <c r="F4968" t="e">
        <f t="shared" si="258"/>
        <v>#NUM!</v>
      </c>
    </row>
    <row r="4969" spans="2:6" x14ac:dyDescent="0.25">
      <c r="B4969">
        <f t="shared" si="256"/>
        <v>30000000</v>
      </c>
      <c r="C4969">
        <v>1.5</v>
      </c>
      <c r="D4969">
        <v>4.5</v>
      </c>
      <c r="E4969">
        <f t="shared" si="257"/>
        <v>4965</v>
      </c>
      <c r="F4969" t="e">
        <f t="shared" si="258"/>
        <v>#NUM!</v>
      </c>
    </row>
    <row r="4970" spans="2:6" x14ac:dyDescent="0.25">
      <c r="B4970">
        <f t="shared" si="256"/>
        <v>30000000</v>
      </c>
      <c r="C4970">
        <v>1.5</v>
      </c>
      <c r="D4970">
        <v>4.5</v>
      </c>
      <c r="E4970">
        <f t="shared" si="257"/>
        <v>4966</v>
      </c>
      <c r="F4970" t="e">
        <f t="shared" si="258"/>
        <v>#NUM!</v>
      </c>
    </row>
    <row r="4971" spans="2:6" x14ac:dyDescent="0.25">
      <c r="B4971">
        <f t="shared" si="256"/>
        <v>30000000</v>
      </c>
      <c r="C4971">
        <v>1.5</v>
      </c>
      <c r="D4971">
        <v>4.5</v>
      </c>
      <c r="E4971">
        <f t="shared" si="257"/>
        <v>4967</v>
      </c>
      <c r="F4971" t="e">
        <f t="shared" si="258"/>
        <v>#NUM!</v>
      </c>
    </row>
    <row r="4972" spans="2:6" x14ac:dyDescent="0.25">
      <c r="B4972">
        <f t="shared" si="256"/>
        <v>30000000</v>
      </c>
      <c r="C4972">
        <v>1.5</v>
      </c>
      <c r="D4972">
        <v>4.5</v>
      </c>
      <c r="E4972">
        <f t="shared" si="257"/>
        <v>4968</v>
      </c>
      <c r="F4972" t="e">
        <f t="shared" si="258"/>
        <v>#NUM!</v>
      </c>
    </row>
    <row r="4973" spans="2:6" x14ac:dyDescent="0.25">
      <c r="B4973">
        <f t="shared" si="256"/>
        <v>30000000</v>
      </c>
      <c r="C4973">
        <v>1.5</v>
      </c>
      <c r="D4973">
        <v>4.5</v>
      </c>
      <c r="E4973">
        <f t="shared" si="257"/>
        <v>4969</v>
      </c>
      <c r="F4973" t="e">
        <f t="shared" si="258"/>
        <v>#NUM!</v>
      </c>
    </row>
    <row r="4974" spans="2:6" x14ac:dyDescent="0.25">
      <c r="B4974">
        <f t="shared" si="256"/>
        <v>30000000</v>
      </c>
      <c r="C4974">
        <v>1.5</v>
      </c>
      <c r="D4974">
        <v>4.5</v>
      </c>
      <c r="E4974">
        <f t="shared" si="257"/>
        <v>4970</v>
      </c>
      <c r="F4974" t="e">
        <f t="shared" si="258"/>
        <v>#NUM!</v>
      </c>
    </row>
    <row r="4975" spans="2:6" x14ac:dyDescent="0.25">
      <c r="B4975">
        <f t="shared" si="256"/>
        <v>30000000</v>
      </c>
      <c r="C4975">
        <v>1.5</v>
      </c>
      <c r="D4975">
        <v>4.5</v>
      </c>
      <c r="E4975">
        <f t="shared" si="257"/>
        <v>4971</v>
      </c>
      <c r="F4975" t="e">
        <f t="shared" si="258"/>
        <v>#NUM!</v>
      </c>
    </row>
    <row r="4976" spans="2:6" x14ac:dyDescent="0.25">
      <c r="B4976">
        <f t="shared" si="256"/>
        <v>30000000</v>
      </c>
      <c r="C4976">
        <v>1.5</v>
      </c>
      <c r="D4976">
        <v>4.5</v>
      </c>
      <c r="E4976">
        <f t="shared" si="257"/>
        <v>4972</v>
      </c>
      <c r="F4976" t="e">
        <f t="shared" si="258"/>
        <v>#NUM!</v>
      </c>
    </row>
    <row r="4977" spans="2:6" x14ac:dyDescent="0.25">
      <c r="B4977">
        <f t="shared" si="256"/>
        <v>30000000</v>
      </c>
      <c r="C4977">
        <v>1.5</v>
      </c>
      <c r="D4977">
        <v>4.5</v>
      </c>
      <c r="E4977">
        <f t="shared" si="257"/>
        <v>4973</v>
      </c>
      <c r="F4977" t="e">
        <f t="shared" si="258"/>
        <v>#NUM!</v>
      </c>
    </row>
    <row r="4978" spans="2:6" x14ac:dyDescent="0.25">
      <c r="B4978">
        <f t="shared" si="256"/>
        <v>30000000</v>
      </c>
      <c r="C4978">
        <v>1.5</v>
      </c>
      <c r="D4978">
        <v>4.5</v>
      </c>
      <c r="E4978">
        <f t="shared" si="257"/>
        <v>4974</v>
      </c>
      <c r="F4978" t="e">
        <f t="shared" si="258"/>
        <v>#NUM!</v>
      </c>
    </row>
    <row r="4979" spans="2:6" x14ac:dyDescent="0.25">
      <c r="B4979">
        <f t="shared" si="256"/>
        <v>30000000</v>
      </c>
      <c r="C4979">
        <v>1.5</v>
      </c>
      <c r="D4979">
        <v>4.5</v>
      </c>
      <c r="E4979">
        <f t="shared" si="257"/>
        <v>4975</v>
      </c>
      <c r="F4979" t="e">
        <f t="shared" si="258"/>
        <v>#NUM!</v>
      </c>
    </row>
    <row r="4980" spans="2:6" x14ac:dyDescent="0.25">
      <c r="B4980">
        <f t="shared" si="256"/>
        <v>30000000</v>
      </c>
      <c r="C4980">
        <v>1.5</v>
      </c>
      <c r="D4980">
        <v>4.5</v>
      </c>
      <c r="E4980">
        <f t="shared" si="257"/>
        <v>4976</v>
      </c>
      <c r="F4980" t="e">
        <f t="shared" si="258"/>
        <v>#NUM!</v>
      </c>
    </row>
    <row r="4981" spans="2:6" x14ac:dyDescent="0.25">
      <c r="B4981">
        <f t="shared" si="256"/>
        <v>30000000</v>
      </c>
      <c r="C4981">
        <v>1.5</v>
      </c>
      <c r="D4981">
        <v>4.5</v>
      </c>
      <c r="E4981">
        <f t="shared" si="257"/>
        <v>4977</v>
      </c>
      <c r="F4981" t="e">
        <f t="shared" si="258"/>
        <v>#NUM!</v>
      </c>
    </row>
    <row r="4982" spans="2:6" x14ac:dyDescent="0.25">
      <c r="B4982">
        <f t="shared" si="256"/>
        <v>30000000</v>
      </c>
      <c r="C4982">
        <v>1.5</v>
      </c>
      <c r="D4982">
        <v>4.5</v>
      </c>
      <c r="E4982">
        <f t="shared" si="257"/>
        <v>4978</v>
      </c>
      <c r="F4982" t="e">
        <f t="shared" si="258"/>
        <v>#NUM!</v>
      </c>
    </row>
    <row r="4983" spans="2:6" x14ac:dyDescent="0.25">
      <c r="B4983">
        <f t="shared" si="256"/>
        <v>30000000</v>
      </c>
      <c r="C4983">
        <v>1.5</v>
      </c>
      <c r="D4983">
        <v>4.5</v>
      </c>
      <c r="E4983">
        <f t="shared" si="257"/>
        <v>4979</v>
      </c>
      <c r="F4983" t="e">
        <f t="shared" si="258"/>
        <v>#NUM!</v>
      </c>
    </row>
    <row r="4984" spans="2:6" x14ac:dyDescent="0.25">
      <c r="B4984">
        <f t="shared" si="256"/>
        <v>30000000</v>
      </c>
      <c r="C4984">
        <v>1.5</v>
      </c>
      <c r="D4984">
        <v>4.5</v>
      </c>
      <c r="E4984">
        <f t="shared" si="257"/>
        <v>4980</v>
      </c>
      <c r="F4984" t="e">
        <f t="shared" si="258"/>
        <v>#NUM!</v>
      </c>
    </row>
    <row r="4985" spans="2:6" x14ac:dyDescent="0.25">
      <c r="B4985">
        <f t="shared" si="256"/>
        <v>30000000</v>
      </c>
      <c r="C4985">
        <v>1.5</v>
      </c>
      <c r="D4985">
        <v>4.5</v>
      </c>
      <c r="E4985">
        <f t="shared" si="257"/>
        <v>4981</v>
      </c>
      <c r="F4985" t="e">
        <f t="shared" si="258"/>
        <v>#NUM!</v>
      </c>
    </row>
    <row r="4986" spans="2:6" x14ac:dyDescent="0.25">
      <c r="B4986">
        <f t="shared" si="256"/>
        <v>30000000</v>
      </c>
      <c r="C4986">
        <v>1.5</v>
      </c>
      <c r="D4986">
        <v>4.5</v>
      </c>
      <c r="E4986">
        <f t="shared" si="257"/>
        <v>4982</v>
      </c>
      <c r="F4986" t="e">
        <f t="shared" si="258"/>
        <v>#NUM!</v>
      </c>
    </row>
    <row r="4987" spans="2:6" x14ac:dyDescent="0.25">
      <c r="B4987">
        <f t="shared" si="256"/>
        <v>30000000</v>
      </c>
      <c r="C4987">
        <v>1.5</v>
      </c>
      <c r="D4987">
        <v>4.5</v>
      </c>
      <c r="E4987">
        <f t="shared" si="257"/>
        <v>4983</v>
      </c>
      <c r="F4987" t="e">
        <f t="shared" si="258"/>
        <v>#NUM!</v>
      </c>
    </row>
    <row r="4988" spans="2:6" x14ac:dyDescent="0.25">
      <c r="B4988">
        <f t="shared" si="256"/>
        <v>30000000</v>
      </c>
      <c r="C4988">
        <v>1.5</v>
      </c>
      <c r="D4988">
        <v>4.5</v>
      </c>
      <c r="E4988">
        <f t="shared" si="257"/>
        <v>4984</v>
      </c>
      <c r="F4988" t="e">
        <f t="shared" si="258"/>
        <v>#NUM!</v>
      </c>
    </row>
    <row r="4989" spans="2:6" x14ac:dyDescent="0.25">
      <c r="B4989">
        <f t="shared" si="256"/>
        <v>30000000</v>
      </c>
      <c r="C4989">
        <v>1.5</v>
      </c>
      <c r="D4989">
        <v>4.5</v>
      </c>
      <c r="E4989">
        <f t="shared" si="257"/>
        <v>4985</v>
      </c>
      <c r="F4989" t="e">
        <f t="shared" si="258"/>
        <v>#NUM!</v>
      </c>
    </row>
    <row r="4990" spans="2:6" x14ac:dyDescent="0.25">
      <c r="B4990">
        <f t="shared" si="256"/>
        <v>30000000</v>
      </c>
      <c r="C4990">
        <v>1.5</v>
      </c>
      <c r="D4990">
        <v>4.5</v>
      </c>
      <c r="E4990">
        <f t="shared" si="257"/>
        <v>4986</v>
      </c>
      <c r="F4990" t="e">
        <f t="shared" si="258"/>
        <v>#NUM!</v>
      </c>
    </row>
    <row r="4991" spans="2:6" x14ac:dyDescent="0.25">
      <c r="B4991">
        <f t="shared" si="256"/>
        <v>30000000</v>
      </c>
      <c r="C4991">
        <v>1.5</v>
      </c>
      <c r="D4991">
        <v>4.5</v>
      </c>
      <c r="E4991">
        <f t="shared" si="257"/>
        <v>4987</v>
      </c>
      <c r="F4991" t="e">
        <f t="shared" si="258"/>
        <v>#NUM!</v>
      </c>
    </row>
    <row r="4992" spans="2:6" x14ac:dyDescent="0.25">
      <c r="B4992">
        <f t="shared" si="256"/>
        <v>30000000</v>
      </c>
      <c r="C4992">
        <v>1.5</v>
      </c>
      <c r="D4992">
        <v>4.5</v>
      </c>
      <c r="E4992">
        <f t="shared" si="257"/>
        <v>4988</v>
      </c>
      <c r="F4992" t="e">
        <f t="shared" si="258"/>
        <v>#NUM!</v>
      </c>
    </row>
    <row r="4993" spans="2:6" x14ac:dyDescent="0.25">
      <c r="B4993">
        <f t="shared" si="256"/>
        <v>30000000</v>
      </c>
      <c r="C4993">
        <v>1.5</v>
      </c>
      <c r="D4993">
        <v>4.5</v>
      </c>
      <c r="E4993">
        <f t="shared" si="257"/>
        <v>4989</v>
      </c>
      <c r="F4993" t="e">
        <f t="shared" si="258"/>
        <v>#NUM!</v>
      </c>
    </row>
    <row r="4994" spans="2:6" x14ac:dyDescent="0.25">
      <c r="B4994">
        <f t="shared" si="256"/>
        <v>30000000</v>
      </c>
      <c r="C4994">
        <v>1.5</v>
      </c>
      <c r="D4994">
        <v>4.5</v>
      </c>
      <c r="E4994">
        <f t="shared" si="257"/>
        <v>4990</v>
      </c>
      <c r="F4994" t="e">
        <f t="shared" si="258"/>
        <v>#NUM!</v>
      </c>
    </row>
    <row r="4995" spans="2:6" x14ac:dyDescent="0.25">
      <c r="B4995">
        <f t="shared" si="256"/>
        <v>30000000</v>
      </c>
      <c r="C4995">
        <v>1.5</v>
      </c>
      <c r="D4995">
        <v>4.5</v>
      </c>
      <c r="E4995">
        <f t="shared" si="257"/>
        <v>4991</v>
      </c>
      <c r="F4995" t="e">
        <f t="shared" si="258"/>
        <v>#NUM!</v>
      </c>
    </row>
    <row r="4996" spans="2:6" x14ac:dyDescent="0.25">
      <c r="B4996">
        <f t="shared" si="256"/>
        <v>30000000</v>
      </c>
      <c r="C4996">
        <v>1.5</v>
      </c>
      <c r="D4996">
        <v>4.5</v>
      </c>
      <c r="E4996">
        <f t="shared" si="257"/>
        <v>4992</v>
      </c>
      <c r="F4996" t="e">
        <f t="shared" si="258"/>
        <v>#NUM!</v>
      </c>
    </row>
    <row r="4997" spans="2:6" x14ac:dyDescent="0.25">
      <c r="B4997">
        <f t="shared" si="256"/>
        <v>30000000</v>
      </c>
      <c r="C4997">
        <v>1.5</v>
      </c>
      <c r="D4997">
        <v>4.5</v>
      </c>
      <c r="E4997">
        <f t="shared" si="257"/>
        <v>4993</v>
      </c>
      <c r="F4997" t="e">
        <f t="shared" si="258"/>
        <v>#NUM!</v>
      </c>
    </row>
    <row r="4998" spans="2:6" x14ac:dyDescent="0.25">
      <c r="B4998">
        <f t="shared" ref="B4998:B5061" si="259">$C$1</f>
        <v>30000000</v>
      </c>
      <c r="C4998">
        <v>1.5</v>
      </c>
      <c r="D4998">
        <v>4.5</v>
      </c>
      <c r="E4998">
        <f t="shared" ref="E4998:E5061" si="260">E4997+1</f>
        <v>4994</v>
      </c>
      <c r="F4998" t="e">
        <f t="shared" si="258"/>
        <v>#NUM!</v>
      </c>
    </row>
    <row r="4999" spans="2:6" x14ac:dyDescent="0.25">
      <c r="B4999">
        <f t="shared" si="259"/>
        <v>30000000</v>
      </c>
      <c r="C4999">
        <v>1.5</v>
      </c>
      <c r="D4999">
        <v>4.5</v>
      </c>
      <c r="E4999">
        <f t="shared" si="260"/>
        <v>4995</v>
      </c>
      <c r="F4999" t="e">
        <f t="shared" si="258"/>
        <v>#NUM!</v>
      </c>
    </row>
    <row r="5000" spans="2:6" x14ac:dyDescent="0.25">
      <c r="B5000">
        <f t="shared" si="259"/>
        <v>30000000</v>
      </c>
      <c r="C5000">
        <v>1.5</v>
      </c>
      <c r="D5000">
        <v>4.5</v>
      </c>
      <c r="E5000">
        <f t="shared" si="260"/>
        <v>4996</v>
      </c>
      <c r="F5000" t="e">
        <f t="shared" si="258"/>
        <v>#NUM!</v>
      </c>
    </row>
    <row r="5001" spans="2:6" x14ac:dyDescent="0.25">
      <c r="B5001">
        <f t="shared" si="259"/>
        <v>30000000</v>
      </c>
      <c r="C5001">
        <v>1.5</v>
      </c>
      <c r="D5001">
        <v>4.5</v>
      </c>
      <c r="E5001">
        <f t="shared" si="260"/>
        <v>4997</v>
      </c>
      <c r="F5001" t="e">
        <f t="shared" si="258"/>
        <v>#NUM!</v>
      </c>
    </row>
    <row r="5002" spans="2:6" x14ac:dyDescent="0.25">
      <c r="B5002">
        <f t="shared" si="259"/>
        <v>30000000</v>
      </c>
      <c r="C5002">
        <v>1.5</v>
      </c>
      <c r="D5002">
        <v>4.5</v>
      </c>
      <c r="E5002">
        <f t="shared" si="260"/>
        <v>4998</v>
      </c>
      <c r="F5002" t="e">
        <f t="shared" si="258"/>
        <v>#NUM!</v>
      </c>
    </row>
    <row r="5003" spans="2:6" x14ac:dyDescent="0.25">
      <c r="B5003">
        <f t="shared" si="259"/>
        <v>30000000</v>
      </c>
      <c r="C5003">
        <v>1.5</v>
      </c>
      <c r="D5003">
        <v>4.5</v>
      </c>
      <c r="E5003">
        <f t="shared" si="260"/>
        <v>4999</v>
      </c>
      <c r="F5003" t="e">
        <f t="shared" si="258"/>
        <v>#NUM!</v>
      </c>
    </row>
    <row r="5004" spans="2:6" x14ac:dyDescent="0.25">
      <c r="B5004">
        <f t="shared" si="259"/>
        <v>30000000</v>
      </c>
      <c r="C5004">
        <v>1.5</v>
      </c>
      <c r="D5004">
        <v>4.5</v>
      </c>
      <c r="E5004">
        <f t="shared" si="260"/>
        <v>5000</v>
      </c>
      <c r="F5004" t="e">
        <f t="shared" si="258"/>
        <v>#NUM!</v>
      </c>
    </row>
    <row r="5005" spans="2:6" x14ac:dyDescent="0.25">
      <c r="B5005">
        <f t="shared" si="259"/>
        <v>30000000</v>
      </c>
      <c r="C5005">
        <v>1.5</v>
      </c>
      <c r="D5005">
        <v>4.5</v>
      </c>
      <c r="E5005">
        <f t="shared" si="260"/>
        <v>5001</v>
      </c>
      <c r="F5005" t="e">
        <f t="shared" si="258"/>
        <v>#NUM!</v>
      </c>
    </row>
    <row r="5006" spans="2:6" x14ac:dyDescent="0.25">
      <c r="B5006">
        <f t="shared" si="259"/>
        <v>30000000</v>
      </c>
      <c r="C5006">
        <v>1.5</v>
      </c>
      <c r="D5006">
        <v>4.5</v>
      </c>
      <c r="E5006">
        <f t="shared" si="260"/>
        <v>5002</v>
      </c>
      <c r="F5006" t="e">
        <f t="shared" si="258"/>
        <v>#NUM!</v>
      </c>
    </row>
    <row r="5007" spans="2:6" x14ac:dyDescent="0.25">
      <c r="B5007">
        <f t="shared" si="259"/>
        <v>30000000</v>
      </c>
      <c r="C5007">
        <v>1.5</v>
      </c>
      <c r="D5007">
        <v>4.5</v>
      </c>
      <c r="E5007">
        <f t="shared" si="260"/>
        <v>5003</v>
      </c>
      <c r="F5007" t="e">
        <f t="shared" si="258"/>
        <v>#NUM!</v>
      </c>
    </row>
    <row r="5008" spans="2:6" x14ac:dyDescent="0.25">
      <c r="B5008">
        <f t="shared" si="259"/>
        <v>30000000</v>
      </c>
      <c r="C5008">
        <v>1.5</v>
      </c>
      <c r="D5008">
        <v>4.5</v>
      </c>
      <c r="E5008">
        <f t="shared" si="260"/>
        <v>5004</v>
      </c>
      <c r="F5008" t="e">
        <f t="shared" si="258"/>
        <v>#NUM!</v>
      </c>
    </row>
    <row r="5009" spans="2:6" x14ac:dyDescent="0.25">
      <c r="B5009">
        <f t="shared" si="259"/>
        <v>30000000</v>
      </c>
      <c r="C5009">
        <v>1.5</v>
      </c>
      <c r="D5009">
        <v>4.5</v>
      </c>
      <c r="E5009">
        <f t="shared" si="260"/>
        <v>5005</v>
      </c>
      <c r="F5009" t="e">
        <f t="shared" si="258"/>
        <v>#NUM!</v>
      </c>
    </row>
    <row r="5010" spans="2:6" x14ac:dyDescent="0.25">
      <c r="B5010">
        <f t="shared" si="259"/>
        <v>30000000</v>
      </c>
      <c r="C5010">
        <v>1.5</v>
      </c>
      <c r="D5010">
        <v>4.5</v>
      </c>
      <c r="E5010">
        <f t="shared" si="260"/>
        <v>5006</v>
      </c>
      <c r="F5010" t="e">
        <f t="shared" si="258"/>
        <v>#NUM!</v>
      </c>
    </row>
    <row r="5011" spans="2:6" x14ac:dyDescent="0.25">
      <c r="B5011">
        <f t="shared" si="259"/>
        <v>30000000</v>
      </c>
      <c r="C5011">
        <v>1.5</v>
      </c>
      <c r="D5011">
        <v>4.5</v>
      </c>
      <c r="E5011">
        <f t="shared" si="260"/>
        <v>5007</v>
      </c>
      <c r="F5011" t="e">
        <f t="shared" si="258"/>
        <v>#NUM!</v>
      </c>
    </row>
    <row r="5012" spans="2:6" x14ac:dyDescent="0.25">
      <c r="B5012">
        <f t="shared" si="259"/>
        <v>30000000</v>
      </c>
      <c r="C5012">
        <v>1.5</v>
      </c>
      <c r="D5012">
        <v>4.5</v>
      </c>
      <c r="E5012">
        <f t="shared" si="260"/>
        <v>5008</v>
      </c>
      <c r="F5012" t="e">
        <f t="shared" si="258"/>
        <v>#NUM!</v>
      </c>
    </row>
    <row r="5013" spans="2:6" x14ac:dyDescent="0.25">
      <c r="B5013">
        <f t="shared" si="259"/>
        <v>30000000</v>
      </c>
      <c r="C5013">
        <v>1.5</v>
      </c>
      <c r="D5013">
        <v>4.5</v>
      </c>
      <c r="E5013">
        <f t="shared" si="260"/>
        <v>5009</v>
      </c>
      <c r="F5013" t="e">
        <f t="shared" si="258"/>
        <v>#NUM!</v>
      </c>
    </row>
    <row r="5014" spans="2:6" x14ac:dyDescent="0.25">
      <c r="B5014">
        <f t="shared" si="259"/>
        <v>30000000</v>
      </c>
      <c r="C5014">
        <v>1.5</v>
      </c>
      <c r="D5014">
        <v>4.5</v>
      </c>
      <c r="E5014">
        <f t="shared" si="260"/>
        <v>5010</v>
      </c>
      <c r="F5014" t="e">
        <f t="shared" si="258"/>
        <v>#NUM!</v>
      </c>
    </row>
    <row r="5015" spans="2:6" x14ac:dyDescent="0.25">
      <c r="B5015">
        <f t="shared" si="259"/>
        <v>30000000</v>
      </c>
      <c r="C5015">
        <v>1.5</v>
      </c>
      <c r="D5015">
        <v>4.5</v>
      </c>
      <c r="E5015">
        <f t="shared" si="260"/>
        <v>5011</v>
      </c>
      <c r="F5015" t="e">
        <f t="shared" si="258"/>
        <v>#NUM!</v>
      </c>
    </row>
    <row r="5016" spans="2:6" x14ac:dyDescent="0.25">
      <c r="B5016">
        <f t="shared" si="259"/>
        <v>30000000</v>
      </c>
      <c r="C5016">
        <v>1.5</v>
      </c>
      <c r="D5016">
        <v>4.5</v>
      </c>
      <c r="E5016">
        <f t="shared" si="260"/>
        <v>5012</v>
      </c>
      <c r="F5016" t="e">
        <f t="shared" si="258"/>
        <v>#NUM!</v>
      </c>
    </row>
    <row r="5017" spans="2:6" x14ac:dyDescent="0.25">
      <c r="B5017">
        <f t="shared" si="259"/>
        <v>30000000</v>
      </c>
      <c r="C5017">
        <v>1.5</v>
      </c>
      <c r="D5017">
        <v>4.5</v>
      </c>
      <c r="E5017">
        <f t="shared" si="260"/>
        <v>5013</v>
      </c>
      <c r="F5017" t="e">
        <f t="shared" si="258"/>
        <v>#NUM!</v>
      </c>
    </row>
    <row r="5018" spans="2:6" x14ac:dyDescent="0.25">
      <c r="B5018">
        <f t="shared" si="259"/>
        <v>30000000</v>
      </c>
      <c r="C5018">
        <v>1.5</v>
      </c>
      <c r="D5018">
        <v>4.5</v>
      </c>
      <c r="E5018">
        <f t="shared" si="260"/>
        <v>5014</v>
      </c>
      <c r="F5018" t="e">
        <f t="shared" si="258"/>
        <v>#NUM!</v>
      </c>
    </row>
    <row r="5019" spans="2:6" x14ac:dyDescent="0.25">
      <c r="B5019">
        <f t="shared" si="259"/>
        <v>30000000</v>
      </c>
      <c r="C5019">
        <v>1.5</v>
      </c>
      <c r="D5019">
        <v>4.5</v>
      </c>
      <c r="E5019">
        <f t="shared" si="260"/>
        <v>5015</v>
      </c>
      <c r="F5019" t="e">
        <f t="shared" si="258"/>
        <v>#NUM!</v>
      </c>
    </row>
    <row r="5020" spans="2:6" x14ac:dyDescent="0.25">
      <c r="B5020">
        <f t="shared" si="259"/>
        <v>30000000</v>
      </c>
      <c r="C5020">
        <v>1.5</v>
      </c>
      <c r="D5020">
        <v>4.5</v>
      </c>
      <c r="E5020">
        <f t="shared" si="260"/>
        <v>5016</v>
      </c>
      <c r="F5020" t="e">
        <f t="shared" si="258"/>
        <v>#NUM!</v>
      </c>
    </row>
    <row r="5021" spans="2:6" x14ac:dyDescent="0.25">
      <c r="B5021">
        <f t="shared" si="259"/>
        <v>30000000</v>
      </c>
      <c r="C5021">
        <v>1.5</v>
      </c>
      <c r="D5021">
        <v>4.5</v>
      </c>
      <c r="E5021">
        <f t="shared" si="260"/>
        <v>5017</v>
      </c>
      <c r="F5021" t="e">
        <f t="shared" si="258"/>
        <v>#NUM!</v>
      </c>
    </row>
    <row r="5022" spans="2:6" x14ac:dyDescent="0.25">
      <c r="B5022">
        <f t="shared" si="259"/>
        <v>30000000</v>
      </c>
      <c r="C5022">
        <v>1.5</v>
      </c>
      <c r="D5022">
        <v>4.5</v>
      </c>
      <c r="E5022">
        <f t="shared" si="260"/>
        <v>5018</v>
      </c>
      <c r="F5022" t="e">
        <f t="shared" si="258"/>
        <v>#NUM!</v>
      </c>
    </row>
    <row r="5023" spans="2:6" x14ac:dyDescent="0.25">
      <c r="B5023">
        <f t="shared" si="259"/>
        <v>30000000</v>
      </c>
      <c r="C5023">
        <v>1.5</v>
      </c>
      <c r="D5023">
        <v>4.5</v>
      </c>
      <c r="E5023">
        <f t="shared" si="260"/>
        <v>5019</v>
      </c>
      <c r="F5023" t="e">
        <f t="shared" ref="F5023:F5086" si="261">D5023+C5023*SIN(E5023*2*PI()/360*B5023)</f>
        <v>#NUM!</v>
      </c>
    </row>
    <row r="5024" spans="2:6" x14ac:dyDescent="0.25">
      <c r="B5024">
        <f t="shared" si="259"/>
        <v>30000000</v>
      </c>
      <c r="C5024">
        <v>1.5</v>
      </c>
      <c r="D5024">
        <v>4.5</v>
      </c>
      <c r="E5024">
        <f t="shared" si="260"/>
        <v>5020</v>
      </c>
      <c r="F5024" t="e">
        <f t="shared" si="261"/>
        <v>#NUM!</v>
      </c>
    </row>
    <row r="5025" spans="2:6" x14ac:dyDescent="0.25">
      <c r="B5025">
        <f t="shared" si="259"/>
        <v>30000000</v>
      </c>
      <c r="C5025">
        <v>1.5</v>
      </c>
      <c r="D5025">
        <v>4.5</v>
      </c>
      <c r="E5025">
        <f t="shared" si="260"/>
        <v>5021</v>
      </c>
      <c r="F5025" t="e">
        <f t="shared" si="261"/>
        <v>#NUM!</v>
      </c>
    </row>
    <row r="5026" spans="2:6" x14ac:dyDescent="0.25">
      <c r="B5026">
        <f t="shared" si="259"/>
        <v>30000000</v>
      </c>
      <c r="C5026">
        <v>1.5</v>
      </c>
      <c r="D5026">
        <v>4.5</v>
      </c>
      <c r="E5026">
        <f t="shared" si="260"/>
        <v>5022</v>
      </c>
      <c r="F5026" t="e">
        <f t="shared" si="261"/>
        <v>#NUM!</v>
      </c>
    </row>
    <row r="5027" spans="2:6" x14ac:dyDescent="0.25">
      <c r="B5027">
        <f t="shared" si="259"/>
        <v>30000000</v>
      </c>
      <c r="C5027">
        <v>1.5</v>
      </c>
      <c r="D5027">
        <v>4.5</v>
      </c>
      <c r="E5027">
        <f t="shared" si="260"/>
        <v>5023</v>
      </c>
      <c r="F5027" t="e">
        <f t="shared" si="261"/>
        <v>#NUM!</v>
      </c>
    </row>
    <row r="5028" spans="2:6" x14ac:dyDescent="0.25">
      <c r="B5028">
        <f t="shared" si="259"/>
        <v>30000000</v>
      </c>
      <c r="C5028">
        <v>1.5</v>
      </c>
      <c r="D5028">
        <v>4.5</v>
      </c>
      <c r="E5028">
        <f t="shared" si="260"/>
        <v>5024</v>
      </c>
      <c r="F5028" t="e">
        <f t="shared" si="261"/>
        <v>#NUM!</v>
      </c>
    </row>
    <row r="5029" spans="2:6" x14ac:dyDescent="0.25">
      <c r="B5029">
        <f t="shared" si="259"/>
        <v>30000000</v>
      </c>
      <c r="C5029">
        <v>1.5</v>
      </c>
      <c r="D5029">
        <v>4.5</v>
      </c>
      <c r="E5029">
        <f t="shared" si="260"/>
        <v>5025</v>
      </c>
      <c r="F5029" t="e">
        <f t="shared" si="261"/>
        <v>#NUM!</v>
      </c>
    </row>
    <row r="5030" spans="2:6" x14ac:dyDescent="0.25">
      <c r="B5030">
        <f t="shared" si="259"/>
        <v>30000000</v>
      </c>
      <c r="C5030">
        <v>1.5</v>
      </c>
      <c r="D5030">
        <v>4.5</v>
      </c>
      <c r="E5030">
        <f t="shared" si="260"/>
        <v>5026</v>
      </c>
      <c r="F5030" t="e">
        <f t="shared" si="261"/>
        <v>#NUM!</v>
      </c>
    </row>
    <row r="5031" spans="2:6" x14ac:dyDescent="0.25">
      <c r="B5031">
        <f t="shared" si="259"/>
        <v>30000000</v>
      </c>
      <c r="C5031">
        <v>1.5</v>
      </c>
      <c r="D5031">
        <v>4.5</v>
      </c>
      <c r="E5031">
        <f t="shared" si="260"/>
        <v>5027</v>
      </c>
      <c r="F5031" t="e">
        <f t="shared" si="261"/>
        <v>#NUM!</v>
      </c>
    </row>
    <row r="5032" spans="2:6" x14ac:dyDescent="0.25">
      <c r="B5032">
        <f t="shared" si="259"/>
        <v>30000000</v>
      </c>
      <c r="C5032">
        <v>1.5</v>
      </c>
      <c r="D5032">
        <v>4.5</v>
      </c>
      <c r="E5032">
        <f t="shared" si="260"/>
        <v>5028</v>
      </c>
      <c r="F5032" t="e">
        <f t="shared" si="261"/>
        <v>#NUM!</v>
      </c>
    </row>
    <row r="5033" spans="2:6" x14ac:dyDescent="0.25">
      <c r="B5033">
        <f t="shared" si="259"/>
        <v>30000000</v>
      </c>
      <c r="C5033">
        <v>1.5</v>
      </c>
      <c r="D5033">
        <v>4.5</v>
      </c>
      <c r="E5033">
        <f t="shared" si="260"/>
        <v>5029</v>
      </c>
      <c r="F5033" t="e">
        <f t="shared" si="261"/>
        <v>#NUM!</v>
      </c>
    </row>
    <row r="5034" spans="2:6" x14ac:dyDescent="0.25">
      <c r="B5034">
        <f t="shared" si="259"/>
        <v>30000000</v>
      </c>
      <c r="C5034">
        <v>1.5</v>
      </c>
      <c r="D5034">
        <v>4.5</v>
      </c>
      <c r="E5034">
        <f t="shared" si="260"/>
        <v>5030</v>
      </c>
      <c r="F5034" t="e">
        <f t="shared" si="261"/>
        <v>#NUM!</v>
      </c>
    </row>
    <row r="5035" spans="2:6" x14ac:dyDescent="0.25">
      <c r="B5035">
        <f t="shared" si="259"/>
        <v>30000000</v>
      </c>
      <c r="C5035">
        <v>1.5</v>
      </c>
      <c r="D5035">
        <v>4.5</v>
      </c>
      <c r="E5035">
        <f t="shared" si="260"/>
        <v>5031</v>
      </c>
      <c r="F5035" t="e">
        <f t="shared" si="261"/>
        <v>#NUM!</v>
      </c>
    </row>
    <row r="5036" spans="2:6" x14ac:dyDescent="0.25">
      <c r="B5036">
        <f t="shared" si="259"/>
        <v>30000000</v>
      </c>
      <c r="C5036">
        <v>1.5</v>
      </c>
      <c r="D5036">
        <v>4.5</v>
      </c>
      <c r="E5036">
        <f t="shared" si="260"/>
        <v>5032</v>
      </c>
      <c r="F5036" t="e">
        <f t="shared" si="261"/>
        <v>#NUM!</v>
      </c>
    </row>
    <row r="5037" spans="2:6" x14ac:dyDescent="0.25">
      <c r="B5037">
        <f t="shared" si="259"/>
        <v>30000000</v>
      </c>
      <c r="C5037">
        <v>1.5</v>
      </c>
      <c r="D5037">
        <v>4.5</v>
      </c>
      <c r="E5037">
        <f t="shared" si="260"/>
        <v>5033</v>
      </c>
      <c r="F5037" t="e">
        <f t="shared" si="261"/>
        <v>#NUM!</v>
      </c>
    </row>
    <row r="5038" spans="2:6" x14ac:dyDescent="0.25">
      <c r="B5038">
        <f t="shared" si="259"/>
        <v>30000000</v>
      </c>
      <c r="C5038">
        <v>1.5</v>
      </c>
      <c r="D5038">
        <v>4.5</v>
      </c>
      <c r="E5038">
        <f t="shared" si="260"/>
        <v>5034</v>
      </c>
      <c r="F5038" t="e">
        <f t="shared" si="261"/>
        <v>#NUM!</v>
      </c>
    </row>
    <row r="5039" spans="2:6" x14ac:dyDescent="0.25">
      <c r="B5039">
        <f t="shared" si="259"/>
        <v>30000000</v>
      </c>
      <c r="C5039">
        <v>1.5</v>
      </c>
      <c r="D5039">
        <v>4.5</v>
      </c>
      <c r="E5039">
        <f t="shared" si="260"/>
        <v>5035</v>
      </c>
      <c r="F5039" t="e">
        <f t="shared" si="261"/>
        <v>#NUM!</v>
      </c>
    </row>
    <row r="5040" spans="2:6" x14ac:dyDescent="0.25">
      <c r="B5040">
        <f t="shared" si="259"/>
        <v>30000000</v>
      </c>
      <c r="C5040">
        <v>1.5</v>
      </c>
      <c r="D5040">
        <v>4.5</v>
      </c>
      <c r="E5040">
        <f t="shared" si="260"/>
        <v>5036</v>
      </c>
      <c r="F5040" t="e">
        <f t="shared" si="261"/>
        <v>#NUM!</v>
      </c>
    </row>
    <row r="5041" spans="2:6" x14ac:dyDescent="0.25">
      <c r="B5041">
        <f t="shared" si="259"/>
        <v>30000000</v>
      </c>
      <c r="C5041">
        <v>1.5</v>
      </c>
      <c r="D5041">
        <v>4.5</v>
      </c>
      <c r="E5041">
        <f t="shared" si="260"/>
        <v>5037</v>
      </c>
      <c r="F5041" t="e">
        <f t="shared" si="261"/>
        <v>#NUM!</v>
      </c>
    </row>
    <row r="5042" spans="2:6" x14ac:dyDescent="0.25">
      <c r="B5042">
        <f t="shared" si="259"/>
        <v>30000000</v>
      </c>
      <c r="C5042">
        <v>1.5</v>
      </c>
      <c r="D5042">
        <v>4.5</v>
      </c>
      <c r="E5042">
        <f t="shared" si="260"/>
        <v>5038</v>
      </c>
      <c r="F5042" t="e">
        <f t="shared" si="261"/>
        <v>#NUM!</v>
      </c>
    </row>
    <row r="5043" spans="2:6" x14ac:dyDescent="0.25">
      <c r="B5043">
        <f t="shared" si="259"/>
        <v>30000000</v>
      </c>
      <c r="C5043">
        <v>1.5</v>
      </c>
      <c r="D5043">
        <v>4.5</v>
      </c>
      <c r="E5043">
        <f t="shared" si="260"/>
        <v>5039</v>
      </c>
      <c r="F5043" t="e">
        <f t="shared" si="261"/>
        <v>#NUM!</v>
      </c>
    </row>
    <row r="5044" spans="2:6" x14ac:dyDescent="0.25">
      <c r="B5044">
        <f t="shared" si="259"/>
        <v>30000000</v>
      </c>
      <c r="C5044">
        <v>1.5</v>
      </c>
      <c r="D5044">
        <v>4.5</v>
      </c>
      <c r="E5044">
        <f t="shared" si="260"/>
        <v>5040</v>
      </c>
      <c r="F5044" t="e">
        <f t="shared" si="261"/>
        <v>#NUM!</v>
      </c>
    </row>
    <row r="5045" spans="2:6" x14ac:dyDescent="0.25">
      <c r="B5045">
        <f t="shared" si="259"/>
        <v>30000000</v>
      </c>
      <c r="C5045">
        <v>1.5</v>
      </c>
      <c r="D5045">
        <v>4.5</v>
      </c>
      <c r="E5045">
        <f t="shared" si="260"/>
        <v>5041</v>
      </c>
      <c r="F5045" t="e">
        <f t="shared" si="261"/>
        <v>#NUM!</v>
      </c>
    </row>
    <row r="5046" spans="2:6" x14ac:dyDescent="0.25">
      <c r="B5046">
        <f t="shared" si="259"/>
        <v>30000000</v>
      </c>
      <c r="C5046">
        <v>1.5</v>
      </c>
      <c r="D5046">
        <v>4.5</v>
      </c>
      <c r="E5046">
        <f t="shared" si="260"/>
        <v>5042</v>
      </c>
      <c r="F5046" t="e">
        <f t="shared" si="261"/>
        <v>#NUM!</v>
      </c>
    </row>
    <row r="5047" spans="2:6" x14ac:dyDescent="0.25">
      <c r="B5047">
        <f t="shared" si="259"/>
        <v>30000000</v>
      </c>
      <c r="C5047">
        <v>1.5</v>
      </c>
      <c r="D5047">
        <v>4.5</v>
      </c>
      <c r="E5047">
        <f t="shared" si="260"/>
        <v>5043</v>
      </c>
      <c r="F5047" t="e">
        <f t="shared" si="261"/>
        <v>#NUM!</v>
      </c>
    </row>
    <row r="5048" spans="2:6" x14ac:dyDescent="0.25">
      <c r="B5048">
        <f t="shared" si="259"/>
        <v>30000000</v>
      </c>
      <c r="C5048">
        <v>1.5</v>
      </c>
      <c r="D5048">
        <v>4.5</v>
      </c>
      <c r="E5048">
        <f t="shared" si="260"/>
        <v>5044</v>
      </c>
      <c r="F5048" t="e">
        <f t="shared" si="261"/>
        <v>#NUM!</v>
      </c>
    </row>
    <row r="5049" spans="2:6" x14ac:dyDescent="0.25">
      <c r="B5049">
        <f t="shared" si="259"/>
        <v>30000000</v>
      </c>
      <c r="C5049">
        <v>1.5</v>
      </c>
      <c r="D5049">
        <v>4.5</v>
      </c>
      <c r="E5049">
        <f t="shared" si="260"/>
        <v>5045</v>
      </c>
      <c r="F5049" t="e">
        <f t="shared" si="261"/>
        <v>#NUM!</v>
      </c>
    </row>
    <row r="5050" spans="2:6" x14ac:dyDescent="0.25">
      <c r="B5050">
        <f t="shared" si="259"/>
        <v>30000000</v>
      </c>
      <c r="C5050">
        <v>1.5</v>
      </c>
      <c r="D5050">
        <v>4.5</v>
      </c>
      <c r="E5050">
        <f t="shared" si="260"/>
        <v>5046</v>
      </c>
      <c r="F5050" t="e">
        <f t="shared" si="261"/>
        <v>#NUM!</v>
      </c>
    </row>
    <row r="5051" spans="2:6" x14ac:dyDescent="0.25">
      <c r="B5051">
        <f t="shared" si="259"/>
        <v>30000000</v>
      </c>
      <c r="C5051">
        <v>1.5</v>
      </c>
      <c r="D5051">
        <v>4.5</v>
      </c>
      <c r="E5051">
        <f t="shared" si="260"/>
        <v>5047</v>
      </c>
      <c r="F5051" t="e">
        <f t="shared" si="261"/>
        <v>#NUM!</v>
      </c>
    </row>
    <row r="5052" spans="2:6" x14ac:dyDescent="0.25">
      <c r="B5052">
        <f t="shared" si="259"/>
        <v>30000000</v>
      </c>
      <c r="C5052">
        <v>1.5</v>
      </c>
      <c r="D5052">
        <v>4.5</v>
      </c>
      <c r="E5052">
        <f t="shared" si="260"/>
        <v>5048</v>
      </c>
      <c r="F5052" t="e">
        <f t="shared" si="261"/>
        <v>#NUM!</v>
      </c>
    </row>
    <row r="5053" spans="2:6" x14ac:dyDescent="0.25">
      <c r="B5053">
        <f t="shared" si="259"/>
        <v>30000000</v>
      </c>
      <c r="C5053">
        <v>1.5</v>
      </c>
      <c r="D5053">
        <v>4.5</v>
      </c>
      <c r="E5053">
        <f t="shared" si="260"/>
        <v>5049</v>
      </c>
      <c r="F5053" t="e">
        <f t="shared" si="261"/>
        <v>#NUM!</v>
      </c>
    </row>
    <row r="5054" spans="2:6" x14ac:dyDescent="0.25">
      <c r="B5054">
        <f t="shared" si="259"/>
        <v>30000000</v>
      </c>
      <c r="C5054">
        <v>1.5</v>
      </c>
      <c r="D5054">
        <v>4.5</v>
      </c>
      <c r="E5054">
        <f t="shared" si="260"/>
        <v>5050</v>
      </c>
      <c r="F5054" t="e">
        <f t="shared" si="261"/>
        <v>#NUM!</v>
      </c>
    </row>
    <row r="5055" spans="2:6" x14ac:dyDescent="0.25">
      <c r="B5055">
        <f t="shared" si="259"/>
        <v>30000000</v>
      </c>
      <c r="C5055">
        <v>1.5</v>
      </c>
      <c r="D5055">
        <v>4.5</v>
      </c>
      <c r="E5055">
        <f t="shared" si="260"/>
        <v>5051</v>
      </c>
      <c r="F5055" t="e">
        <f t="shared" si="261"/>
        <v>#NUM!</v>
      </c>
    </row>
    <row r="5056" spans="2:6" x14ac:dyDescent="0.25">
      <c r="B5056">
        <f t="shared" si="259"/>
        <v>30000000</v>
      </c>
      <c r="C5056">
        <v>1.5</v>
      </c>
      <c r="D5056">
        <v>4.5</v>
      </c>
      <c r="E5056">
        <f t="shared" si="260"/>
        <v>5052</v>
      </c>
      <c r="F5056" t="e">
        <f t="shared" si="261"/>
        <v>#NUM!</v>
      </c>
    </row>
    <row r="5057" spans="2:6" x14ac:dyDescent="0.25">
      <c r="B5057">
        <f t="shared" si="259"/>
        <v>30000000</v>
      </c>
      <c r="C5057">
        <v>1.5</v>
      </c>
      <c r="D5057">
        <v>4.5</v>
      </c>
      <c r="E5057">
        <f t="shared" si="260"/>
        <v>5053</v>
      </c>
      <c r="F5057" t="e">
        <f t="shared" si="261"/>
        <v>#NUM!</v>
      </c>
    </row>
    <row r="5058" spans="2:6" x14ac:dyDescent="0.25">
      <c r="B5058">
        <f t="shared" si="259"/>
        <v>30000000</v>
      </c>
      <c r="C5058">
        <v>1.5</v>
      </c>
      <c r="D5058">
        <v>4.5</v>
      </c>
      <c r="E5058">
        <f t="shared" si="260"/>
        <v>5054</v>
      </c>
      <c r="F5058" t="e">
        <f t="shared" si="261"/>
        <v>#NUM!</v>
      </c>
    </row>
    <row r="5059" spans="2:6" x14ac:dyDescent="0.25">
      <c r="B5059">
        <f t="shared" si="259"/>
        <v>30000000</v>
      </c>
      <c r="C5059">
        <v>1.5</v>
      </c>
      <c r="D5059">
        <v>4.5</v>
      </c>
      <c r="E5059">
        <f t="shared" si="260"/>
        <v>5055</v>
      </c>
      <c r="F5059" t="e">
        <f t="shared" si="261"/>
        <v>#NUM!</v>
      </c>
    </row>
    <row r="5060" spans="2:6" x14ac:dyDescent="0.25">
      <c r="B5060">
        <f t="shared" si="259"/>
        <v>30000000</v>
      </c>
      <c r="C5060">
        <v>1.5</v>
      </c>
      <c r="D5060">
        <v>4.5</v>
      </c>
      <c r="E5060">
        <f t="shared" si="260"/>
        <v>5056</v>
      </c>
      <c r="F5060" t="e">
        <f t="shared" si="261"/>
        <v>#NUM!</v>
      </c>
    </row>
    <row r="5061" spans="2:6" x14ac:dyDescent="0.25">
      <c r="B5061">
        <f t="shared" si="259"/>
        <v>30000000</v>
      </c>
      <c r="C5061">
        <v>1.5</v>
      </c>
      <c r="D5061">
        <v>4.5</v>
      </c>
      <c r="E5061">
        <f t="shared" si="260"/>
        <v>5057</v>
      </c>
      <c r="F5061" t="e">
        <f t="shared" si="261"/>
        <v>#NUM!</v>
      </c>
    </row>
    <row r="5062" spans="2:6" x14ac:dyDescent="0.25">
      <c r="B5062">
        <f t="shared" ref="B5062:B5125" si="262">$C$1</f>
        <v>30000000</v>
      </c>
      <c r="C5062">
        <v>1.5</v>
      </c>
      <c r="D5062">
        <v>4.5</v>
      </c>
      <c r="E5062">
        <f t="shared" ref="E5062:E5125" si="263">E5061+1</f>
        <v>5058</v>
      </c>
      <c r="F5062" t="e">
        <f t="shared" si="261"/>
        <v>#NUM!</v>
      </c>
    </row>
    <row r="5063" spans="2:6" x14ac:dyDescent="0.25">
      <c r="B5063">
        <f t="shared" si="262"/>
        <v>30000000</v>
      </c>
      <c r="C5063">
        <v>1.5</v>
      </c>
      <c r="D5063">
        <v>4.5</v>
      </c>
      <c r="E5063">
        <f t="shared" si="263"/>
        <v>5059</v>
      </c>
      <c r="F5063" t="e">
        <f t="shared" si="261"/>
        <v>#NUM!</v>
      </c>
    </row>
    <row r="5064" spans="2:6" x14ac:dyDescent="0.25">
      <c r="B5064">
        <f t="shared" si="262"/>
        <v>30000000</v>
      </c>
      <c r="C5064">
        <v>1.5</v>
      </c>
      <c r="D5064">
        <v>4.5</v>
      </c>
      <c r="E5064">
        <f t="shared" si="263"/>
        <v>5060</v>
      </c>
      <c r="F5064" t="e">
        <f t="shared" si="261"/>
        <v>#NUM!</v>
      </c>
    </row>
    <row r="5065" spans="2:6" x14ac:dyDescent="0.25">
      <c r="B5065">
        <f t="shared" si="262"/>
        <v>30000000</v>
      </c>
      <c r="C5065">
        <v>1.5</v>
      </c>
      <c r="D5065">
        <v>4.5</v>
      </c>
      <c r="E5065">
        <f t="shared" si="263"/>
        <v>5061</v>
      </c>
      <c r="F5065" t="e">
        <f t="shared" si="261"/>
        <v>#NUM!</v>
      </c>
    </row>
    <row r="5066" spans="2:6" x14ac:dyDescent="0.25">
      <c r="B5066">
        <f t="shared" si="262"/>
        <v>30000000</v>
      </c>
      <c r="C5066">
        <v>1.5</v>
      </c>
      <c r="D5066">
        <v>4.5</v>
      </c>
      <c r="E5066">
        <f t="shared" si="263"/>
        <v>5062</v>
      </c>
      <c r="F5066" t="e">
        <f t="shared" si="261"/>
        <v>#NUM!</v>
      </c>
    </row>
    <row r="5067" spans="2:6" x14ac:dyDescent="0.25">
      <c r="B5067">
        <f t="shared" si="262"/>
        <v>30000000</v>
      </c>
      <c r="C5067">
        <v>1.5</v>
      </c>
      <c r="D5067">
        <v>4.5</v>
      </c>
      <c r="E5067">
        <f t="shared" si="263"/>
        <v>5063</v>
      </c>
      <c r="F5067" t="e">
        <f t="shared" si="261"/>
        <v>#NUM!</v>
      </c>
    </row>
    <row r="5068" spans="2:6" x14ac:dyDescent="0.25">
      <c r="B5068">
        <f t="shared" si="262"/>
        <v>30000000</v>
      </c>
      <c r="C5068">
        <v>1.5</v>
      </c>
      <c r="D5068">
        <v>4.5</v>
      </c>
      <c r="E5068">
        <f t="shared" si="263"/>
        <v>5064</v>
      </c>
      <c r="F5068" t="e">
        <f t="shared" si="261"/>
        <v>#NUM!</v>
      </c>
    </row>
    <row r="5069" spans="2:6" x14ac:dyDescent="0.25">
      <c r="B5069">
        <f t="shared" si="262"/>
        <v>30000000</v>
      </c>
      <c r="C5069">
        <v>1.5</v>
      </c>
      <c r="D5069">
        <v>4.5</v>
      </c>
      <c r="E5069">
        <f t="shared" si="263"/>
        <v>5065</v>
      </c>
      <c r="F5069" t="e">
        <f t="shared" si="261"/>
        <v>#NUM!</v>
      </c>
    </row>
    <row r="5070" spans="2:6" x14ac:dyDescent="0.25">
      <c r="B5070">
        <f t="shared" si="262"/>
        <v>30000000</v>
      </c>
      <c r="C5070">
        <v>1.5</v>
      </c>
      <c r="D5070">
        <v>4.5</v>
      </c>
      <c r="E5070">
        <f t="shared" si="263"/>
        <v>5066</v>
      </c>
      <c r="F5070" t="e">
        <f t="shared" si="261"/>
        <v>#NUM!</v>
      </c>
    </row>
    <row r="5071" spans="2:6" x14ac:dyDescent="0.25">
      <c r="B5071">
        <f t="shared" si="262"/>
        <v>30000000</v>
      </c>
      <c r="C5071">
        <v>1.5</v>
      </c>
      <c r="D5071">
        <v>4.5</v>
      </c>
      <c r="E5071">
        <f t="shared" si="263"/>
        <v>5067</v>
      </c>
      <c r="F5071" t="e">
        <f t="shared" si="261"/>
        <v>#NUM!</v>
      </c>
    </row>
    <row r="5072" spans="2:6" x14ac:dyDescent="0.25">
      <c r="B5072">
        <f t="shared" si="262"/>
        <v>30000000</v>
      </c>
      <c r="C5072">
        <v>1.5</v>
      </c>
      <c r="D5072">
        <v>4.5</v>
      </c>
      <c r="E5072">
        <f t="shared" si="263"/>
        <v>5068</v>
      </c>
      <c r="F5072" t="e">
        <f t="shared" si="261"/>
        <v>#NUM!</v>
      </c>
    </row>
    <row r="5073" spans="2:6" x14ac:dyDescent="0.25">
      <c r="B5073">
        <f t="shared" si="262"/>
        <v>30000000</v>
      </c>
      <c r="C5073">
        <v>1.5</v>
      </c>
      <c r="D5073">
        <v>4.5</v>
      </c>
      <c r="E5073">
        <f t="shared" si="263"/>
        <v>5069</v>
      </c>
      <c r="F5073" t="e">
        <f t="shared" si="261"/>
        <v>#NUM!</v>
      </c>
    </row>
    <row r="5074" spans="2:6" x14ac:dyDescent="0.25">
      <c r="B5074">
        <f t="shared" si="262"/>
        <v>30000000</v>
      </c>
      <c r="C5074">
        <v>1.5</v>
      </c>
      <c r="D5074">
        <v>4.5</v>
      </c>
      <c r="E5074">
        <f t="shared" si="263"/>
        <v>5070</v>
      </c>
      <c r="F5074" t="e">
        <f t="shared" si="261"/>
        <v>#NUM!</v>
      </c>
    </row>
    <row r="5075" spans="2:6" x14ac:dyDescent="0.25">
      <c r="B5075">
        <f t="shared" si="262"/>
        <v>30000000</v>
      </c>
      <c r="C5075">
        <v>1.5</v>
      </c>
      <c r="D5075">
        <v>4.5</v>
      </c>
      <c r="E5075">
        <f t="shared" si="263"/>
        <v>5071</v>
      </c>
      <c r="F5075" t="e">
        <f t="shared" si="261"/>
        <v>#NUM!</v>
      </c>
    </row>
    <row r="5076" spans="2:6" x14ac:dyDescent="0.25">
      <c r="B5076">
        <f t="shared" si="262"/>
        <v>30000000</v>
      </c>
      <c r="C5076">
        <v>1.5</v>
      </c>
      <c r="D5076">
        <v>4.5</v>
      </c>
      <c r="E5076">
        <f t="shared" si="263"/>
        <v>5072</v>
      </c>
      <c r="F5076" t="e">
        <f t="shared" si="261"/>
        <v>#NUM!</v>
      </c>
    </row>
    <row r="5077" spans="2:6" x14ac:dyDescent="0.25">
      <c r="B5077">
        <f t="shared" si="262"/>
        <v>30000000</v>
      </c>
      <c r="C5077">
        <v>1.5</v>
      </c>
      <c r="D5077">
        <v>4.5</v>
      </c>
      <c r="E5077">
        <f t="shared" si="263"/>
        <v>5073</v>
      </c>
      <c r="F5077" t="e">
        <f t="shared" si="261"/>
        <v>#NUM!</v>
      </c>
    </row>
    <row r="5078" spans="2:6" x14ac:dyDescent="0.25">
      <c r="B5078">
        <f t="shared" si="262"/>
        <v>30000000</v>
      </c>
      <c r="C5078">
        <v>1.5</v>
      </c>
      <c r="D5078">
        <v>4.5</v>
      </c>
      <c r="E5078">
        <f t="shared" si="263"/>
        <v>5074</v>
      </c>
      <c r="F5078" t="e">
        <f t="shared" si="261"/>
        <v>#NUM!</v>
      </c>
    </row>
    <row r="5079" spans="2:6" x14ac:dyDescent="0.25">
      <c r="B5079">
        <f t="shared" si="262"/>
        <v>30000000</v>
      </c>
      <c r="C5079">
        <v>1.5</v>
      </c>
      <c r="D5079">
        <v>4.5</v>
      </c>
      <c r="E5079">
        <f t="shared" si="263"/>
        <v>5075</v>
      </c>
      <c r="F5079" t="e">
        <f t="shared" si="261"/>
        <v>#NUM!</v>
      </c>
    </row>
    <row r="5080" spans="2:6" x14ac:dyDescent="0.25">
      <c r="B5080">
        <f t="shared" si="262"/>
        <v>30000000</v>
      </c>
      <c r="C5080">
        <v>1.5</v>
      </c>
      <c r="D5080">
        <v>4.5</v>
      </c>
      <c r="E5080">
        <f t="shared" si="263"/>
        <v>5076</v>
      </c>
      <c r="F5080" t="e">
        <f t="shared" si="261"/>
        <v>#NUM!</v>
      </c>
    </row>
    <row r="5081" spans="2:6" x14ac:dyDescent="0.25">
      <c r="B5081">
        <f t="shared" si="262"/>
        <v>30000000</v>
      </c>
      <c r="C5081">
        <v>1.5</v>
      </c>
      <c r="D5081">
        <v>4.5</v>
      </c>
      <c r="E5081">
        <f t="shared" si="263"/>
        <v>5077</v>
      </c>
      <c r="F5081" t="e">
        <f t="shared" si="261"/>
        <v>#NUM!</v>
      </c>
    </row>
    <row r="5082" spans="2:6" x14ac:dyDescent="0.25">
      <c r="B5082">
        <f t="shared" si="262"/>
        <v>30000000</v>
      </c>
      <c r="C5082">
        <v>1.5</v>
      </c>
      <c r="D5082">
        <v>4.5</v>
      </c>
      <c r="E5082">
        <f t="shared" si="263"/>
        <v>5078</v>
      </c>
      <c r="F5082" t="e">
        <f t="shared" si="261"/>
        <v>#NUM!</v>
      </c>
    </row>
    <row r="5083" spans="2:6" x14ac:dyDescent="0.25">
      <c r="B5083">
        <f t="shared" si="262"/>
        <v>30000000</v>
      </c>
      <c r="C5083">
        <v>1.5</v>
      </c>
      <c r="D5083">
        <v>4.5</v>
      </c>
      <c r="E5083">
        <f t="shared" si="263"/>
        <v>5079</v>
      </c>
      <c r="F5083" t="e">
        <f t="shared" si="261"/>
        <v>#NUM!</v>
      </c>
    </row>
    <row r="5084" spans="2:6" x14ac:dyDescent="0.25">
      <c r="B5084">
        <f t="shared" si="262"/>
        <v>30000000</v>
      </c>
      <c r="C5084">
        <v>1.5</v>
      </c>
      <c r="D5084">
        <v>4.5</v>
      </c>
      <c r="E5084">
        <f t="shared" si="263"/>
        <v>5080</v>
      </c>
      <c r="F5084" t="e">
        <f t="shared" si="261"/>
        <v>#NUM!</v>
      </c>
    </row>
    <row r="5085" spans="2:6" x14ac:dyDescent="0.25">
      <c r="B5085">
        <f t="shared" si="262"/>
        <v>30000000</v>
      </c>
      <c r="C5085">
        <v>1.5</v>
      </c>
      <c r="D5085">
        <v>4.5</v>
      </c>
      <c r="E5085">
        <f t="shared" si="263"/>
        <v>5081</v>
      </c>
      <c r="F5085" t="e">
        <f t="shared" si="261"/>
        <v>#NUM!</v>
      </c>
    </row>
    <row r="5086" spans="2:6" x14ac:dyDescent="0.25">
      <c r="B5086">
        <f t="shared" si="262"/>
        <v>30000000</v>
      </c>
      <c r="C5086">
        <v>1.5</v>
      </c>
      <c r="D5086">
        <v>4.5</v>
      </c>
      <c r="E5086">
        <f t="shared" si="263"/>
        <v>5082</v>
      </c>
      <c r="F5086" t="e">
        <f t="shared" si="261"/>
        <v>#NUM!</v>
      </c>
    </row>
    <row r="5087" spans="2:6" x14ac:dyDescent="0.25">
      <c r="B5087">
        <f t="shared" si="262"/>
        <v>30000000</v>
      </c>
      <c r="C5087">
        <v>1.5</v>
      </c>
      <c r="D5087">
        <v>4.5</v>
      </c>
      <c r="E5087">
        <f t="shared" si="263"/>
        <v>5083</v>
      </c>
      <c r="F5087" t="e">
        <f t="shared" ref="F5087:F5150" si="264">D5087+C5087*SIN(E5087*2*PI()/360*B5087)</f>
        <v>#NUM!</v>
      </c>
    </row>
    <row r="5088" spans="2:6" x14ac:dyDescent="0.25">
      <c r="B5088">
        <f t="shared" si="262"/>
        <v>30000000</v>
      </c>
      <c r="C5088">
        <v>1.5</v>
      </c>
      <c r="D5088">
        <v>4.5</v>
      </c>
      <c r="E5088">
        <f t="shared" si="263"/>
        <v>5084</v>
      </c>
      <c r="F5088" t="e">
        <f t="shared" si="264"/>
        <v>#NUM!</v>
      </c>
    </row>
    <row r="5089" spans="2:6" x14ac:dyDescent="0.25">
      <c r="B5089">
        <f t="shared" si="262"/>
        <v>30000000</v>
      </c>
      <c r="C5089">
        <v>1.5</v>
      </c>
      <c r="D5089">
        <v>4.5</v>
      </c>
      <c r="E5089">
        <f t="shared" si="263"/>
        <v>5085</v>
      </c>
      <c r="F5089" t="e">
        <f t="shared" si="264"/>
        <v>#NUM!</v>
      </c>
    </row>
    <row r="5090" spans="2:6" x14ac:dyDescent="0.25">
      <c r="B5090">
        <f t="shared" si="262"/>
        <v>30000000</v>
      </c>
      <c r="C5090">
        <v>1.5</v>
      </c>
      <c r="D5090">
        <v>4.5</v>
      </c>
      <c r="E5090">
        <f t="shared" si="263"/>
        <v>5086</v>
      </c>
      <c r="F5090" t="e">
        <f t="shared" si="264"/>
        <v>#NUM!</v>
      </c>
    </row>
    <row r="5091" spans="2:6" x14ac:dyDescent="0.25">
      <c r="B5091">
        <f t="shared" si="262"/>
        <v>30000000</v>
      </c>
      <c r="C5091">
        <v>1.5</v>
      </c>
      <c r="D5091">
        <v>4.5</v>
      </c>
      <c r="E5091">
        <f t="shared" si="263"/>
        <v>5087</v>
      </c>
      <c r="F5091" t="e">
        <f t="shared" si="264"/>
        <v>#NUM!</v>
      </c>
    </row>
    <row r="5092" spans="2:6" x14ac:dyDescent="0.25">
      <c r="B5092">
        <f t="shared" si="262"/>
        <v>30000000</v>
      </c>
      <c r="C5092">
        <v>1.5</v>
      </c>
      <c r="D5092">
        <v>4.5</v>
      </c>
      <c r="E5092">
        <f t="shared" si="263"/>
        <v>5088</v>
      </c>
      <c r="F5092" t="e">
        <f t="shared" si="264"/>
        <v>#NUM!</v>
      </c>
    </row>
    <row r="5093" spans="2:6" x14ac:dyDescent="0.25">
      <c r="B5093">
        <f t="shared" si="262"/>
        <v>30000000</v>
      </c>
      <c r="C5093">
        <v>1.5</v>
      </c>
      <c r="D5093">
        <v>4.5</v>
      </c>
      <c r="E5093">
        <f t="shared" si="263"/>
        <v>5089</v>
      </c>
      <c r="F5093" t="e">
        <f t="shared" si="264"/>
        <v>#NUM!</v>
      </c>
    </row>
    <row r="5094" spans="2:6" x14ac:dyDescent="0.25">
      <c r="B5094">
        <f t="shared" si="262"/>
        <v>30000000</v>
      </c>
      <c r="C5094">
        <v>1.5</v>
      </c>
      <c r="D5094">
        <v>4.5</v>
      </c>
      <c r="E5094">
        <f t="shared" si="263"/>
        <v>5090</v>
      </c>
      <c r="F5094" t="e">
        <f t="shared" si="264"/>
        <v>#NUM!</v>
      </c>
    </row>
    <row r="5095" spans="2:6" x14ac:dyDescent="0.25">
      <c r="B5095">
        <f t="shared" si="262"/>
        <v>30000000</v>
      </c>
      <c r="C5095">
        <v>1.5</v>
      </c>
      <c r="D5095">
        <v>4.5</v>
      </c>
      <c r="E5095">
        <f t="shared" si="263"/>
        <v>5091</v>
      </c>
      <c r="F5095" t="e">
        <f t="shared" si="264"/>
        <v>#NUM!</v>
      </c>
    </row>
    <row r="5096" spans="2:6" x14ac:dyDescent="0.25">
      <c r="B5096">
        <f t="shared" si="262"/>
        <v>30000000</v>
      </c>
      <c r="C5096">
        <v>1.5</v>
      </c>
      <c r="D5096">
        <v>4.5</v>
      </c>
      <c r="E5096">
        <f t="shared" si="263"/>
        <v>5092</v>
      </c>
      <c r="F5096" t="e">
        <f t="shared" si="264"/>
        <v>#NUM!</v>
      </c>
    </row>
    <row r="5097" spans="2:6" x14ac:dyDescent="0.25">
      <c r="B5097">
        <f t="shared" si="262"/>
        <v>30000000</v>
      </c>
      <c r="C5097">
        <v>1.5</v>
      </c>
      <c r="D5097">
        <v>4.5</v>
      </c>
      <c r="E5097">
        <f t="shared" si="263"/>
        <v>5093</v>
      </c>
      <c r="F5097" t="e">
        <f t="shared" si="264"/>
        <v>#NUM!</v>
      </c>
    </row>
    <row r="5098" spans="2:6" x14ac:dyDescent="0.25">
      <c r="B5098">
        <f t="shared" si="262"/>
        <v>30000000</v>
      </c>
      <c r="C5098">
        <v>1.5</v>
      </c>
      <c r="D5098">
        <v>4.5</v>
      </c>
      <c r="E5098">
        <f t="shared" si="263"/>
        <v>5094</v>
      </c>
      <c r="F5098" t="e">
        <f t="shared" si="264"/>
        <v>#NUM!</v>
      </c>
    </row>
    <row r="5099" spans="2:6" x14ac:dyDescent="0.25">
      <c r="B5099">
        <f t="shared" si="262"/>
        <v>30000000</v>
      </c>
      <c r="C5099">
        <v>1.5</v>
      </c>
      <c r="D5099">
        <v>4.5</v>
      </c>
      <c r="E5099">
        <f t="shared" si="263"/>
        <v>5095</v>
      </c>
      <c r="F5099" t="e">
        <f t="shared" si="264"/>
        <v>#NUM!</v>
      </c>
    </row>
    <row r="5100" spans="2:6" x14ac:dyDescent="0.25">
      <c r="B5100">
        <f t="shared" si="262"/>
        <v>30000000</v>
      </c>
      <c r="C5100">
        <v>1.5</v>
      </c>
      <c r="D5100">
        <v>4.5</v>
      </c>
      <c r="E5100">
        <f t="shared" si="263"/>
        <v>5096</v>
      </c>
      <c r="F5100" t="e">
        <f t="shared" si="264"/>
        <v>#NUM!</v>
      </c>
    </row>
    <row r="5101" spans="2:6" x14ac:dyDescent="0.25">
      <c r="B5101">
        <f t="shared" si="262"/>
        <v>30000000</v>
      </c>
      <c r="C5101">
        <v>1.5</v>
      </c>
      <c r="D5101">
        <v>4.5</v>
      </c>
      <c r="E5101">
        <f t="shared" si="263"/>
        <v>5097</v>
      </c>
      <c r="F5101" t="e">
        <f t="shared" si="264"/>
        <v>#NUM!</v>
      </c>
    </row>
    <row r="5102" spans="2:6" x14ac:dyDescent="0.25">
      <c r="B5102">
        <f t="shared" si="262"/>
        <v>30000000</v>
      </c>
      <c r="C5102">
        <v>1.5</v>
      </c>
      <c r="D5102">
        <v>4.5</v>
      </c>
      <c r="E5102">
        <f t="shared" si="263"/>
        <v>5098</v>
      </c>
      <c r="F5102" t="e">
        <f t="shared" si="264"/>
        <v>#NUM!</v>
      </c>
    </row>
    <row r="5103" spans="2:6" x14ac:dyDescent="0.25">
      <c r="B5103">
        <f t="shared" si="262"/>
        <v>30000000</v>
      </c>
      <c r="C5103">
        <v>1.5</v>
      </c>
      <c r="D5103">
        <v>4.5</v>
      </c>
      <c r="E5103">
        <f t="shared" si="263"/>
        <v>5099</v>
      </c>
      <c r="F5103" t="e">
        <f t="shared" si="264"/>
        <v>#NUM!</v>
      </c>
    </row>
    <row r="5104" spans="2:6" x14ac:dyDescent="0.25">
      <c r="B5104">
        <f t="shared" si="262"/>
        <v>30000000</v>
      </c>
      <c r="C5104">
        <v>1.5</v>
      </c>
      <c r="D5104">
        <v>4.5</v>
      </c>
      <c r="E5104">
        <f t="shared" si="263"/>
        <v>5100</v>
      </c>
      <c r="F5104" t="e">
        <f t="shared" si="264"/>
        <v>#NUM!</v>
      </c>
    </row>
    <row r="5105" spans="2:6" x14ac:dyDescent="0.25">
      <c r="B5105">
        <f t="shared" si="262"/>
        <v>30000000</v>
      </c>
      <c r="C5105">
        <v>1.5</v>
      </c>
      <c r="D5105">
        <v>4.5</v>
      </c>
      <c r="E5105">
        <f t="shared" si="263"/>
        <v>5101</v>
      </c>
      <c r="F5105" t="e">
        <f t="shared" si="264"/>
        <v>#NUM!</v>
      </c>
    </row>
    <row r="5106" spans="2:6" x14ac:dyDescent="0.25">
      <c r="B5106">
        <f t="shared" si="262"/>
        <v>30000000</v>
      </c>
      <c r="C5106">
        <v>1.5</v>
      </c>
      <c r="D5106">
        <v>4.5</v>
      </c>
      <c r="E5106">
        <f t="shared" si="263"/>
        <v>5102</v>
      </c>
      <c r="F5106" t="e">
        <f t="shared" si="264"/>
        <v>#NUM!</v>
      </c>
    </row>
    <row r="5107" spans="2:6" x14ac:dyDescent="0.25">
      <c r="B5107">
        <f t="shared" si="262"/>
        <v>30000000</v>
      </c>
      <c r="C5107">
        <v>1.5</v>
      </c>
      <c r="D5107">
        <v>4.5</v>
      </c>
      <c r="E5107">
        <f t="shared" si="263"/>
        <v>5103</v>
      </c>
      <c r="F5107" t="e">
        <f t="shared" si="264"/>
        <v>#NUM!</v>
      </c>
    </row>
    <row r="5108" spans="2:6" x14ac:dyDescent="0.25">
      <c r="B5108">
        <f t="shared" si="262"/>
        <v>30000000</v>
      </c>
      <c r="C5108">
        <v>1.5</v>
      </c>
      <c r="D5108">
        <v>4.5</v>
      </c>
      <c r="E5108">
        <f t="shared" si="263"/>
        <v>5104</v>
      </c>
      <c r="F5108" t="e">
        <f t="shared" si="264"/>
        <v>#NUM!</v>
      </c>
    </row>
    <row r="5109" spans="2:6" x14ac:dyDescent="0.25">
      <c r="B5109">
        <f t="shared" si="262"/>
        <v>30000000</v>
      </c>
      <c r="C5109">
        <v>1.5</v>
      </c>
      <c r="D5109">
        <v>4.5</v>
      </c>
      <c r="E5109">
        <f t="shared" si="263"/>
        <v>5105</v>
      </c>
      <c r="F5109" t="e">
        <f t="shared" si="264"/>
        <v>#NUM!</v>
      </c>
    </row>
    <row r="5110" spans="2:6" x14ac:dyDescent="0.25">
      <c r="B5110">
        <f t="shared" si="262"/>
        <v>30000000</v>
      </c>
      <c r="C5110">
        <v>1.5</v>
      </c>
      <c r="D5110">
        <v>4.5</v>
      </c>
      <c r="E5110">
        <f t="shared" si="263"/>
        <v>5106</v>
      </c>
      <c r="F5110" t="e">
        <f t="shared" si="264"/>
        <v>#NUM!</v>
      </c>
    </row>
    <row r="5111" spans="2:6" x14ac:dyDescent="0.25">
      <c r="B5111">
        <f t="shared" si="262"/>
        <v>30000000</v>
      </c>
      <c r="C5111">
        <v>1.5</v>
      </c>
      <c r="D5111">
        <v>4.5</v>
      </c>
      <c r="E5111">
        <f t="shared" si="263"/>
        <v>5107</v>
      </c>
      <c r="F5111" t="e">
        <f t="shared" si="264"/>
        <v>#NUM!</v>
      </c>
    </row>
    <row r="5112" spans="2:6" x14ac:dyDescent="0.25">
      <c r="B5112">
        <f t="shared" si="262"/>
        <v>30000000</v>
      </c>
      <c r="C5112">
        <v>1.5</v>
      </c>
      <c r="D5112">
        <v>4.5</v>
      </c>
      <c r="E5112">
        <f t="shared" si="263"/>
        <v>5108</v>
      </c>
      <c r="F5112" t="e">
        <f t="shared" si="264"/>
        <v>#NUM!</v>
      </c>
    </row>
    <row r="5113" spans="2:6" x14ac:dyDescent="0.25">
      <c r="B5113">
        <f t="shared" si="262"/>
        <v>30000000</v>
      </c>
      <c r="C5113">
        <v>1.5</v>
      </c>
      <c r="D5113">
        <v>4.5</v>
      </c>
      <c r="E5113">
        <f t="shared" si="263"/>
        <v>5109</v>
      </c>
      <c r="F5113" t="e">
        <f t="shared" si="264"/>
        <v>#NUM!</v>
      </c>
    </row>
    <row r="5114" spans="2:6" x14ac:dyDescent="0.25">
      <c r="B5114">
        <f t="shared" si="262"/>
        <v>30000000</v>
      </c>
      <c r="C5114">
        <v>1.5</v>
      </c>
      <c r="D5114">
        <v>4.5</v>
      </c>
      <c r="E5114">
        <f t="shared" si="263"/>
        <v>5110</v>
      </c>
      <c r="F5114" t="e">
        <f t="shared" si="264"/>
        <v>#NUM!</v>
      </c>
    </row>
    <row r="5115" spans="2:6" x14ac:dyDescent="0.25">
      <c r="B5115">
        <f t="shared" si="262"/>
        <v>30000000</v>
      </c>
      <c r="C5115">
        <v>1.5</v>
      </c>
      <c r="D5115">
        <v>4.5</v>
      </c>
      <c r="E5115">
        <f t="shared" si="263"/>
        <v>5111</v>
      </c>
      <c r="F5115" t="e">
        <f t="shared" si="264"/>
        <v>#NUM!</v>
      </c>
    </row>
    <row r="5116" spans="2:6" x14ac:dyDescent="0.25">
      <c r="B5116">
        <f t="shared" si="262"/>
        <v>30000000</v>
      </c>
      <c r="C5116">
        <v>1.5</v>
      </c>
      <c r="D5116">
        <v>4.5</v>
      </c>
      <c r="E5116">
        <f t="shared" si="263"/>
        <v>5112</v>
      </c>
      <c r="F5116" t="e">
        <f t="shared" si="264"/>
        <v>#NUM!</v>
      </c>
    </row>
    <row r="5117" spans="2:6" x14ac:dyDescent="0.25">
      <c r="B5117">
        <f t="shared" si="262"/>
        <v>30000000</v>
      </c>
      <c r="C5117">
        <v>1.5</v>
      </c>
      <c r="D5117">
        <v>4.5</v>
      </c>
      <c r="E5117">
        <f t="shared" si="263"/>
        <v>5113</v>
      </c>
      <c r="F5117" t="e">
        <f t="shared" si="264"/>
        <v>#NUM!</v>
      </c>
    </row>
    <row r="5118" spans="2:6" x14ac:dyDescent="0.25">
      <c r="B5118">
        <f t="shared" si="262"/>
        <v>30000000</v>
      </c>
      <c r="C5118">
        <v>1.5</v>
      </c>
      <c r="D5118">
        <v>4.5</v>
      </c>
      <c r="E5118">
        <f t="shared" si="263"/>
        <v>5114</v>
      </c>
      <c r="F5118" t="e">
        <f t="shared" si="264"/>
        <v>#NUM!</v>
      </c>
    </row>
    <row r="5119" spans="2:6" x14ac:dyDescent="0.25">
      <c r="B5119">
        <f t="shared" si="262"/>
        <v>30000000</v>
      </c>
      <c r="C5119">
        <v>1.5</v>
      </c>
      <c r="D5119">
        <v>4.5</v>
      </c>
      <c r="E5119">
        <f t="shared" si="263"/>
        <v>5115</v>
      </c>
      <c r="F5119" t="e">
        <f t="shared" si="264"/>
        <v>#NUM!</v>
      </c>
    </row>
    <row r="5120" spans="2:6" x14ac:dyDescent="0.25">
      <c r="B5120">
        <f t="shared" si="262"/>
        <v>30000000</v>
      </c>
      <c r="C5120">
        <v>1.5</v>
      </c>
      <c r="D5120">
        <v>4.5</v>
      </c>
      <c r="E5120">
        <f t="shared" si="263"/>
        <v>5116</v>
      </c>
      <c r="F5120" t="e">
        <f t="shared" si="264"/>
        <v>#NUM!</v>
      </c>
    </row>
    <row r="5121" spans="2:6" x14ac:dyDescent="0.25">
      <c r="B5121">
        <f t="shared" si="262"/>
        <v>30000000</v>
      </c>
      <c r="C5121">
        <v>1.5</v>
      </c>
      <c r="D5121">
        <v>4.5</v>
      </c>
      <c r="E5121">
        <f t="shared" si="263"/>
        <v>5117</v>
      </c>
      <c r="F5121" t="e">
        <f t="shared" si="264"/>
        <v>#NUM!</v>
      </c>
    </row>
    <row r="5122" spans="2:6" x14ac:dyDescent="0.25">
      <c r="B5122">
        <f t="shared" si="262"/>
        <v>30000000</v>
      </c>
      <c r="C5122">
        <v>1.5</v>
      </c>
      <c r="D5122">
        <v>4.5</v>
      </c>
      <c r="E5122">
        <f t="shared" si="263"/>
        <v>5118</v>
      </c>
      <c r="F5122" t="e">
        <f t="shared" si="264"/>
        <v>#NUM!</v>
      </c>
    </row>
    <row r="5123" spans="2:6" x14ac:dyDescent="0.25">
      <c r="B5123">
        <f t="shared" si="262"/>
        <v>30000000</v>
      </c>
      <c r="C5123">
        <v>1.5</v>
      </c>
      <c r="D5123">
        <v>4.5</v>
      </c>
      <c r="E5123">
        <f t="shared" si="263"/>
        <v>5119</v>
      </c>
      <c r="F5123" t="e">
        <f t="shared" si="264"/>
        <v>#NUM!</v>
      </c>
    </row>
    <row r="5124" spans="2:6" x14ac:dyDescent="0.25">
      <c r="B5124">
        <f t="shared" si="262"/>
        <v>30000000</v>
      </c>
      <c r="C5124">
        <v>1.5</v>
      </c>
      <c r="D5124">
        <v>4.5</v>
      </c>
      <c r="E5124">
        <f t="shared" si="263"/>
        <v>5120</v>
      </c>
      <c r="F5124" t="e">
        <f t="shared" si="264"/>
        <v>#NUM!</v>
      </c>
    </row>
    <row r="5125" spans="2:6" x14ac:dyDescent="0.25">
      <c r="B5125">
        <f t="shared" si="262"/>
        <v>30000000</v>
      </c>
      <c r="C5125">
        <v>1.5</v>
      </c>
      <c r="D5125">
        <v>4.5</v>
      </c>
      <c r="E5125">
        <f t="shared" si="263"/>
        <v>5121</v>
      </c>
      <c r="F5125" t="e">
        <f t="shared" si="264"/>
        <v>#NUM!</v>
      </c>
    </row>
    <row r="5126" spans="2:6" x14ac:dyDescent="0.25">
      <c r="B5126">
        <f t="shared" ref="B5126:B5189" si="265">$C$1</f>
        <v>30000000</v>
      </c>
      <c r="C5126">
        <v>1.5</v>
      </c>
      <c r="D5126">
        <v>4.5</v>
      </c>
      <c r="E5126">
        <f t="shared" ref="E5126:E5189" si="266">E5125+1</f>
        <v>5122</v>
      </c>
      <c r="F5126" t="e">
        <f t="shared" si="264"/>
        <v>#NUM!</v>
      </c>
    </row>
    <row r="5127" spans="2:6" x14ac:dyDescent="0.25">
      <c r="B5127">
        <f t="shared" si="265"/>
        <v>30000000</v>
      </c>
      <c r="C5127">
        <v>1.5</v>
      </c>
      <c r="D5127">
        <v>4.5</v>
      </c>
      <c r="E5127">
        <f t="shared" si="266"/>
        <v>5123</v>
      </c>
      <c r="F5127" t="e">
        <f t="shared" si="264"/>
        <v>#NUM!</v>
      </c>
    </row>
    <row r="5128" spans="2:6" x14ac:dyDescent="0.25">
      <c r="B5128">
        <f t="shared" si="265"/>
        <v>30000000</v>
      </c>
      <c r="C5128">
        <v>1.5</v>
      </c>
      <c r="D5128">
        <v>4.5</v>
      </c>
      <c r="E5128">
        <f t="shared" si="266"/>
        <v>5124</v>
      </c>
      <c r="F5128" t="e">
        <f t="shared" si="264"/>
        <v>#NUM!</v>
      </c>
    </row>
    <row r="5129" spans="2:6" x14ac:dyDescent="0.25">
      <c r="B5129">
        <f t="shared" si="265"/>
        <v>30000000</v>
      </c>
      <c r="C5129">
        <v>1.5</v>
      </c>
      <c r="D5129">
        <v>4.5</v>
      </c>
      <c r="E5129">
        <f t="shared" si="266"/>
        <v>5125</v>
      </c>
      <c r="F5129" t="e">
        <f t="shared" si="264"/>
        <v>#NUM!</v>
      </c>
    </row>
    <row r="5130" spans="2:6" x14ac:dyDescent="0.25">
      <c r="B5130">
        <f t="shared" si="265"/>
        <v>30000000</v>
      </c>
      <c r="C5130">
        <v>1.5</v>
      </c>
      <c r="D5130">
        <v>4.5</v>
      </c>
      <c r="E5130">
        <f t="shared" si="266"/>
        <v>5126</v>
      </c>
      <c r="F5130" t="e">
        <f t="shared" si="264"/>
        <v>#NUM!</v>
      </c>
    </row>
    <row r="5131" spans="2:6" x14ac:dyDescent="0.25">
      <c r="B5131">
        <f t="shared" si="265"/>
        <v>30000000</v>
      </c>
      <c r="C5131">
        <v>1.5</v>
      </c>
      <c r="D5131">
        <v>4.5</v>
      </c>
      <c r="E5131">
        <f t="shared" si="266"/>
        <v>5127</v>
      </c>
      <c r="F5131" t="e">
        <f t="shared" si="264"/>
        <v>#NUM!</v>
      </c>
    </row>
    <row r="5132" spans="2:6" x14ac:dyDescent="0.25">
      <c r="B5132">
        <f t="shared" si="265"/>
        <v>30000000</v>
      </c>
      <c r="C5132">
        <v>1.5</v>
      </c>
      <c r="D5132">
        <v>4.5</v>
      </c>
      <c r="E5132">
        <f t="shared" si="266"/>
        <v>5128</v>
      </c>
      <c r="F5132" t="e">
        <f t="shared" si="264"/>
        <v>#NUM!</v>
      </c>
    </row>
    <row r="5133" spans="2:6" x14ac:dyDescent="0.25">
      <c r="B5133">
        <f t="shared" si="265"/>
        <v>30000000</v>
      </c>
      <c r="C5133">
        <v>1.5</v>
      </c>
      <c r="D5133">
        <v>4.5</v>
      </c>
      <c r="E5133">
        <f t="shared" si="266"/>
        <v>5129</v>
      </c>
      <c r="F5133" t="e">
        <f t="shared" si="264"/>
        <v>#NUM!</v>
      </c>
    </row>
    <row r="5134" spans="2:6" x14ac:dyDescent="0.25">
      <c r="B5134">
        <f t="shared" si="265"/>
        <v>30000000</v>
      </c>
      <c r="C5134">
        <v>1.5</v>
      </c>
      <c r="D5134">
        <v>4.5</v>
      </c>
      <c r="E5134">
        <f t="shared" si="266"/>
        <v>5130</v>
      </c>
      <c r="F5134" t="e">
        <f t="shared" si="264"/>
        <v>#NUM!</v>
      </c>
    </row>
    <row r="5135" spans="2:6" x14ac:dyDescent="0.25">
      <c r="B5135">
        <f t="shared" si="265"/>
        <v>30000000</v>
      </c>
      <c r="C5135">
        <v>1.5</v>
      </c>
      <c r="D5135">
        <v>4.5</v>
      </c>
      <c r="E5135">
        <f t="shared" si="266"/>
        <v>5131</v>
      </c>
      <c r="F5135" t="e">
        <f t="shared" si="264"/>
        <v>#NUM!</v>
      </c>
    </row>
    <row r="5136" spans="2:6" x14ac:dyDescent="0.25">
      <c r="B5136">
        <f t="shared" si="265"/>
        <v>30000000</v>
      </c>
      <c r="C5136">
        <v>1.5</v>
      </c>
      <c r="D5136">
        <v>4.5</v>
      </c>
      <c r="E5136">
        <f t="shared" si="266"/>
        <v>5132</v>
      </c>
      <c r="F5136" t="e">
        <f t="shared" si="264"/>
        <v>#NUM!</v>
      </c>
    </row>
    <row r="5137" spans="2:6" x14ac:dyDescent="0.25">
      <c r="B5137">
        <f t="shared" si="265"/>
        <v>30000000</v>
      </c>
      <c r="C5137">
        <v>1.5</v>
      </c>
      <c r="D5137">
        <v>4.5</v>
      </c>
      <c r="E5137">
        <f t="shared" si="266"/>
        <v>5133</v>
      </c>
      <c r="F5137" t="e">
        <f t="shared" si="264"/>
        <v>#NUM!</v>
      </c>
    </row>
    <row r="5138" spans="2:6" x14ac:dyDescent="0.25">
      <c r="B5138">
        <f t="shared" si="265"/>
        <v>30000000</v>
      </c>
      <c r="C5138">
        <v>1.5</v>
      </c>
      <c r="D5138">
        <v>4.5</v>
      </c>
      <c r="E5138">
        <f t="shared" si="266"/>
        <v>5134</v>
      </c>
      <c r="F5138" t="e">
        <f t="shared" si="264"/>
        <v>#NUM!</v>
      </c>
    </row>
    <row r="5139" spans="2:6" x14ac:dyDescent="0.25">
      <c r="B5139">
        <f t="shared" si="265"/>
        <v>30000000</v>
      </c>
      <c r="C5139">
        <v>1.5</v>
      </c>
      <c r="D5139">
        <v>4.5</v>
      </c>
      <c r="E5139">
        <f t="shared" si="266"/>
        <v>5135</v>
      </c>
      <c r="F5139" t="e">
        <f t="shared" si="264"/>
        <v>#NUM!</v>
      </c>
    </row>
    <row r="5140" spans="2:6" x14ac:dyDescent="0.25">
      <c r="B5140">
        <f t="shared" si="265"/>
        <v>30000000</v>
      </c>
      <c r="C5140">
        <v>1.5</v>
      </c>
      <c r="D5140">
        <v>4.5</v>
      </c>
      <c r="E5140">
        <f t="shared" si="266"/>
        <v>5136</v>
      </c>
      <c r="F5140" t="e">
        <f t="shared" si="264"/>
        <v>#NUM!</v>
      </c>
    </row>
    <row r="5141" spans="2:6" x14ac:dyDescent="0.25">
      <c r="B5141">
        <f t="shared" si="265"/>
        <v>30000000</v>
      </c>
      <c r="C5141">
        <v>1.5</v>
      </c>
      <c r="D5141">
        <v>4.5</v>
      </c>
      <c r="E5141">
        <f t="shared" si="266"/>
        <v>5137</v>
      </c>
      <c r="F5141" t="e">
        <f t="shared" si="264"/>
        <v>#NUM!</v>
      </c>
    </row>
    <row r="5142" spans="2:6" x14ac:dyDescent="0.25">
      <c r="B5142">
        <f t="shared" si="265"/>
        <v>30000000</v>
      </c>
      <c r="C5142">
        <v>1.5</v>
      </c>
      <c r="D5142">
        <v>4.5</v>
      </c>
      <c r="E5142">
        <f t="shared" si="266"/>
        <v>5138</v>
      </c>
      <c r="F5142" t="e">
        <f t="shared" si="264"/>
        <v>#NUM!</v>
      </c>
    </row>
    <row r="5143" spans="2:6" x14ac:dyDescent="0.25">
      <c r="B5143">
        <f t="shared" si="265"/>
        <v>30000000</v>
      </c>
      <c r="C5143">
        <v>1.5</v>
      </c>
      <c r="D5143">
        <v>4.5</v>
      </c>
      <c r="E5143">
        <f t="shared" si="266"/>
        <v>5139</v>
      </c>
      <c r="F5143" t="e">
        <f t="shared" si="264"/>
        <v>#NUM!</v>
      </c>
    </row>
    <row r="5144" spans="2:6" x14ac:dyDescent="0.25">
      <c r="B5144">
        <f t="shared" si="265"/>
        <v>30000000</v>
      </c>
      <c r="C5144">
        <v>1.5</v>
      </c>
      <c r="D5144">
        <v>4.5</v>
      </c>
      <c r="E5144">
        <f t="shared" si="266"/>
        <v>5140</v>
      </c>
      <c r="F5144" t="e">
        <f t="shared" si="264"/>
        <v>#NUM!</v>
      </c>
    </row>
    <row r="5145" spans="2:6" x14ac:dyDescent="0.25">
      <c r="B5145">
        <f t="shared" si="265"/>
        <v>30000000</v>
      </c>
      <c r="C5145">
        <v>1.5</v>
      </c>
      <c r="D5145">
        <v>4.5</v>
      </c>
      <c r="E5145">
        <f t="shared" si="266"/>
        <v>5141</v>
      </c>
      <c r="F5145" t="e">
        <f t="shared" si="264"/>
        <v>#NUM!</v>
      </c>
    </row>
    <row r="5146" spans="2:6" x14ac:dyDescent="0.25">
      <c r="B5146">
        <f t="shared" si="265"/>
        <v>30000000</v>
      </c>
      <c r="C5146">
        <v>1.5</v>
      </c>
      <c r="D5146">
        <v>4.5</v>
      </c>
      <c r="E5146">
        <f t="shared" si="266"/>
        <v>5142</v>
      </c>
      <c r="F5146" t="e">
        <f t="shared" si="264"/>
        <v>#NUM!</v>
      </c>
    </row>
    <row r="5147" spans="2:6" x14ac:dyDescent="0.25">
      <c r="B5147">
        <f t="shared" si="265"/>
        <v>30000000</v>
      </c>
      <c r="C5147">
        <v>1.5</v>
      </c>
      <c r="D5147">
        <v>4.5</v>
      </c>
      <c r="E5147">
        <f t="shared" si="266"/>
        <v>5143</v>
      </c>
      <c r="F5147" t="e">
        <f t="shared" si="264"/>
        <v>#NUM!</v>
      </c>
    </row>
    <row r="5148" spans="2:6" x14ac:dyDescent="0.25">
      <c r="B5148">
        <f t="shared" si="265"/>
        <v>30000000</v>
      </c>
      <c r="C5148">
        <v>1.5</v>
      </c>
      <c r="D5148">
        <v>4.5</v>
      </c>
      <c r="E5148">
        <f t="shared" si="266"/>
        <v>5144</v>
      </c>
      <c r="F5148" t="e">
        <f t="shared" si="264"/>
        <v>#NUM!</v>
      </c>
    </row>
    <row r="5149" spans="2:6" x14ac:dyDescent="0.25">
      <c r="B5149">
        <f t="shared" si="265"/>
        <v>30000000</v>
      </c>
      <c r="C5149">
        <v>1.5</v>
      </c>
      <c r="D5149">
        <v>4.5</v>
      </c>
      <c r="E5149">
        <f t="shared" si="266"/>
        <v>5145</v>
      </c>
      <c r="F5149" t="e">
        <f t="shared" si="264"/>
        <v>#NUM!</v>
      </c>
    </row>
    <row r="5150" spans="2:6" x14ac:dyDescent="0.25">
      <c r="B5150">
        <f t="shared" si="265"/>
        <v>30000000</v>
      </c>
      <c r="C5150">
        <v>1.5</v>
      </c>
      <c r="D5150">
        <v>4.5</v>
      </c>
      <c r="E5150">
        <f t="shared" si="266"/>
        <v>5146</v>
      </c>
      <c r="F5150" t="e">
        <f t="shared" si="264"/>
        <v>#NUM!</v>
      </c>
    </row>
    <row r="5151" spans="2:6" x14ac:dyDescent="0.25">
      <c r="B5151">
        <f t="shared" si="265"/>
        <v>30000000</v>
      </c>
      <c r="C5151">
        <v>1.5</v>
      </c>
      <c r="D5151">
        <v>4.5</v>
      </c>
      <c r="E5151">
        <f t="shared" si="266"/>
        <v>5147</v>
      </c>
      <c r="F5151" t="e">
        <f t="shared" ref="F5151:F5214" si="267">D5151+C5151*SIN(E5151*2*PI()/360*B5151)</f>
        <v>#NUM!</v>
      </c>
    </row>
    <row r="5152" spans="2:6" x14ac:dyDescent="0.25">
      <c r="B5152">
        <f t="shared" si="265"/>
        <v>30000000</v>
      </c>
      <c r="C5152">
        <v>1.5</v>
      </c>
      <c r="D5152">
        <v>4.5</v>
      </c>
      <c r="E5152">
        <f t="shared" si="266"/>
        <v>5148</v>
      </c>
      <c r="F5152" t="e">
        <f t="shared" si="267"/>
        <v>#NUM!</v>
      </c>
    </row>
    <row r="5153" spans="2:6" x14ac:dyDescent="0.25">
      <c r="B5153">
        <f t="shared" si="265"/>
        <v>30000000</v>
      </c>
      <c r="C5153">
        <v>1.5</v>
      </c>
      <c r="D5153">
        <v>4.5</v>
      </c>
      <c r="E5153">
        <f t="shared" si="266"/>
        <v>5149</v>
      </c>
      <c r="F5153" t="e">
        <f t="shared" si="267"/>
        <v>#NUM!</v>
      </c>
    </row>
    <row r="5154" spans="2:6" x14ac:dyDescent="0.25">
      <c r="B5154">
        <f t="shared" si="265"/>
        <v>30000000</v>
      </c>
      <c r="C5154">
        <v>1.5</v>
      </c>
      <c r="D5154">
        <v>4.5</v>
      </c>
      <c r="E5154">
        <f t="shared" si="266"/>
        <v>5150</v>
      </c>
      <c r="F5154" t="e">
        <f t="shared" si="267"/>
        <v>#NUM!</v>
      </c>
    </row>
    <row r="5155" spans="2:6" x14ac:dyDescent="0.25">
      <c r="B5155">
        <f t="shared" si="265"/>
        <v>30000000</v>
      </c>
      <c r="C5155">
        <v>1.5</v>
      </c>
      <c r="D5155">
        <v>4.5</v>
      </c>
      <c r="E5155">
        <f t="shared" si="266"/>
        <v>5151</v>
      </c>
      <c r="F5155" t="e">
        <f t="shared" si="267"/>
        <v>#NUM!</v>
      </c>
    </row>
    <row r="5156" spans="2:6" x14ac:dyDescent="0.25">
      <c r="B5156">
        <f t="shared" si="265"/>
        <v>30000000</v>
      </c>
      <c r="C5156">
        <v>1.5</v>
      </c>
      <c r="D5156">
        <v>4.5</v>
      </c>
      <c r="E5156">
        <f t="shared" si="266"/>
        <v>5152</v>
      </c>
      <c r="F5156" t="e">
        <f t="shared" si="267"/>
        <v>#NUM!</v>
      </c>
    </row>
    <row r="5157" spans="2:6" x14ac:dyDescent="0.25">
      <c r="B5157">
        <f t="shared" si="265"/>
        <v>30000000</v>
      </c>
      <c r="C5157">
        <v>1.5</v>
      </c>
      <c r="D5157">
        <v>4.5</v>
      </c>
      <c r="E5157">
        <f t="shared" si="266"/>
        <v>5153</v>
      </c>
      <c r="F5157" t="e">
        <f t="shared" si="267"/>
        <v>#NUM!</v>
      </c>
    </row>
    <row r="5158" spans="2:6" x14ac:dyDescent="0.25">
      <c r="B5158">
        <f t="shared" si="265"/>
        <v>30000000</v>
      </c>
      <c r="C5158">
        <v>1.5</v>
      </c>
      <c r="D5158">
        <v>4.5</v>
      </c>
      <c r="E5158">
        <f t="shared" si="266"/>
        <v>5154</v>
      </c>
      <c r="F5158" t="e">
        <f t="shared" si="267"/>
        <v>#NUM!</v>
      </c>
    </row>
    <row r="5159" spans="2:6" x14ac:dyDescent="0.25">
      <c r="B5159">
        <f t="shared" si="265"/>
        <v>30000000</v>
      </c>
      <c r="C5159">
        <v>1.5</v>
      </c>
      <c r="D5159">
        <v>4.5</v>
      </c>
      <c r="E5159">
        <f t="shared" si="266"/>
        <v>5155</v>
      </c>
      <c r="F5159" t="e">
        <f t="shared" si="267"/>
        <v>#NUM!</v>
      </c>
    </row>
    <row r="5160" spans="2:6" x14ac:dyDescent="0.25">
      <c r="B5160">
        <f t="shared" si="265"/>
        <v>30000000</v>
      </c>
      <c r="C5160">
        <v>1.5</v>
      </c>
      <c r="D5160">
        <v>4.5</v>
      </c>
      <c r="E5160">
        <f t="shared" si="266"/>
        <v>5156</v>
      </c>
      <c r="F5160" t="e">
        <f t="shared" si="267"/>
        <v>#NUM!</v>
      </c>
    </row>
    <row r="5161" spans="2:6" x14ac:dyDescent="0.25">
      <c r="B5161">
        <f t="shared" si="265"/>
        <v>30000000</v>
      </c>
      <c r="C5161">
        <v>1.5</v>
      </c>
      <c r="D5161">
        <v>4.5</v>
      </c>
      <c r="E5161">
        <f t="shared" si="266"/>
        <v>5157</v>
      </c>
      <c r="F5161" t="e">
        <f t="shared" si="267"/>
        <v>#NUM!</v>
      </c>
    </row>
    <row r="5162" spans="2:6" x14ac:dyDescent="0.25">
      <c r="B5162">
        <f t="shared" si="265"/>
        <v>30000000</v>
      </c>
      <c r="C5162">
        <v>1.5</v>
      </c>
      <c r="D5162">
        <v>4.5</v>
      </c>
      <c r="E5162">
        <f t="shared" si="266"/>
        <v>5158</v>
      </c>
      <c r="F5162" t="e">
        <f t="shared" si="267"/>
        <v>#NUM!</v>
      </c>
    </row>
    <row r="5163" spans="2:6" x14ac:dyDescent="0.25">
      <c r="B5163">
        <f t="shared" si="265"/>
        <v>30000000</v>
      </c>
      <c r="C5163">
        <v>1.5</v>
      </c>
      <c r="D5163">
        <v>4.5</v>
      </c>
      <c r="E5163">
        <f t="shared" si="266"/>
        <v>5159</v>
      </c>
      <c r="F5163" t="e">
        <f t="shared" si="267"/>
        <v>#NUM!</v>
      </c>
    </row>
    <row r="5164" spans="2:6" x14ac:dyDescent="0.25">
      <c r="B5164">
        <f t="shared" si="265"/>
        <v>30000000</v>
      </c>
      <c r="C5164">
        <v>1.5</v>
      </c>
      <c r="D5164">
        <v>4.5</v>
      </c>
      <c r="E5164">
        <f t="shared" si="266"/>
        <v>5160</v>
      </c>
      <c r="F5164" t="e">
        <f t="shared" si="267"/>
        <v>#NUM!</v>
      </c>
    </row>
    <row r="5165" spans="2:6" x14ac:dyDescent="0.25">
      <c r="B5165">
        <f t="shared" si="265"/>
        <v>30000000</v>
      </c>
      <c r="C5165">
        <v>1.5</v>
      </c>
      <c r="D5165">
        <v>4.5</v>
      </c>
      <c r="E5165">
        <f t="shared" si="266"/>
        <v>5161</v>
      </c>
      <c r="F5165" t="e">
        <f t="shared" si="267"/>
        <v>#NUM!</v>
      </c>
    </row>
    <row r="5166" spans="2:6" x14ac:dyDescent="0.25">
      <c r="B5166">
        <f t="shared" si="265"/>
        <v>30000000</v>
      </c>
      <c r="C5166">
        <v>1.5</v>
      </c>
      <c r="D5166">
        <v>4.5</v>
      </c>
      <c r="E5166">
        <f t="shared" si="266"/>
        <v>5162</v>
      </c>
      <c r="F5166" t="e">
        <f t="shared" si="267"/>
        <v>#NUM!</v>
      </c>
    </row>
    <row r="5167" spans="2:6" x14ac:dyDescent="0.25">
      <c r="B5167">
        <f t="shared" si="265"/>
        <v>30000000</v>
      </c>
      <c r="C5167">
        <v>1.5</v>
      </c>
      <c r="D5167">
        <v>4.5</v>
      </c>
      <c r="E5167">
        <f t="shared" si="266"/>
        <v>5163</v>
      </c>
      <c r="F5167" t="e">
        <f t="shared" si="267"/>
        <v>#NUM!</v>
      </c>
    </row>
    <row r="5168" spans="2:6" x14ac:dyDescent="0.25">
      <c r="B5168">
        <f t="shared" si="265"/>
        <v>30000000</v>
      </c>
      <c r="C5168">
        <v>1.5</v>
      </c>
      <c r="D5168">
        <v>4.5</v>
      </c>
      <c r="E5168">
        <f t="shared" si="266"/>
        <v>5164</v>
      </c>
      <c r="F5168" t="e">
        <f t="shared" si="267"/>
        <v>#NUM!</v>
      </c>
    </row>
    <row r="5169" spans="2:6" x14ac:dyDescent="0.25">
      <c r="B5169">
        <f t="shared" si="265"/>
        <v>30000000</v>
      </c>
      <c r="C5169">
        <v>1.5</v>
      </c>
      <c r="D5169">
        <v>4.5</v>
      </c>
      <c r="E5169">
        <f t="shared" si="266"/>
        <v>5165</v>
      </c>
      <c r="F5169" t="e">
        <f t="shared" si="267"/>
        <v>#NUM!</v>
      </c>
    </row>
    <row r="5170" spans="2:6" x14ac:dyDescent="0.25">
      <c r="B5170">
        <f t="shared" si="265"/>
        <v>30000000</v>
      </c>
      <c r="C5170">
        <v>1.5</v>
      </c>
      <c r="D5170">
        <v>4.5</v>
      </c>
      <c r="E5170">
        <f t="shared" si="266"/>
        <v>5166</v>
      </c>
      <c r="F5170" t="e">
        <f t="shared" si="267"/>
        <v>#NUM!</v>
      </c>
    </row>
    <row r="5171" spans="2:6" x14ac:dyDescent="0.25">
      <c r="B5171">
        <f t="shared" si="265"/>
        <v>30000000</v>
      </c>
      <c r="C5171">
        <v>1.5</v>
      </c>
      <c r="D5171">
        <v>4.5</v>
      </c>
      <c r="E5171">
        <f t="shared" si="266"/>
        <v>5167</v>
      </c>
      <c r="F5171" t="e">
        <f t="shared" si="267"/>
        <v>#NUM!</v>
      </c>
    </row>
    <row r="5172" spans="2:6" x14ac:dyDescent="0.25">
      <c r="B5172">
        <f t="shared" si="265"/>
        <v>30000000</v>
      </c>
      <c r="C5172">
        <v>1.5</v>
      </c>
      <c r="D5172">
        <v>4.5</v>
      </c>
      <c r="E5172">
        <f t="shared" si="266"/>
        <v>5168</v>
      </c>
      <c r="F5172" t="e">
        <f t="shared" si="267"/>
        <v>#NUM!</v>
      </c>
    </row>
    <row r="5173" spans="2:6" x14ac:dyDescent="0.25">
      <c r="B5173">
        <f t="shared" si="265"/>
        <v>30000000</v>
      </c>
      <c r="C5173">
        <v>1.5</v>
      </c>
      <c r="D5173">
        <v>4.5</v>
      </c>
      <c r="E5173">
        <f t="shared" si="266"/>
        <v>5169</v>
      </c>
      <c r="F5173" t="e">
        <f t="shared" si="267"/>
        <v>#NUM!</v>
      </c>
    </row>
    <row r="5174" spans="2:6" x14ac:dyDescent="0.25">
      <c r="B5174">
        <f t="shared" si="265"/>
        <v>30000000</v>
      </c>
      <c r="C5174">
        <v>1.5</v>
      </c>
      <c r="D5174">
        <v>4.5</v>
      </c>
      <c r="E5174">
        <f t="shared" si="266"/>
        <v>5170</v>
      </c>
      <c r="F5174" t="e">
        <f t="shared" si="267"/>
        <v>#NUM!</v>
      </c>
    </row>
    <row r="5175" spans="2:6" x14ac:dyDescent="0.25">
      <c r="B5175">
        <f t="shared" si="265"/>
        <v>30000000</v>
      </c>
      <c r="C5175">
        <v>1.5</v>
      </c>
      <c r="D5175">
        <v>4.5</v>
      </c>
      <c r="E5175">
        <f t="shared" si="266"/>
        <v>5171</v>
      </c>
      <c r="F5175" t="e">
        <f t="shared" si="267"/>
        <v>#NUM!</v>
      </c>
    </row>
    <row r="5176" spans="2:6" x14ac:dyDescent="0.25">
      <c r="B5176">
        <f t="shared" si="265"/>
        <v>30000000</v>
      </c>
      <c r="C5176">
        <v>1.5</v>
      </c>
      <c r="D5176">
        <v>4.5</v>
      </c>
      <c r="E5176">
        <f t="shared" si="266"/>
        <v>5172</v>
      </c>
      <c r="F5176" t="e">
        <f t="shared" si="267"/>
        <v>#NUM!</v>
      </c>
    </row>
    <row r="5177" spans="2:6" x14ac:dyDescent="0.25">
      <c r="B5177">
        <f t="shared" si="265"/>
        <v>30000000</v>
      </c>
      <c r="C5177">
        <v>1.5</v>
      </c>
      <c r="D5177">
        <v>4.5</v>
      </c>
      <c r="E5177">
        <f t="shared" si="266"/>
        <v>5173</v>
      </c>
      <c r="F5177" t="e">
        <f t="shared" si="267"/>
        <v>#NUM!</v>
      </c>
    </row>
    <row r="5178" spans="2:6" x14ac:dyDescent="0.25">
      <c r="B5178">
        <f t="shared" si="265"/>
        <v>30000000</v>
      </c>
      <c r="C5178">
        <v>1.5</v>
      </c>
      <c r="D5178">
        <v>4.5</v>
      </c>
      <c r="E5178">
        <f t="shared" si="266"/>
        <v>5174</v>
      </c>
      <c r="F5178" t="e">
        <f t="shared" si="267"/>
        <v>#NUM!</v>
      </c>
    </row>
    <row r="5179" spans="2:6" x14ac:dyDescent="0.25">
      <c r="B5179">
        <f t="shared" si="265"/>
        <v>30000000</v>
      </c>
      <c r="C5179">
        <v>1.5</v>
      </c>
      <c r="D5179">
        <v>4.5</v>
      </c>
      <c r="E5179">
        <f t="shared" si="266"/>
        <v>5175</v>
      </c>
      <c r="F5179" t="e">
        <f t="shared" si="267"/>
        <v>#NUM!</v>
      </c>
    </row>
    <row r="5180" spans="2:6" x14ac:dyDescent="0.25">
      <c r="B5180">
        <f t="shared" si="265"/>
        <v>30000000</v>
      </c>
      <c r="C5180">
        <v>1.5</v>
      </c>
      <c r="D5180">
        <v>4.5</v>
      </c>
      <c r="E5180">
        <f t="shared" si="266"/>
        <v>5176</v>
      </c>
      <c r="F5180" t="e">
        <f t="shared" si="267"/>
        <v>#NUM!</v>
      </c>
    </row>
    <row r="5181" spans="2:6" x14ac:dyDescent="0.25">
      <c r="B5181">
        <f t="shared" si="265"/>
        <v>30000000</v>
      </c>
      <c r="C5181">
        <v>1.5</v>
      </c>
      <c r="D5181">
        <v>4.5</v>
      </c>
      <c r="E5181">
        <f t="shared" si="266"/>
        <v>5177</v>
      </c>
      <c r="F5181" t="e">
        <f t="shared" si="267"/>
        <v>#NUM!</v>
      </c>
    </row>
    <row r="5182" spans="2:6" x14ac:dyDescent="0.25">
      <c r="B5182">
        <f t="shared" si="265"/>
        <v>30000000</v>
      </c>
      <c r="C5182">
        <v>1.5</v>
      </c>
      <c r="D5182">
        <v>4.5</v>
      </c>
      <c r="E5182">
        <f t="shared" si="266"/>
        <v>5178</v>
      </c>
      <c r="F5182" t="e">
        <f t="shared" si="267"/>
        <v>#NUM!</v>
      </c>
    </row>
    <row r="5183" spans="2:6" x14ac:dyDescent="0.25">
      <c r="B5183">
        <f t="shared" si="265"/>
        <v>30000000</v>
      </c>
      <c r="C5183">
        <v>1.5</v>
      </c>
      <c r="D5183">
        <v>4.5</v>
      </c>
      <c r="E5183">
        <f t="shared" si="266"/>
        <v>5179</v>
      </c>
      <c r="F5183" t="e">
        <f t="shared" si="267"/>
        <v>#NUM!</v>
      </c>
    </row>
    <row r="5184" spans="2:6" x14ac:dyDescent="0.25">
      <c r="B5184">
        <f t="shared" si="265"/>
        <v>30000000</v>
      </c>
      <c r="C5184">
        <v>1.5</v>
      </c>
      <c r="D5184">
        <v>4.5</v>
      </c>
      <c r="E5184">
        <f t="shared" si="266"/>
        <v>5180</v>
      </c>
      <c r="F5184" t="e">
        <f t="shared" si="267"/>
        <v>#NUM!</v>
      </c>
    </row>
    <row r="5185" spans="2:6" x14ac:dyDescent="0.25">
      <c r="B5185">
        <f t="shared" si="265"/>
        <v>30000000</v>
      </c>
      <c r="C5185">
        <v>1.5</v>
      </c>
      <c r="D5185">
        <v>4.5</v>
      </c>
      <c r="E5185">
        <f t="shared" si="266"/>
        <v>5181</v>
      </c>
      <c r="F5185" t="e">
        <f t="shared" si="267"/>
        <v>#NUM!</v>
      </c>
    </row>
    <row r="5186" spans="2:6" x14ac:dyDescent="0.25">
      <c r="B5186">
        <f t="shared" si="265"/>
        <v>30000000</v>
      </c>
      <c r="C5186">
        <v>1.5</v>
      </c>
      <c r="D5186">
        <v>4.5</v>
      </c>
      <c r="E5186">
        <f t="shared" si="266"/>
        <v>5182</v>
      </c>
      <c r="F5186" t="e">
        <f t="shared" si="267"/>
        <v>#NUM!</v>
      </c>
    </row>
    <row r="5187" spans="2:6" x14ac:dyDescent="0.25">
      <c r="B5187">
        <f t="shared" si="265"/>
        <v>30000000</v>
      </c>
      <c r="C5187">
        <v>1.5</v>
      </c>
      <c r="D5187">
        <v>4.5</v>
      </c>
      <c r="E5187">
        <f t="shared" si="266"/>
        <v>5183</v>
      </c>
      <c r="F5187" t="e">
        <f t="shared" si="267"/>
        <v>#NUM!</v>
      </c>
    </row>
    <row r="5188" spans="2:6" x14ac:dyDescent="0.25">
      <c r="B5188">
        <f t="shared" si="265"/>
        <v>30000000</v>
      </c>
      <c r="C5188">
        <v>1.5</v>
      </c>
      <c r="D5188">
        <v>4.5</v>
      </c>
      <c r="E5188">
        <f t="shared" si="266"/>
        <v>5184</v>
      </c>
      <c r="F5188" t="e">
        <f t="shared" si="267"/>
        <v>#NUM!</v>
      </c>
    </row>
    <row r="5189" spans="2:6" x14ac:dyDescent="0.25">
      <c r="B5189">
        <f t="shared" si="265"/>
        <v>30000000</v>
      </c>
      <c r="C5189">
        <v>1.5</v>
      </c>
      <c r="D5189">
        <v>4.5</v>
      </c>
      <c r="E5189">
        <f t="shared" si="266"/>
        <v>5185</v>
      </c>
      <c r="F5189" t="e">
        <f t="shared" si="267"/>
        <v>#NUM!</v>
      </c>
    </row>
    <row r="5190" spans="2:6" x14ac:dyDescent="0.25">
      <c r="B5190">
        <f t="shared" ref="B5190:B5253" si="268">$C$1</f>
        <v>30000000</v>
      </c>
      <c r="C5190">
        <v>1.5</v>
      </c>
      <c r="D5190">
        <v>4.5</v>
      </c>
      <c r="E5190">
        <f t="shared" ref="E5190:E5253" si="269">E5189+1</f>
        <v>5186</v>
      </c>
      <c r="F5190" t="e">
        <f t="shared" si="267"/>
        <v>#NUM!</v>
      </c>
    </row>
    <row r="5191" spans="2:6" x14ac:dyDescent="0.25">
      <c r="B5191">
        <f t="shared" si="268"/>
        <v>30000000</v>
      </c>
      <c r="C5191">
        <v>1.5</v>
      </c>
      <c r="D5191">
        <v>4.5</v>
      </c>
      <c r="E5191">
        <f t="shared" si="269"/>
        <v>5187</v>
      </c>
      <c r="F5191" t="e">
        <f t="shared" si="267"/>
        <v>#NUM!</v>
      </c>
    </row>
    <row r="5192" spans="2:6" x14ac:dyDescent="0.25">
      <c r="B5192">
        <f t="shared" si="268"/>
        <v>30000000</v>
      </c>
      <c r="C5192">
        <v>1.5</v>
      </c>
      <c r="D5192">
        <v>4.5</v>
      </c>
      <c r="E5192">
        <f t="shared" si="269"/>
        <v>5188</v>
      </c>
      <c r="F5192" t="e">
        <f t="shared" si="267"/>
        <v>#NUM!</v>
      </c>
    </row>
    <row r="5193" spans="2:6" x14ac:dyDescent="0.25">
      <c r="B5193">
        <f t="shared" si="268"/>
        <v>30000000</v>
      </c>
      <c r="C5193">
        <v>1.5</v>
      </c>
      <c r="D5193">
        <v>4.5</v>
      </c>
      <c r="E5193">
        <f t="shared" si="269"/>
        <v>5189</v>
      </c>
      <c r="F5193" t="e">
        <f t="shared" si="267"/>
        <v>#NUM!</v>
      </c>
    </row>
    <row r="5194" spans="2:6" x14ac:dyDescent="0.25">
      <c r="B5194">
        <f t="shared" si="268"/>
        <v>30000000</v>
      </c>
      <c r="C5194">
        <v>1.5</v>
      </c>
      <c r="D5194">
        <v>4.5</v>
      </c>
      <c r="E5194">
        <f t="shared" si="269"/>
        <v>5190</v>
      </c>
      <c r="F5194" t="e">
        <f t="shared" si="267"/>
        <v>#NUM!</v>
      </c>
    </row>
    <row r="5195" spans="2:6" x14ac:dyDescent="0.25">
      <c r="B5195">
        <f t="shared" si="268"/>
        <v>30000000</v>
      </c>
      <c r="C5195">
        <v>1.5</v>
      </c>
      <c r="D5195">
        <v>4.5</v>
      </c>
      <c r="E5195">
        <f t="shared" si="269"/>
        <v>5191</v>
      </c>
      <c r="F5195" t="e">
        <f t="shared" si="267"/>
        <v>#NUM!</v>
      </c>
    </row>
    <row r="5196" spans="2:6" x14ac:dyDescent="0.25">
      <c r="B5196">
        <f t="shared" si="268"/>
        <v>30000000</v>
      </c>
      <c r="C5196">
        <v>1.5</v>
      </c>
      <c r="D5196">
        <v>4.5</v>
      </c>
      <c r="E5196">
        <f t="shared" si="269"/>
        <v>5192</v>
      </c>
      <c r="F5196" t="e">
        <f t="shared" si="267"/>
        <v>#NUM!</v>
      </c>
    </row>
    <row r="5197" spans="2:6" x14ac:dyDescent="0.25">
      <c r="B5197">
        <f t="shared" si="268"/>
        <v>30000000</v>
      </c>
      <c r="C5197">
        <v>1.5</v>
      </c>
      <c r="D5197">
        <v>4.5</v>
      </c>
      <c r="E5197">
        <f t="shared" si="269"/>
        <v>5193</v>
      </c>
      <c r="F5197" t="e">
        <f t="shared" si="267"/>
        <v>#NUM!</v>
      </c>
    </row>
    <row r="5198" spans="2:6" x14ac:dyDescent="0.25">
      <c r="B5198">
        <f t="shared" si="268"/>
        <v>30000000</v>
      </c>
      <c r="C5198">
        <v>1.5</v>
      </c>
      <c r="D5198">
        <v>4.5</v>
      </c>
      <c r="E5198">
        <f t="shared" si="269"/>
        <v>5194</v>
      </c>
      <c r="F5198" t="e">
        <f t="shared" si="267"/>
        <v>#NUM!</v>
      </c>
    </row>
    <row r="5199" spans="2:6" x14ac:dyDescent="0.25">
      <c r="B5199">
        <f t="shared" si="268"/>
        <v>30000000</v>
      </c>
      <c r="C5199">
        <v>1.5</v>
      </c>
      <c r="D5199">
        <v>4.5</v>
      </c>
      <c r="E5199">
        <f t="shared" si="269"/>
        <v>5195</v>
      </c>
      <c r="F5199" t="e">
        <f t="shared" si="267"/>
        <v>#NUM!</v>
      </c>
    </row>
    <row r="5200" spans="2:6" x14ac:dyDescent="0.25">
      <c r="B5200">
        <f t="shared" si="268"/>
        <v>30000000</v>
      </c>
      <c r="C5200">
        <v>1.5</v>
      </c>
      <c r="D5200">
        <v>4.5</v>
      </c>
      <c r="E5200">
        <f t="shared" si="269"/>
        <v>5196</v>
      </c>
      <c r="F5200" t="e">
        <f t="shared" si="267"/>
        <v>#NUM!</v>
      </c>
    </row>
    <row r="5201" spans="2:6" x14ac:dyDescent="0.25">
      <c r="B5201">
        <f t="shared" si="268"/>
        <v>30000000</v>
      </c>
      <c r="C5201">
        <v>1.5</v>
      </c>
      <c r="D5201">
        <v>4.5</v>
      </c>
      <c r="E5201">
        <f t="shared" si="269"/>
        <v>5197</v>
      </c>
      <c r="F5201" t="e">
        <f t="shared" si="267"/>
        <v>#NUM!</v>
      </c>
    </row>
    <row r="5202" spans="2:6" x14ac:dyDescent="0.25">
      <c r="B5202">
        <f t="shared" si="268"/>
        <v>30000000</v>
      </c>
      <c r="C5202">
        <v>1.5</v>
      </c>
      <c r="D5202">
        <v>4.5</v>
      </c>
      <c r="E5202">
        <f t="shared" si="269"/>
        <v>5198</v>
      </c>
      <c r="F5202" t="e">
        <f t="shared" si="267"/>
        <v>#NUM!</v>
      </c>
    </row>
    <row r="5203" spans="2:6" x14ac:dyDescent="0.25">
      <c r="B5203">
        <f t="shared" si="268"/>
        <v>30000000</v>
      </c>
      <c r="C5203">
        <v>1.5</v>
      </c>
      <c r="D5203">
        <v>4.5</v>
      </c>
      <c r="E5203">
        <f t="shared" si="269"/>
        <v>5199</v>
      </c>
      <c r="F5203" t="e">
        <f t="shared" si="267"/>
        <v>#NUM!</v>
      </c>
    </row>
    <row r="5204" spans="2:6" x14ac:dyDescent="0.25">
      <c r="B5204">
        <f t="shared" si="268"/>
        <v>30000000</v>
      </c>
      <c r="C5204">
        <v>1.5</v>
      </c>
      <c r="D5204">
        <v>4.5</v>
      </c>
      <c r="E5204">
        <f t="shared" si="269"/>
        <v>5200</v>
      </c>
      <c r="F5204" t="e">
        <f t="shared" si="267"/>
        <v>#NUM!</v>
      </c>
    </row>
    <row r="5205" spans="2:6" x14ac:dyDescent="0.25">
      <c r="B5205">
        <f t="shared" si="268"/>
        <v>30000000</v>
      </c>
      <c r="C5205">
        <v>1.5</v>
      </c>
      <c r="D5205">
        <v>4.5</v>
      </c>
      <c r="E5205">
        <f t="shared" si="269"/>
        <v>5201</v>
      </c>
      <c r="F5205" t="e">
        <f t="shared" si="267"/>
        <v>#NUM!</v>
      </c>
    </row>
    <row r="5206" spans="2:6" x14ac:dyDescent="0.25">
      <c r="B5206">
        <f t="shared" si="268"/>
        <v>30000000</v>
      </c>
      <c r="C5206">
        <v>1.5</v>
      </c>
      <c r="D5206">
        <v>4.5</v>
      </c>
      <c r="E5206">
        <f t="shared" si="269"/>
        <v>5202</v>
      </c>
      <c r="F5206" t="e">
        <f t="shared" si="267"/>
        <v>#NUM!</v>
      </c>
    </row>
    <row r="5207" spans="2:6" x14ac:dyDescent="0.25">
      <c r="B5207">
        <f t="shared" si="268"/>
        <v>30000000</v>
      </c>
      <c r="C5207">
        <v>1.5</v>
      </c>
      <c r="D5207">
        <v>4.5</v>
      </c>
      <c r="E5207">
        <f t="shared" si="269"/>
        <v>5203</v>
      </c>
      <c r="F5207" t="e">
        <f t="shared" si="267"/>
        <v>#NUM!</v>
      </c>
    </row>
    <row r="5208" spans="2:6" x14ac:dyDescent="0.25">
      <c r="B5208">
        <f t="shared" si="268"/>
        <v>30000000</v>
      </c>
      <c r="C5208">
        <v>1.5</v>
      </c>
      <c r="D5208">
        <v>4.5</v>
      </c>
      <c r="E5208">
        <f t="shared" si="269"/>
        <v>5204</v>
      </c>
      <c r="F5208" t="e">
        <f t="shared" si="267"/>
        <v>#NUM!</v>
      </c>
    </row>
    <row r="5209" spans="2:6" x14ac:dyDescent="0.25">
      <c r="B5209">
        <f t="shared" si="268"/>
        <v>30000000</v>
      </c>
      <c r="C5209">
        <v>1.5</v>
      </c>
      <c r="D5209">
        <v>4.5</v>
      </c>
      <c r="E5209">
        <f t="shared" si="269"/>
        <v>5205</v>
      </c>
      <c r="F5209" t="e">
        <f t="shared" si="267"/>
        <v>#NUM!</v>
      </c>
    </row>
    <row r="5210" spans="2:6" x14ac:dyDescent="0.25">
      <c r="B5210">
        <f t="shared" si="268"/>
        <v>30000000</v>
      </c>
      <c r="C5210">
        <v>1.5</v>
      </c>
      <c r="D5210">
        <v>4.5</v>
      </c>
      <c r="E5210">
        <f t="shared" si="269"/>
        <v>5206</v>
      </c>
      <c r="F5210" t="e">
        <f t="shared" si="267"/>
        <v>#NUM!</v>
      </c>
    </row>
    <row r="5211" spans="2:6" x14ac:dyDescent="0.25">
      <c r="B5211">
        <f t="shared" si="268"/>
        <v>30000000</v>
      </c>
      <c r="C5211">
        <v>1.5</v>
      </c>
      <c r="D5211">
        <v>4.5</v>
      </c>
      <c r="E5211">
        <f t="shared" si="269"/>
        <v>5207</v>
      </c>
      <c r="F5211" t="e">
        <f t="shared" si="267"/>
        <v>#NUM!</v>
      </c>
    </row>
    <row r="5212" spans="2:6" x14ac:dyDescent="0.25">
      <c r="B5212">
        <f t="shared" si="268"/>
        <v>30000000</v>
      </c>
      <c r="C5212">
        <v>1.5</v>
      </c>
      <c r="D5212">
        <v>4.5</v>
      </c>
      <c r="E5212">
        <f t="shared" si="269"/>
        <v>5208</v>
      </c>
      <c r="F5212" t="e">
        <f t="shared" si="267"/>
        <v>#NUM!</v>
      </c>
    </row>
    <row r="5213" spans="2:6" x14ac:dyDescent="0.25">
      <c r="B5213">
        <f t="shared" si="268"/>
        <v>30000000</v>
      </c>
      <c r="C5213">
        <v>1.5</v>
      </c>
      <c r="D5213">
        <v>4.5</v>
      </c>
      <c r="E5213">
        <f t="shared" si="269"/>
        <v>5209</v>
      </c>
      <c r="F5213" t="e">
        <f t="shared" si="267"/>
        <v>#NUM!</v>
      </c>
    </row>
    <row r="5214" spans="2:6" x14ac:dyDescent="0.25">
      <c r="B5214">
        <f t="shared" si="268"/>
        <v>30000000</v>
      </c>
      <c r="C5214">
        <v>1.5</v>
      </c>
      <c r="D5214">
        <v>4.5</v>
      </c>
      <c r="E5214">
        <f t="shared" si="269"/>
        <v>5210</v>
      </c>
      <c r="F5214" t="e">
        <f t="shared" si="267"/>
        <v>#NUM!</v>
      </c>
    </row>
    <row r="5215" spans="2:6" x14ac:dyDescent="0.25">
      <c r="B5215">
        <f t="shared" si="268"/>
        <v>30000000</v>
      </c>
      <c r="C5215">
        <v>1.5</v>
      </c>
      <c r="D5215">
        <v>4.5</v>
      </c>
      <c r="E5215">
        <f t="shared" si="269"/>
        <v>5211</v>
      </c>
      <c r="F5215" t="e">
        <f t="shared" ref="F5215:F5278" si="270">D5215+C5215*SIN(E5215*2*PI()/360*B5215)</f>
        <v>#NUM!</v>
      </c>
    </row>
    <row r="5216" spans="2:6" x14ac:dyDescent="0.25">
      <c r="B5216">
        <f t="shared" si="268"/>
        <v>30000000</v>
      </c>
      <c r="C5216">
        <v>1.5</v>
      </c>
      <c r="D5216">
        <v>4.5</v>
      </c>
      <c r="E5216">
        <f t="shared" si="269"/>
        <v>5212</v>
      </c>
      <c r="F5216" t="e">
        <f t="shared" si="270"/>
        <v>#NUM!</v>
      </c>
    </row>
    <row r="5217" spans="2:6" x14ac:dyDescent="0.25">
      <c r="B5217">
        <f t="shared" si="268"/>
        <v>30000000</v>
      </c>
      <c r="C5217">
        <v>1.5</v>
      </c>
      <c r="D5217">
        <v>4.5</v>
      </c>
      <c r="E5217">
        <f t="shared" si="269"/>
        <v>5213</v>
      </c>
      <c r="F5217" t="e">
        <f t="shared" si="270"/>
        <v>#NUM!</v>
      </c>
    </row>
    <row r="5218" spans="2:6" x14ac:dyDescent="0.25">
      <c r="B5218">
        <f t="shared" si="268"/>
        <v>30000000</v>
      </c>
      <c r="C5218">
        <v>1.5</v>
      </c>
      <c r="D5218">
        <v>4.5</v>
      </c>
      <c r="E5218">
        <f t="shared" si="269"/>
        <v>5214</v>
      </c>
      <c r="F5218" t="e">
        <f t="shared" si="270"/>
        <v>#NUM!</v>
      </c>
    </row>
    <row r="5219" spans="2:6" x14ac:dyDescent="0.25">
      <c r="B5219">
        <f t="shared" si="268"/>
        <v>30000000</v>
      </c>
      <c r="C5219">
        <v>1.5</v>
      </c>
      <c r="D5219">
        <v>4.5</v>
      </c>
      <c r="E5219">
        <f t="shared" si="269"/>
        <v>5215</v>
      </c>
      <c r="F5219" t="e">
        <f t="shared" si="270"/>
        <v>#NUM!</v>
      </c>
    </row>
    <row r="5220" spans="2:6" x14ac:dyDescent="0.25">
      <c r="B5220">
        <f t="shared" si="268"/>
        <v>30000000</v>
      </c>
      <c r="C5220">
        <v>1.5</v>
      </c>
      <c r="D5220">
        <v>4.5</v>
      </c>
      <c r="E5220">
        <f t="shared" si="269"/>
        <v>5216</v>
      </c>
      <c r="F5220" t="e">
        <f t="shared" si="270"/>
        <v>#NUM!</v>
      </c>
    </row>
    <row r="5221" spans="2:6" x14ac:dyDescent="0.25">
      <c r="B5221">
        <f t="shared" si="268"/>
        <v>30000000</v>
      </c>
      <c r="C5221">
        <v>1.5</v>
      </c>
      <c r="D5221">
        <v>4.5</v>
      </c>
      <c r="E5221">
        <f t="shared" si="269"/>
        <v>5217</v>
      </c>
      <c r="F5221" t="e">
        <f t="shared" si="270"/>
        <v>#NUM!</v>
      </c>
    </row>
    <row r="5222" spans="2:6" x14ac:dyDescent="0.25">
      <c r="B5222">
        <f t="shared" si="268"/>
        <v>30000000</v>
      </c>
      <c r="C5222">
        <v>1.5</v>
      </c>
      <c r="D5222">
        <v>4.5</v>
      </c>
      <c r="E5222">
        <f t="shared" si="269"/>
        <v>5218</v>
      </c>
      <c r="F5222" t="e">
        <f t="shared" si="270"/>
        <v>#NUM!</v>
      </c>
    </row>
    <row r="5223" spans="2:6" x14ac:dyDescent="0.25">
      <c r="B5223">
        <f t="shared" si="268"/>
        <v>30000000</v>
      </c>
      <c r="C5223">
        <v>1.5</v>
      </c>
      <c r="D5223">
        <v>4.5</v>
      </c>
      <c r="E5223">
        <f t="shared" si="269"/>
        <v>5219</v>
      </c>
      <c r="F5223" t="e">
        <f t="shared" si="270"/>
        <v>#NUM!</v>
      </c>
    </row>
    <row r="5224" spans="2:6" x14ac:dyDescent="0.25">
      <c r="B5224">
        <f t="shared" si="268"/>
        <v>30000000</v>
      </c>
      <c r="C5224">
        <v>1.5</v>
      </c>
      <c r="D5224">
        <v>4.5</v>
      </c>
      <c r="E5224">
        <f t="shared" si="269"/>
        <v>5220</v>
      </c>
      <c r="F5224" t="e">
        <f t="shared" si="270"/>
        <v>#NUM!</v>
      </c>
    </row>
    <row r="5225" spans="2:6" x14ac:dyDescent="0.25">
      <c r="B5225">
        <f t="shared" si="268"/>
        <v>30000000</v>
      </c>
      <c r="C5225">
        <v>1.5</v>
      </c>
      <c r="D5225">
        <v>4.5</v>
      </c>
      <c r="E5225">
        <f t="shared" si="269"/>
        <v>5221</v>
      </c>
      <c r="F5225" t="e">
        <f t="shared" si="270"/>
        <v>#NUM!</v>
      </c>
    </row>
    <row r="5226" spans="2:6" x14ac:dyDescent="0.25">
      <c r="B5226">
        <f t="shared" si="268"/>
        <v>30000000</v>
      </c>
      <c r="C5226">
        <v>1.5</v>
      </c>
      <c r="D5226">
        <v>4.5</v>
      </c>
      <c r="E5226">
        <f t="shared" si="269"/>
        <v>5222</v>
      </c>
      <c r="F5226" t="e">
        <f t="shared" si="270"/>
        <v>#NUM!</v>
      </c>
    </row>
    <row r="5227" spans="2:6" x14ac:dyDescent="0.25">
      <c r="B5227">
        <f t="shared" si="268"/>
        <v>30000000</v>
      </c>
      <c r="C5227">
        <v>1.5</v>
      </c>
      <c r="D5227">
        <v>4.5</v>
      </c>
      <c r="E5227">
        <f t="shared" si="269"/>
        <v>5223</v>
      </c>
      <c r="F5227" t="e">
        <f t="shared" si="270"/>
        <v>#NUM!</v>
      </c>
    </row>
    <row r="5228" spans="2:6" x14ac:dyDescent="0.25">
      <c r="B5228">
        <f t="shared" si="268"/>
        <v>30000000</v>
      </c>
      <c r="C5228">
        <v>1.5</v>
      </c>
      <c r="D5228">
        <v>4.5</v>
      </c>
      <c r="E5228">
        <f t="shared" si="269"/>
        <v>5224</v>
      </c>
      <c r="F5228" t="e">
        <f t="shared" si="270"/>
        <v>#NUM!</v>
      </c>
    </row>
    <row r="5229" spans="2:6" x14ac:dyDescent="0.25">
      <c r="B5229">
        <f t="shared" si="268"/>
        <v>30000000</v>
      </c>
      <c r="C5229">
        <v>1.5</v>
      </c>
      <c r="D5229">
        <v>4.5</v>
      </c>
      <c r="E5229">
        <f t="shared" si="269"/>
        <v>5225</v>
      </c>
      <c r="F5229" t="e">
        <f t="shared" si="270"/>
        <v>#NUM!</v>
      </c>
    </row>
    <row r="5230" spans="2:6" x14ac:dyDescent="0.25">
      <c r="B5230">
        <f t="shared" si="268"/>
        <v>30000000</v>
      </c>
      <c r="C5230">
        <v>1.5</v>
      </c>
      <c r="D5230">
        <v>4.5</v>
      </c>
      <c r="E5230">
        <f t="shared" si="269"/>
        <v>5226</v>
      </c>
      <c r="F5230" t="e">
        <f t="shared" si="270"/>
        <v>#NUM!</v>
      </c>
    </row>
    <row r="5231" spans="2:6" x14ac:dyDescent="0.25">
      <c r="B5231">
        <f t="shared" si="268"/>
        <v>30000000</v>
      </c>
      <c r="C5231">
        <v>1.5</v>
      </c>
      <c r="D5231">
        <v>4.5</v>
      </c>
      <c r="E5231">
        <f t="shared" si="269"/>
        <v>5227</v>
      </c>
      <c r="F5231" t="e">
        <f t="shared" si="270"/>
        <v>#NUM!</v>
      </c>
    </row>
    <row r="5232" spans="2:6" x14ac:dyDescent="0.25">
      <c r="B5232">
        <f t="shared" si="268"/>
        <v>30000000</v>
      </c>
      <c r="C5232">
        <v>1.5</v>
      </c>
      <c r="D5232">
        <v>4.5</v>
      </c>
      <c r="E5232">
        <f t="shared" si="269"/>
        <v>5228</v>
      </c>
      <c r="F5232" t="e">
        <f t="shared" si="270"/>
        <v>#NUM!</v>
      </c>
    </row>
    <row r="5233" spans="2:6" x14ac:dyDescent="0.25">
      <c r="B5233">
        <f t="shared" si="268"/>
        <v>30000000</v>
      </c>
      <c r="C5233">
        <v>1.5</v>
      </c>
      <c r="D5233">
        <v>4.5</v>
      </c>
      <c r="E5233">
        <f t="shared" si="269"/>
        <v>5229</v>
      </c>
      <c r="F5233" t="e">
        <f t="shared" si="270"/>
        <v>#NUM!</v>
      </c>
    </row>
    <row r="5234" spans="2:6" x14ac:dyDescent="0.25">
      <c r="B5234">
        <f t="shared" si="268"/>
        <v>30000000</v>
      </c>
      <c r="C5234">
        <v>1.5</v>
      </c>
      <c r="D5234">
        <v>4.5</v>
      </c>
      <c r="E5234">
        <f t="shared" si="269"/>
        <v>5230</v>
      </c>
      <c r="F5234" t="e">
        <f t="shared" si="270"/>
        <v>#NUM!</v>
      </c>
    </row>
    <row r="5235" spans="2:6" x14ac:dyDescent="0.25">
      <c r="B5235">
        <f t="shared" si="268"/>
        <v>30000000</v>
      </c>
      <c r="C5235">
        <v>1.5</v>
      </c>
      <c r="D5235">
        <v>4.5</v>
      </c>
      <c r="E5235">
        <f t="shared" si="269"/>
        <v>5231</v>
      </c>
      <c r="F5235" t="e">
        <f t="shared" si="270"/>
        <v>#NUM!</v>
      </c>
    </row>
    <row r="5236" spans="2:6" x14ac:dyDescent="0.25">
      <c r="B5236">
        <f t="shared" si="268"/>
        <v>30000000</v>
      </c>
      <c r="C5236">
        <v>1.5</v>
      </c>
      <c r="D5236">
        <v>4.5</v>
      </c>
      <c r="E5236">
        <f t="shared" si="269"/>
        <v>5232</v>
      </c>
      <c r="F5236" t="e">
        <f t="shared" si="270"/>
        <v>#NUM!</v>
      </c>
    </row>
    <row r="5237" spans="2:6" x14ac:dyDescent="0.25">
      <c r="B5237">
        <f t="shared" si="268"/>
        <v>30000000</v>
      </c>
      <c r="C5237">
        <v>1.5</v>
      </c>
      <c r="D5237">
        <v>4.5</v>
      </c>
      <c r="E5237">
        <f t="shared" si="269"/>
        <v>5233</v>
      </c>
      <c r="F5237" t="e">
        <f t="shared" si="270"/>
        <v>#NUM!</v>
      </c>
    </row>
    <row r="5238" spans="2:6" x14ac:dyDescent="0.25">
      <c r="B5238">
        <f t="shared" si="268"/>
        <v>30000000</v>
      </c>
      <c r="C5238">
        <v>1.5</v>
      </c>
      <c r="D5238">
        <v>4.5</v>
      </c>
      <c r="E5238">
        <f t="shared" si="269"/>
        <v>5234</v>
      </c>
      <c r="F5238" t="e">
        <f t="shared" si="270"/>
        <v>#NUM!</v>
      </c>
    </row>
    <row r="5239" spans="2:6" x14ac:dyDescent="0.25">
      <c r="B5239">
        <f t="shared" si="268"/>
        <v>30000000</v>
      </c>
      <c r="C5239">
        <v>1.5</v>
      </c>
      <c r="D5239">
        <v>4.5</v>
      </c>
      <c r="E5239">
        <f t="shared" si="269"/>
        <v>5235</v>
      </c>
      <c r="F5239" t="e">
        <f t="shared" si="270"/>
        <v>#NUM!</v>
      </c>
    </row>
    <row r="5240" spans="2:6" x14ac:dyDescent="0.25">
      <c r="B5240">
        <f t="shared" si="268"/>
        <v>30000000</v>
      </c>
      <c r="C5240">
        <v>1.5</v>
      </c>
      <c r="D5240">
        <v>4.5</v>
      </c>
      <c r="E5240">
        <f t="shared" si="269"/>
        <v>5236</v>
      </c>
      <c r="F5240" t="e">
        <f t="shared" si="270"/>
        <v>#NUM!</v>
      </c>
    </row>
    <row r="5241" spans="2:6" x14ac:dyDescent="0.25">
      <c r="B5241">
        <f t="shared" si="268"/>
        <v>30000000</v>
      </c>
      <c r="C5241">
        <v>1.5</v>
      </c>
      <c r="D5241">
        <v>4.5</v>
      </c>
      <c r="E5241">
        <f t="shared" si="269"/>
        <v>5237</v>
      </c>
      <c r="F5241" t="e">
        <f t="shared" si="270"/>
        <v>#NUM!</v>
      </c>
    </row>
    <row r="5242" spans="2:6" x14ac:dyDescent="0.25">
      <c r="B5242">
        <f t="shared" si="268"/>
        <v>30000000</v>
      </c>
      <c r="C5242">
        <v>1.5</v>
      </c>
      <c r="D5242">
        <v>4.5</v>
      </c>
      <c r="E5242">
        <f t="shared" si="269"/>
        <v>5238</v>
      </c>
      <c r="F5242" t="e">
        <f t="shared" si="270"/>
        <v>#NUM!</v>
      </c>
    </row>
    <row r="5243" spans="2:6" x14ac:dyDescent="0.25">
      <c r="B5243">
        <f t="shared" si="268"/>
        <v>30000000</v>
      </c>
      <c r="C5243">
        <v>1.5</v>
      </c>
      <c r="D5243">
        <v>4.5</v>
      </c>
      <c r="E5243">
        <f t="shared" si="269"/>
        <v>5239</v>
      </c>
      <c r="F5243" t="e">
        <f t="shared" si="270"/>
        <v>#NUM!</v>
      </c>
    </row>
    <row r="5244" spans="2:6" x14ac:dyDescent="0.25">
      <c r="B5244">
        <f t="shared" si="268"/>
        <v>30000000</v>
      </c>
      <c r="C5244">
        <v>1.5</v>
      </c>
      <c r="D5244">
        <v>4.5</v>
      </c>
      <c r="E5244">
        <f t="shared" si="269"/>
        <v>5240</v>
      </c>
      <c r="F5244" t="e">
        <f t="shared" si="270"/>
        <v>#NUM!</v>
      </c>
    </row>
    <row r="5245" spans="2:6" x14ac:dyDescent="0.25">
      <c r="B5245">
        <f t="shared" si="268"/>
        <v>30000000</v>
      </c>
      <c r="C5245">
        <v>1.5</v>
      </c>
      <c r="D5245">
        <v>4.5</v>
      </c>
      <c r="E5245">
        <f t="shared" si="269"/>
        <v>5241</v>
      </c>
      <c r="F5245" t="e">
        <f t="shared" si="270"/>
        <v>#NUM!</v>
      </c>
    </row>
    <row r="5246" spans="2:6" x14ac:dyDescent="0.25">
      <c r="B5246">
        <f t="shared" si="268"/>
        <v>30000000</v>
      </c>
      <c r="C5246">
        <v>1.5</v>
      </c>
      <c r="D5246">
        <v>4.5</v>
      </c>
      <c r="E5246">
        <f t="shared" si="269"/>
        <v>5242</v>
      </c>
      <c r="F5246" t="e">
        <f t="shared" si="270"/>
        <v>#NUM!</v>
      </c>
    </row>
    <row r="5247" spans="2:6" x14ac:dyDescent="0.25">
      <c r="B5247">
        <f t="shared" si="268"/>
        <v>30000000</v>
      </c>
      <c r="C5247">
        <v>1.5</v>
      </c>
      <c r="D5247">
        <v>4.5</v>
      </c>
      <c r="E5247">
        <f t="shared" si="269"/>
        <v>5243</v>
      </c>
      <c r="F5247" t="e">
        <f t="shared" si="270"/>
        <v>#NUM!</v>
      </c>
    </row>
    <row r="5248" spans="2:6" x14ac:dyDescent="0.25">
      <c r="B5248">
        <f t="shared" si="268"/>
        <v>30000000</v>
      </c>
      <c r="C5248">
        <v>1.5</v>
      </c>
      <c r="D5248">
        <v>4.5</v>
      </c>
      <c r="E5248">
        <f t="shared" si="269"/>
        <v>5244</v>
      </c>
      <c r="F5248" t="e">
        <f t="shared" si="270"/>
        <v>#NUM!</v>
      </c>
    </row>
    <row r="5249" spans="2:6" x14ac:dyDescent="0.25">
      <c r="B5249">
        <f t="shared" si="268"/>
        <v>30000000</v>
      </c>
      <c r="C5249">
        <v>1.5</v>
      </c>
      <c r="D5249">
        <v>4.5</v>
      </c>
      <c r="E5249">
        <f t="shared" si="269"/>
        <v>5245</v>
      </c>
      <c r="F5249" t="e">
        <f t="shared" si="270"/>
        <v>#NUM!</v>
      </c>
    </row>
    <row r="5250" spans="2:6" x14ac:dyDescent="0.25">
      <c r="B5250">
        <f t="shared" si="268"/>
        <v>30000000</v>
      </c>
      <c r="C5250">
        <v>1.5</v>
      </c>
      <c r="D5250">
        <v>4.5</v>
      </c>
      <c r="E5250">
        <f t="shared" si="269"/>
        <v>5246</v>
      </c>
      <c r="F5250" t="e">
        <f t="shared" si="270"/>
        <v>#NUM!</v>
      </c>
    </row>
    <row r="5251" spans="2:6" x14ac:dyDescent="0.25">
      <c r="B5251">
        <f t="shared" si="268"/>
        <v>30000000</v>
      </c>
      <c r="C5251">
        <v>1.5</v>
      </c>
      <c r="D5251">
        <v>4.5</v>
      </c>
      <c r="E5251">
        <f t="shared" si="269"/>
        <v>5247</v>
      </c>
      <c r="F5251" t="e">
        <f t="shared" si="270"/>
        <v>#NUM!</v>
      </c>
    </row>
    <row r="5252" spans="2:6" x14ac:dyDescent="0.25">
      <c r="B5252">
        <f t="shared" si="268"/>
        <v>30000000</v>
      </c>
      <c r="C5252">
        <v>1.5</v>
      </c>
      <c r="D5252">
        <v>4.5</v>
      </c>
      <c r="E5252">
        <f t="shared" si="269"/>
        <v>5248</v>
      </c>
      <c r="F5252" t="e">
        <f t="shared" si="270"/>
        <v>#NUM!</v>
      </c>
    </row>
    <row r="5253" spans="2:6" x14ac:dyDescent="0.25">
      <c r="B5253">
        <f t="shared" si="268"/>
        <v>30000000</v>
      </c>
      <c r="C5253">
        <v>1.5</v>
      </c>
      <c r="D5253">
        <v>4.5</v>
      </c>
      <c r="E5253">
        <f t="shared" si="269"/>
        <v>5249</v>
      </c>
      <c r="F5253" t="e">
        <f t="shared" si="270"/>
        <v>#NUM!</v>
      </c>
    </row>
    <row r="5254" spans="2:6" x14ac:dyDescent="0.25">
      <c r="B5254">
        <f t="shared" ref="B5254:B5317" si="271">$C$1</f>
        <v>30000000</v>
      </c>
      <c r="C5254">
        <v>1.5</v>
      </c>
      <c r="D5254">
        <v>4.5</v>
      </c>
      <c r="E5254">
        <f t="shared" ref="E5254:E5317" si="272">E5253+1</f>
        <v>5250</v>
      </c>
      <c r="F5254" t="e">
        <f t="shared" si="270"/>
        <v>#NUM!</v>
      </c>
    </row>
    <row r="5255" spans="2:6" x14ac:dyDescent="0.25">
      <c r="B5255">
        <f t="shared" si="271"/>
        <v>30000000</v>
      </c>
      <c r="C5255">
        <v>1.5</v>
      </c>
      <c r="D5255">
        <v>4.5</v>
      </c>
      <c r="E5255">
        <f t="shared" si="272"/>
        <v>5251</v>
      </c>
      <c r="F5255" t="e">
        <f t="shared" si="270"/>
        <v>#NUM!</v>
      </c>
    </row>
    <row r="5256" spans="2:6" x14ac:dyDescent="0.25">
      <c r="B5256">
        <f t="shared" si="271"/>
        <v>30000000</v>
      </c>
      <c r="C5256">
        <v>1.5</v>
      </c>
      <c r="D5256">
        <v>4.5</v>
      </c>
      <c r="E5256">
        <f t="shared" si="272"/>
        <v>5252</v>
      </c>
      <c r="F5256" t="e">
        <f t="shared" si="270"/>
        <v>#NUM!</v>
      </c>
    </row>
    <row r="5257" spans="2:6" x14ac:dyDescent="0.25">
      <c r="B5257">
        <f t="shared" si="271"/>
        <v>30000000</v>
      </c>
      <c r="C5257">
        <v>1.5</v>
      </c>
      <c r="D5257">
        <v>4.5</v>
      </c>
      <c r="E5257">
        <f t="shared" si="272"/>
        <v>5253</v>
      </c>
      <c r="F5257" t="e">
        <f t="shared" si="270"/>
        <v>#NUM!</v>
      </c>
    </row>
    <row r="5258" spans="2:6" x14ac:dyDescent="0.25">
      <c r="B5258">
        <f t="shared" si="271"/>
        <v>30000000</v>
      </c>
      <c r="C5258">
        <v>1.5</v>
      </c>
      <c r="D5258">
        <v>4.5</v>
      </c>
      <c r="E5258">
        <f t="shared" si="272"/>
        <v>5254</v>
      </c>
      <c r="F5258" t="e">
        <f t="shared" si="270"/>
        <v>#NUM!</v>
      </c>
    </row>
    <row r="5259" spans="2:6" x14ac:dyDescent="0.25">
      <c r="B5259">
        <f t="shared" si="271"/>
        <v>30000000</v>
      </c>
      <c r="C5259">
        <v>1.5</v>
      </c>
      <c r="D5259">
        <v>4.5</v>
      </c>
      <c r="E5259">
        <f t="shared" si="272"/>
        <v>5255</v>
      </c>
      <c r="F5259" t="e">
        <f t="shared" si="270"/>
        <v>#NUM!</v>
      </c>
    </row>
    <row r="5260" spans="2:6" x14ac:dyDescent="0.25">
      <c r="B5260">
        <f t="shared" si="271"/>
        <v>30000000</v>
      </c>
      <c r="C5260">
        <v>1.5</v>
      </c>
      <c r="D5260">
        <v>4.5</v>
      </c>
      <c r="E5260">
        <f t="shared" si="272"/>
        <v>5256</v>
      </c>
      <c r="F5260" t="e">
        <f t="shared" si="270"/>
        <v>#NUM!</v>
      </c>
    </row>
    <row r="5261" spans="2:6" x14ac:dyDescent="0.25">
      <c r="B5261">
        <f t="shared" si="271"/>
        <v>30000000</v>
      </c>
      <c r="C5261">
        <v>1.5</v>
      </c>
      <c r="D5261">
        <v>4.5</v>
      </c>
      <c r="E5261">
        <f t="shared" si="272"/>
        <v>5257</v>
      </c>
      <c r="F5261" t="e">
        <f t="shared" si="270"/>
        <v>#NUM!</v>
      </c>
    </row>
    <row r="5262" spans="2:6" x14ac:dyDescent="0.25">
      <c r="B5262">
        <f t="shared" si="271"/>
        <v>30000000</v>
      </c>
      <c r="C5262">
        <v>1.5</v>
      </c>
      <c r="D5262">
        <v>4.5</v>
      </c>
      <c r="E5262">
        <f t="shared" si="272"/>
        <v>5258</v>
      </c>
      <c r="F5262" t="e">
        <f t="shared" si="270"/>
        <v>#NUM!</v>
      </c>
    </row>
    <row r="5263" spans="2:6" x14ac:dyDescent="0.25">
      <c r="B5263">
        <f t="shared" si="271"/>
        <v>30000000</v>
      </c>
      <c r="C5263">
        <v>1.5</v>
      </c>
      <c r="D5263">
        <v>4.5</v>
      </c>
      <c r="E5263">
        <f t="shared" si="272"/>
        <v>5259</v>
      </c>
      <c r="F5263" t="e">
        <f t="shared" si="270"/>
        <v>#NUM!</v>
      </c>
    </row>
    <row r="5264" spans="2:6" x14ac:dyDescent="0.25">
      <c r="B5264">
        <f t="shared" si="271"/>
        <v>30000000</v>
      </c>
      <c r="C5264">
        <v>1.5</v>
      </c>
      <c r="D5264">
        <v>4.5</v>
      </c>
      <c r="E5264">
        <f t="shared" si="272"/>
        <v>5260</v>
      </c>
      <c r="F5264" t="e">
        <f t="shared" si="270"/>
        <v>#NUM!</v>
      </c>
    </row>
    <row r="5265" spans="2:6" x14ac:dyDescent="0.25">
      <c r="B5265">
        <f t="shared" si="271"/>
        <v>30000000</v>
      </c>
      <c r="C5265">
        <v>1.5</v>
      </c>
      <c r="D5265">
        <v>4.5</v>
      </c>
      <c r="E5265">
        <f t="shared" si="272"/>
        <v>5261</v>
      </c>
      <c r="F5265" t="e">
        <f t="shared" si="270"/>
        <v>#NUM!</v>
      </c>
    </row>
    <row r="5266" spans="2:6" x14ac:dyDescent="0.25">
      <c r="B5266">
        <f t="shared" si="271"/>
        <v>30000000</v>
      </c>
      <c r="C5266">
        <v>1.5</v>
      </c>
      <c r="D5266">
        <v>4.5</v>
      </c>
      <c r="E5266">
        <f t="shared" si="272"/>
        <v>5262</v>
      </c>
      <c r="F5266" t="e">
        <f t="shared" si="270"/>
        <v>#NUM!</v>
      </c>
    </row>
    <row r="5267" spans="2:6" x14ac:dyDescent="0.25">
      <c r="B5267">
        <f t="shared" si="271"/>
        <v>30000000</v>
      </c>
      <c r="C5267">
        <v>1.5</v>
      </c>
      <c r="D5267">
        <v>4.5</v>
      </c>
      <c r="E5267">
        <f t="shared" si="272"/>
        <v>5263</v>
      </c>
      <c r="F5267" t="e">
        <f t="shared" si="270"/>
        <v>#NUM!</v>
      </c>
    </row>
    <row r="5268" spans="2:6" x14ac:dyDescent="0.25">
      <c r="B5268">
        <f t="shared" si="271"/>
        <v>30000000</v>
      </c>
      <c r="C5268">
        <v>1.5</v>
      </c>
      <c r="D5268">
        <v>4.5</v>
      </c>
      <c r="E5268">
        <f t="shared" si="272"/>
        <v>5264</v>
      </c>
      <c r="F5268" t="e">
        <f t="shared" si="270"/>
        <v>#NUM!</v>
      </c>
    </row>
    <row r="5269" spans="2:6" x14ac:dyDescent="0.25">
      <c r="B5269">
        <f t="shared" si="271"/>
        <v>30000000</v>
      </c>
      <c r="C5269">
        <v>1.5</v>
      </c>
      <c r="D5269">
        <v>4.5</v>
      </c>
      <c r="E5269">
        <f t="shared" si="272"/>
        <v>5265</v>
      </c>
      <c r="F5269" t="e">
        <f t="shared" si="270"/>
        <v>#NUM!</v>
      </c>
    </row>
    <row r="5270" spans="2:6" x14ac:dyDescent="0.25">
      <c r="B5270">
        <f t="shared" si="271"/>
        <v>30000000</v>
      </c>
      <c r="C5270">
        <v>1.5</v>
      </c>
      <c r="D5270">
        <v>4.5</v>
      </c>
      <c r="E5270">
        <f t="shared" si="272"/>
        <v>5266</v>
      </c>
      <c r="F5270" t="e">
        <f t="shared" si="270"/>
        <v>#NUM!</v>
      </c>
    </row>
    <row r="5271" spans="2:6" x14ac:dyDescent="0.25">
      <c r="B5271">
        <f t="shared" si="271"/>
        <v>30000000</v>
      </c>
      <c r="C5271">
        <v>1.5</v>
      </c>
      <c r="D5271">
        <v>4.5</v>
      </c>
      <c r="E5271">
        <f t="shared" si="272"/>
        <v>5267</v>
      </c>
      <c r="F5271" t="e">
        <f t="shared" si="270"/>
        <v>#NUM!</v>
      </c>
    </row>
    <row r="5272" spans="2:6" x14ac:dyDescent="0.25">
      <c r="B5272">
        <f t="shared" si="271"/>
        <v>30000000</v>
      </c>
      <c r="C5272">
        <v>1.5</v>
      </c>
      <c r="D5272">
        <v>4.5</v>
      </c>
      <c r="E5272">
        <f t="shared" si="272"/>
        <v>5268</v>
      </c>
      <c r="F5272" t="e">
        <f t="shared" si="270"/>
        <v>#NUM!</v>
      </c>
    </row>
    <row r="5273" spans="2:6" x14ac:dyDescent="0.25">
      <c r="B5273">
        <f t="shared" si="271"/>
        <v>30000000</v>
      </c>
      <c r="C5273">
        <v>1.5</v>
      </c>
      <c r="D5273">
        <v>4.5</v>
      </c>
      <c r="E5273">
        <f t="shared" si="272"/>
        <v>5269</v>
      </c>
      <c r="F5273" t="e">
        <f t="shared" si="270"/>
        <v>#NUM!</v>
      </c>
    </row>
    <row r="5274" spans="2:6" x14ac:dyDescent="0.25">
      <c r="B5274">
        <f t="shared" si="271"/>
        <v>30000000</v>
      </c>
      <c r="C5274">
        <v>1.5</v>
      </c>
      <c r="D5274">
        <v>4.5</v>
      </c>
      <c r="E5274">
        <f t="shared" si="272"/>
        <v>5270</v>
      </c>
      <c r="F5274" t="e">
        <f t="shared" si="270"/>
        <v>#NUM!</v>
      </c>
    </row>
    <row r="5275" spans="2:6" x14ac:dyDescent="0.25">
      <c r="B5275">
        <f t="shared" si="271"/>
        <v>30000000</v>
      </c>
      <c r="C5275">
        <v>1.5</v>
      </c>
      <c r="D5275">
        <v>4.5</v>
      </c>
      <c r="E5275">
        <f t="shared" si="272"/>
        <v>5271</v>
      </c>
      <c r="F5275" t="e">
        <f t="shared" si="270"/>
        <v>#NUM!</v>
      </c>
    </row>
    <row r="5276" spans="2:6" x14ac:dyDescent="0.25">
      <c r="B5276">
        <f t="shared" si="271"/>
        <v>30000000</v>
      </c>
      <c r="C5276">
        <v>1.5</v>
      </c>
      <c r="D5276">
        <v>4.5</v>
      </c>
      <c r="E5276">
        <f t="shared" si="272"/>
        <v>5272</v>
      </c>
      <c r="F5276" t="e">
        <f t="shared" si="270"/>
        <v>#NUM!</v>
      </c>
    </row>
    <row r="5277" spans="2:6" x14ac:dyDescent="0.25">
      <c r="B5277">
        <f t="shared" si="271"/>
        <v>30000000</v>
      </c>
      <c r="C5277">
        <v>1.5</v>
      </c>
      <c r="D5277">
        <v>4.5</v>
      </c>
      <c r="E5277">
        <f t="shared" si="272"/>
        <v>5273</v>
      </c>
      <c r="F5277" t="e">
        <f t="shared" si="270"/>
        <v>#NUM!</v>
      </c>
    </row>
    <row r="5278" spans="2:6" x14ac:dyDescent="0.25">
      <c r="B5278">
        <f t="shared" si="271"/>
        <v>30000000</v>
      </c>
      <c r="C5278">
        <v>1.5</v>
      </c>
      <c r="D5278">
        <v>4.5</v>
      </c>
      <c r="E5278">
        <f t="shared" si="272"/>
        <v>5274</v>
      </c>
      <c r="F5278" t="e">
        <f t="shared" si="270"/>
        <v>#NUM!</v>
      </c>
    </row>
    <row r="5279" spans="2:6" x14ac:dyDescent="0.25">
      <c r="B5279">
        <f t="shared" si="271"/>
        <v>30000000</v>
      </c>
      <c r="C5279">
        <v>1.5</v>
      </c>
      <c r="D5279">
        <v>4.5</v>
      </c>
      <c r="E5279">
        <f t="shared" si="272"/>
        <v>5275</v>
      </c>
      <c r="F5279" t="e">
        <f t="shared" ref="F5279:F5342" si="273">D5279+C5279*SIN(E5279*2*PI()/360*B5279)</f>
        <v>#NUM!</v>
      </c>
    </row>
    <row r="5280" spans="2:6" x14ac:dyDescent="0.25">
      <c r="B5280">
        <f t="shared" si="271"/>
        <v>30000000</v>
      </c>
      <c r="C5280">
        <v>1.5</v>
      </c>
      <c r="D5280">
        <v>4.5</v>
      </c>
      <c r="E5280">
        <f t="shared" si="272"/>
        <v>5276</v>
      </c>
      <c r="F5280" t="e">
        <f t="shared" si="273"/>
        <v>#NUM!</v>
      </c>
    </row>
    <row r="5281" spans="2:6" x14ac:dyDescent="0.25">
      <c r="B5281">
        <f t="shared" si="271"/>
        <v>30000000</v>
      </c>
      <c r="C5281">
        <v>1.5</v>
      </c>
      <c r="D5281">
        <v>4.5</v>
      </c>
      <c r="E5281">
        <f t="shared" si="272"/>
        <v>5277</v>
      </c>
      <c r="F5281" t="e">
        <f t="shared" si="273"/>
        <v>#NUM!</v>
      </c>
    </row>
    <row r="5282" spans="2:6" x14ac:dyDescent="0.25">
      <c r="B5282">
        <f t="shared" si="271"/>
        <v>30000000</v>
      </c>
      <c r="C5282">
        <v>1.5</v>
      </c>
      <c r="D5282">
        <v>4.5</v>
      </c>
      <c r="E5282">
        <f t="shared" si="272"/>
        <v>5278</v>
      </c>
      <c r="F5282" t="e">
        <f t="shared" si="273"/>
        <v>#NUM!</v>
      </c>
    </row>
    <row r="5283" spans="2:6" x14ac:dyDescent="0.25">
      <c r="B5283">
        <f t="shared" si="271"/>
        <v>30000000</v>
      </c>
      <c r="C5283">
        <v>1.5</v>
      </c>
      <c r="D5283">
        <v>4.5</v>
      </c>
      <c r="E5283">
        <f t="shared" si="272"/>
        <v>5279</v>
      </c>
      <c r="F5283" t="e">
        <f t="shared" si="273"/>
        <v>#NUM!</v>
      </c>
    </row>
    <row r="5284" spans="2:6" x14ac:dyDescent="0.25">
      <c r="B5284">
        <f t="shared" si="271"/>
        <v>30000000</v>
      </c>
      <c r="C5284">
        <v>1.5</v>
      </c>
      <c r="D5284">
        <v>4.5</v>
      </c>
      <c r="E5284">
        <f t="shared" si="272"/>
        <v>5280</v>
      </c>
      <c r="F5284" t="e">
        <f t="shared" si="273"/>
        <v>#NUM!</v>
      </c>
    </row>
    <row r="5285" spans="2:6" x14ac:dyDescent="0.25">
      <c r="B5285">
        <f t="shared" si="271"/>
        <v>30000000</v>
      </c>
      <c r="C5285">
        <v>1.5</v>
      </c>
      <c r="D5285">
        <v>4.5</v>
      </c>
      <c r="E5285">
        <f t="shared" si="272"/>
        <v>5281</v>
      </c>
      <c r="F5285" t="e">
        <f t="shared" si="273"/>
        <v>#NUM!</v>
      </c>
    </row>
    <row r="5286" spans="2:6" x14ac:dyDescent="0.25">
      <c r="B5286">
        <f t="shared" si="271"/>
        <v>30000000</v>
      </c>
      <c r="C5286">
        <v>1.5</v>
      </c>
      <c r="D5286">
        <v>4.5</v>
      </c>
      <c r="E5286">
        <f t="shared" si="272"/>
        <v>5282</v>
      </c>
      <c r="F5286" t="e">
        <f t="shared" si="273"/>
        <v>#NUM!</v>
      </c>
    </row>
    <row r="5287" spans="2:6" x14ac:dyDescent="0.25">
      <c r="B5287">
        <f t="shared" si="271"/>
        <v>30000000</v>
      </c>
      <c r="C5287">
        <v>1.5</v>
      </c>
      <c r="D5287">
        <v>4.5</v>
      </c>
      <c r="E5287">
        <f t="shared" si="272"/>
        <v>5283</v>
      </c>
      <c r="F5287" t="e">
        <f t="shared" si="273"/>
        <v>#NUM!</v>
      </c>
    </row>
    <row r="5288" spans="2:6" x14ac:dyDescent="0.25">
      <c r="B5288">
        <f t="shared" si="271"/>
        <v>30000000</v>
      </c>
      <c r="C5288">
        <v>1.5</v>
      </c>
      <c r="D5288">
        <v>4.5</v>
      </c>
      <c r="E5288">
        <f t="shared" si="272"/>
        <v>5284</v>
      </c>
      <c r="F5288" t="e">
        <f t="shared" si="273"/>
        <v>#NUM!</v>
      </c>
    </row>
    <row r="5289" spans="2:6" x14ac:dyDescent="0.25">
      <c r="B5289">
        <f t="shared" si="271"/>
        <v>30000000</v>
      </c>
      <c r="C5289">
        <v>1.5</v>
      </c>
      <c r="D5289">
        <v>4.5</v>
      </c>
      <c r="E5289">
        <f t="shared" si="272"/>
        <v>5285</v>
      </c>
      <c r="F5289" t="e">
        <f t="shared" si="273"/>
        <v>#NUM!</v>
      </c>
    </row>
    <row r="5290" spans="2:6" x14ac:dyDescent="0.25">
      <c r="B5290">
        <f t="shared" si="271"/>
        <v>30000000</v>
      </c>
      <c r="C5290">
        <v>1.5</v>
      </c>
      <c r="D5290">
        <v>4.5</v>
      </c>
      <c r="E5290">
        <f t="shared" si="272"/>
        <v>5286</v>
      </c>
      <c r="F5290" t="e">
        <f t="shared" si="273"/>
        <v>#NUM!</v>
      </c>
    </row>
    <row r="5291" spans="2:6" x14ac:dyDescent="0.25">
      <c r="B5291">
        <f t="shared" si="271"/>
        <v>30000000</v>
      </c>
      <c r="C5291">
        <v>1.5</v>
      </c>
      <c r="D5291">
        <v>4.5</v>
      </c>
      <c r="E5291">
        <f t="shared" si="272"/>
        <v>5287</v>
      </c>
      <c r="F5291" t="e">
        <f t="shared" si="273"/>
        <v>#NUM!</v>
      </c>
    </row>
    <row r="5292" spans="2:6" x14ac:dyDescent="0.25">
      <c r="B5292">
        <f t="shared" si="271"/>
        <v>30000000</v>
      </c>
      <c r="C5292">
        <v>1.5</v>
      </c>
      <c r="D5292">
        <v>4.5</v>
      </c>
      <c r="E5292">
        <f t="shared" si="272"/>
        <v>5288</v>
      </c>
      <c r="F5292" t="e">
        <f t="shared" si="273"/>
        <v>#NUM!</v>
      </c>
    </row>
    <row r="5293" spans="2:6" x14ac:dyDescent="0.25">
      <c r="B5293">
        <f t="shared" si="271"/>
        <v>30000000</v>
      </c>
      <c r="C5293">
        <v>1.5</v>
      </c>
      <c r="D5293">
        <v>4.5</v>
      </c>
      <c r="E5293">
        <f t="shared" si="272"/>
        <v>5289</v>
      </c>
      <c r="F5293" t="e">
        <f t="shared" si="273"/>
        <v>#NUM!</v>
      </c>
    </row>
    <row r="5294" spans="2:6" x14ac:dyDescent="0.25">
      <c r="B5294">
        <f t="shared" si="271"/>
        <v>30000000</v>
      </c>
      <c r="C5294">
        <v>1.5</v>
      </c>
      <c r="D5294">
        <v>4.5</v>
      </c>
      <c r="E5294">
        <f t="shared" si="272"/>
        <v>5290</v>
      </c>
      <c r="F5294" t="e">
        <f t="shared" si="273"/>
        <v>#NUM!</v>
      </c>
    </row>
    <row r="5295" spans="2:6" x14ac:dyDescent="0.25">
      <c r="B5295">
        <f t="shared" si="271"/>
        <v>30000000</v>
      </c>
      <c r="C5295">
        <v>1.5</v>
      </c>
      <c r="D5295">
        <v>4.5</v>
      </c>
      <c r="E5295">
        <f t="shared" si="272"/>
        <v>5291</v>
      </c>
      <c r="F5295" t="e">
        <f t="shared" si="273"/>
        <v>#NUM!</v>
      </c>
    </row>
    <row r="5296" spans="2:6" x14ac:dyDescent="0.25">
      <c r="B5296">
        <f t="shared" si="271"/>
        <v>30000000</v>
      </c>
      <c r="C5296">
        <v>1.5</v>
      </c>
      <c r="D5296">
        <v>4.5</v>
      </c>
      <c r="E5296">
        <f t="shared" si="272"/>
        <v>5292</v>
      </c>
      <c r="F5296" t="e">
        <f t="shared" si="273"/>
        <v>#NUM!</v>
      </c>
    </row>
    <row r="5297" spans="2:6" x14ac:dyDescent="0.25">
      <c r="B5297">
        <f t="shared" si="271"/>
        <v>30000000</v>
      </c>
      <c r="C5297">
        <v>1.5</v>
      </c>
      <c r="D5297">
        <v>4.5</v>
      </c>
      <c r="E5297">
        <f t="shared" si="272"/>
        <v>5293</v>
      </c>
      <c r="F5297" t="e">
        <f t="shared" si="273"/>
        <v>#NUM!</v>
      </c>
    </row>
    <row r="5298" spans="2:6" x14ac:dyDescent="0.25">
      <c r="B5298">
        <f t="shared" si="271"/>
        <v>30000000</v>
      </c>
      <c r="C5298">
        <v>1.5</v>
      </c>
      <c r="D5298">
        <v>4.5</v>
      </c>
      <c r="E5298">
        <f t="shared" si="272"/>
        <v>5294</v>
      </c>
      <c r="F5298" t="e">
        <f t="shared" si="273"/>
        <v>#NUM!</v>
      </c>
    </row>
    <row r="5299" spans="2:6" x14ac:dyDescent="0.25">
      <c r="B5299">
        <f t="shared" si="271"/>
        <v>30000000</v>
      </c>
      <c r="C5299">
        <v>1.5</v>
      </c>
      <c r="D5299">
        <v>4.5</v>
      </c>
      <c r="E5299">
        <f t="shared" si="272"/>
        <v>5295</v>
      </c>
      <c r="F5299" t="e">
        <f t="shared" si="273"/>
        <v>#NUM!</v>
      </c>
    </row>
    <row r="5300" spans="2:6" x14ac:dyDescent="0.25">
      <c r="B5300">
        <f t="shared" si="271"/>
        <v>30000000</v>
      </c>
      <c r="C5300">
        <v>1.5</v>
      </c>
      <c r="D5300">
        <v>4.5</v>
      </c>
      <c r="E5300">
        <f t="shared" si="272"/>
        <v>5296</v>
      </c>
      <c r="F5300" t="e">
        <f t="shared" si="273"/>
        <v>#NUM!</v>
      </c>
    </row>
    <row r="5301" spans="2:6" x14ac:dyDescent="0.25">
      <c r="B5301">
        <f t="shared" si="271"/>
        <v>30000000</v>
      </c>
      <c r="C5301">
        <v>1.5</v>
      </c>
      <c r="D5301">
        <v>4.5</v>
      </c>
      <c r="E5301">
        <f t="shared" si="272"/>
        <v>5297</v>
      </c>
      <c r="F5301" t="e">
        <f t="shared" si="273"/>
        <v>#NUM!</v>
      </c>
    </row>
    <row r="5302" spans="2:6" x14ac:dyDescent="0.25">
      <c r="B5302">
        <f t="shared" si="271"/>
        <v>30000000</v>
      </c>
      <c r="C5302">
        <v>1.5</v>
      </c>
      <c r="D5302">
        <v>4.5</v>
      </c>
      <c r="E5302">
        <f t="shared" si="272"/>
        <v>5298</v>
      </c>
      <c r="F5302" t="e">
        <f t="shared" si="273"/>
        <v>#NUM!</v>
      </c>
    </row>
    <row r="5303" spans="2:6" x14ac:dyDescent="0.25">
      <c r="B5303">
        <f t="shared" si="271"/>
        <v>30000000</v>
      </c>
      <c r="C5303">
        <v>1.5</v>
      </c>
      <c r="D5303">
        <v>4.5</v>
      </c>
      <c r="E5303">
        <f t="shared" si="272"/>
        <v>5299</v>
      </c>
      <c r="F5303" t="e">
        <f t="shared" si="273"/>
        <v>#NUM!</v>
      </c>
    </row>
    <row r="5304" spans="2:6" x14ac:dyDescent="0.25">
      <c r="B5304">
        <f t="shared" si="271"/>
        <v>30000000</v>
      </c>
      <c r="C5304">
        <v>1.5</v>
      </c>
      <c r="D5304">
        <v>4.5</v>
      </c>
      <c r="E5304">
        <f t="shared" si="272"/>
        <v>5300</v>
      </c>
      <c r="F5304" t="e">
        <f t="shared" si="273"/>
        <v>#NUM!</v>
      </c>
    </row>
    <row r="5305" spans="2:6" x14ac:dyDescent="0.25">
      <c r="B5305">
        <f t="shared" si="271"/>
        <v>30000000</v>
      </c>
      <c r="C5305">
        <v>1.5</v>
      </c>
      <c r="D5305">
        <v>4.5</v>
      </c>
      <c r="E5305">
        <f t="shared" si="272"/>
        <v>5301</v>
      </c>
      <c r="F5305" t="e">
        <f t="shared" si="273"/>
        <v>#NUM!</v>
      </c>
    </row>
    <row r="5306" spans="2:6" x14ac:dyDescent="0.25">
      <c r="B5306">
        <f t="shared" si="271"/>
        <v>30000000</v>
      </c>
      <c r="C5306">
        <v>1.5</v>
      </c>
      <c r="D5306">
        <v>4.5</v>
      </c>
      <c r="E5306">
        <f t="shared" si="272"/>
        <v>5302</v>
      </c>
      <c r="F5306" t="e">
        <f t="shared" si="273"/>
        <v>#NUM!</v>
      </c>
    </row>
    <row r="5307" spans="2:6" x14ac:dyDescent="0.25">
      <c r="B5307">
        <f t="shared" si="271"/>
        <v>30000000</v>
      </c>
      <c r="C5307">
        <v>1.5</v>
      </c>
      <c r="D5307">
        <v>4.5</v>
      </c>
      <c r="E5307">
        <f t="shared" si="272"/>
        <v>5303</v>
      </c>
      <c r="F5307" t="e">
        <f t="shared" si="273"/>
        <v>#NUM!</v>
      </c>
    </row>
    <row r="5308" spans="2:6" x14ac:dyDescent="0.25">
      <c r="B5308">
        <f t="shared" si="271"/>
        <v>30000000</v>
      </c>
      <c r="C5308">
        <v>1.5</v>
      </c>
      <c r="D5308">
        <v>4.5</v>
      </c>
      <c r="E5308">
        <f t="shared" si="272"/>
        <v>5304</v>
      </c>
      <c r="F5308" t="e">
        <f t="shared" si="273"/>
        <v>#NUM!</v>
      </c>
    </row>
    <row r="5309" spans="2:6" x14ac:dyDescent="0.25">
      <c r="B5309">
        <f t="shared" si="271"/>
        <v>30000000</v>
      </c>
      <c r="C5309">
        <v>1.5</v>
      </c>
      <c r="D5309">
        <v>4.5</v>
      </c>
      <c r="E5309">
        <f t="shared" si="272"/>
        <v>5305</v>
      </c>
      <c r="F5309" t="e">
        <f t="shared" si="273"/>
        <v>#NUM!</v>
      </c>
    </row>
    <row r="5310" spans="2:6" x14ac:dyDescent="0.25">
      <c r="B5310">
        <f t="shared" si="271"/>
        <v>30000000</v>
      </c>
      <c r="C5310">
        <v>1.5</v>
      </c>
      <c r="D5310">
        <v>4.5</v>
      </c>
      <c r="E5310">
        <f t="shared" si="272"/>
        <v>5306</v>
      </c>
      <c r="F5310" t="e">
        <f t="shared" si="273"/>
        <v>#NUM!</v>
      </c>
    </row>
    <row r="5311" spans="2:6" x14ac:dyDescent="0.25">
      <c r="B5311">
        <f t="shared" si="271"/>
        <v>30000000</v>
      </c>
      <c r="C5311">
        <v>1.5</v>
      </c>
      <c r="D5311">
        <v>4.5</v>
      </c>
      <c r="E5311">
        <f t="shared" si="272"/>
        <v>5307</v>
      </c>
      <c r="F5311" t="e">
        <f t="shared" si="273"/>
        <v>#NUM!</v>
      </c>
    </row>
    <row r="5312" spans="2:6" x14ac:dyDescent="0.25">
      <c r="B5312">
        <f t="shared" si="271"/>
        <v>30000000</v>
      </c>
      <c r="C5312">
        <v>1.5</v>
      </c>
      <c r="D5312">
        <v>4.5</v>
      </c>
      <c r="E5312">
        <f t="shared" si="272"/>
        <v>5308</v>
      </c>
      <c r="F5312" t="e">
        <f t="shared" si="273"/>
        <v>#NUM!</v>
      </c>
    </row>
    <row r="5313" spans="2:6" x14ac:dyDescent="0.25">
      <c r="B5313">
        <f t="shared" si="271"/>
        <v>30000000</v>
      </c>
      <c r="C5313">
        <v>1.5</v>
      </c>
      <c r="D5313">
        <v>4.5</v>
      </c>
      <c r="E5313">
        <f t="shared" si="272"/>
        <v>5309</v>
      </c>
      <c r="F5313" t="e">
        <f t="shared" si="273"/>
        <v>#NUM!</v>
      </c>
    </row>
    <row r="5314" spans="2:6" x14ac:dyDescent="0.25">
      <c r="B5314">
        <f t="shared" si="271"/>
        <v>30000000</v>
      </c>
      <c r="C5314">
        <v>1.5</v>
      </c>
      <c r="D5314">
        <v>4.5</v>
      </c>
      <c r="E5314">
        <f t="shared" si="272"/>
        <v>5310</v>
      </c>
      <c r="F5314" t="e">
        <f t="shared" si="273"/>
        <v>#NUM!</v>
      </c>
    </row>
    <row r="5315" spans="2:6" x14ac:dyDescent="0.25">
      <c r="B5315">
        <f t="shared" si="271"/>
        <v>30000000</v>
      </c>
      <c r="C5315">
        <v>1.5</v>
      </c>
      <c r="D5315">
        <v>4.5</v>
      </c>
      <c r="E5315">
        <f t="shared" si="272"/>
        <v>5311</v>
      </c>
      <c r="F5315" t="e">
        <f t="shared" si="273"/>
        <v>#NUM!</v>
      </c>
    </row>
    <row r="5316" spans="2:6" x14ac:dyDescent="0.25">
      <c r="B5316">
        <f t="shared" si="271"/>
        <v>30000000</v>
      </c>
      <c r="C5316">
        <v>1.5</v>
      </c>
      <c r="D5316">
        <v>4.5</v>
      </c>
      <c r="E5316">
        <f t="shared" si="272"/>
        <v>5312</v>
      </c>
      <c r="F5316" t="e">
        <f t="shared" si="273"/>
        <v>#NUM!</v>
      </c>
    </row>
    <row r="5317" spans="2:6" x14ac:dyDescent="0.25">
      <c r="B5317">
        <f t="shared" si="271"/>
        <v>30000000</v>
      </c>
      <c r="C5317">
        <v>1.5</v>
      </c>
      <c r="D5317">
        <v>4.5</v>
      </c>
      <c r="E5317">
        <f t="shared" si="272"/>
        <v>5313</v>
      </c>
      <c r="F5317" t="e">
        <f t="shared" si="273"/>
        <v>#NUM!</v>
      </c>
    </row>
    <row r="5318" spans="2:6" x14ac:dyDescent="0.25">
      <c r="B5318">
        <f t="shared" ref="B5318:B5381" si="274">$C$1</f>
        <v>30000000</v>
      </c>
      <c r="C5318">
        <v>1.5</v>
      </c>
      <c r="D5318">
        <v>4.5</v>
      </c>
      <c r="E5318">
        <f t="shared" ref="E5318:E5381" si="275">E5317+1</f>
        <v>5314</v>
      </c>
      <c r="F5318" t="e">
        <f t="shared" si="273"/>
        <v>#NUM!</v>
      </c>
    </row>
    <row r="5319" spans="2:6" x14ac:dyDescent="0.25">
      <c r="B5319">
        <f t="shared" si="274"/>
        <v>30000000</v>
      </c>
      <c r="C5319">
        <v>1.5</v>
      </c>
      <c r="D5319">
        <v>4.5</v>
      </c>
      <c r="E5319">
        <f t="shared" si="275"/>
        <v>5315</v>
      </c>
      <c r="F5319" t="e">
        <f t="shared" si="273"/>
        <v>#NUM!</v>
      </c>
    </row>
    <row r="5320" spans="2:6" x14ac:dyDescent="0.25">
      <c r="B5320">
        <f t="shared" si="274"/>
        <v>30000000</v>
      </c>
      <c r="C5320">
        <v>1.5</v>
      </c>
      <c r="D5320">
        <v>4.5</v>
      </c>
      <c r="E5320">
        <f t="shared" si="275"/>
        <v>5316</v>
      </c>
      <c r="F5320" t="e">
        <f t="shared" si="273"/>
        <v>#NUM!</v>
      </c>
    </row>
    <row r="5321" spans="2:6" x14ac:dyDescent="0.25">
      <c r="B5321">
        <f t="shared" si="274"/>
        <v>30000000</v>
      </c>
      <c r="C5321">
        <v>1.5</v>
      </c>
      <c r="D5321">
        <v>4.5</v>
      </c>
      <c r="E5321">
        <f t="shared" si="275"/>
        <v>5317</v>
      </c>
      <c r="F5321" t="e">
        <f t="shared" si="273"/>
        <v>#NUM!</v>
      </c>
    </row>
    <row r="5322" spans="2:6" x14ac:dyDescent="0.25">
      <c r="B5322">
        <f t="shared" si="274"/>
        <v>30000000</v>
      </c>
      <c r="C5322">
        <v>1.5</v>
      </c>
      <c r="D5322">
        <v>4.5</v>
      </c>
      <c r="E5322">
        <f t="shared" si="275"/>
        <v>5318</v>
      </c>
      <c r="F5322" t="e">
        <f t="shared" si="273"/>
        <v>#NUM!</v>
      </c>
    </row>
    <row r="5323" spans="2:6" x14ac:dyDescent="0.25">
      <c r="B5323">
        <f t="shared" si="274"/>
        <v>30000000</v>
      </c>
      <c r="C5323">
        <v>1.5</v>
      </c>
      <c r="D5323">
        <v>4.5</v>
      </c>
      <c r="E5323">
        <f t="shared" si="275"/>
        <v>5319</v>
      </c>
      <c r="F5323" t="e">
        <f t="shared" si="273"/>
        <v>#NUM!</v>
      </c>
    </row>
    <row r="5324" spans="2:6" x14ac:dyDescent="0.25">
      <c r="B5324">
        <f t="shared" si="274"/>
        <v>30000000</v>
      </c>
      <c r="C5324">
        <v>1.5</v>
      </c>
      <c r="D5324">
        <v>4.5</v>
      </c>
      <c r="E5324">
        <f t="shared" si="275"/>
        <v>5320</v>
      </c>
      <c r="F5324" t="e">
        <f t="shared" si="273"/>
        <v>#NUM!</v>
      </c>
    </row>
    <row r="5325" spans="2:6" x14ac:dyDescent="0.25">
      <c r="B5325">
        <f t="shared" si="274"/>
        <v>30000000</v>
      </c>
      <c r="C5325">
        <v>1.5</v>
      </c>
      <c r="D5325">
        <v>4.5</v>
      </c>
      <c r="E5325">
        <f t="shared" si="275"/>
        <v>5321</v>
      </c>
      <c r="F5325" t="e">
        <f t="shared" si="273"/>
        <v>#NUM!</v>
      </c>
    </row>
    <row r="5326" spans="2:6" x14ac:dyDescent="0.25">
      <c r="B5326">
        <f t="shared" si="274"/>
        <v>30000000</v>
      </c>
      <c r="C5326">
        <v>1.5</v>
      </c>
      <c r="D5326">
        <v>4.5</v>
      </c>
      <c r="E5326">
        <f t="shared" si="275"/>
        <v>5322</v>
      </c>
      <c r="F5326" t="e">
        <f t="shared" si="273"/>
        <v>#NUM!</v>
      </c>
    </row>
    <row r="5327" spans="2:6" x14ac:dyDescent="0.25">
      <c r="B5327">
        <f t="shared" si="274"/>
        <v>30000000</v>
      </c>
      <c r="C5327">
        <v>1.5</v>
      </c>
      <c r="D5327">
        <v>4.5</v>
      </c>
      <c r="E5327">
        <f t="shared" si="275"/>
        <v>5323</v>
      </c>
      <c r="F5327" t="e">
        <f t="shared" si="273"/>
        <v>#NUM!</v>
      </c>
    </row>
    <row r="5328" spans="2:6" x14ac:dyDescent="0.25">
      <c r="B5328">
        <f t="shared" si="274"/>
        <v>30000000</v>
      </c>
      <c r="C5328">
        <v>1.5</v>
      </c>
      <c r="D5328">
        <v>4.5</v>
      </c>
      <c r="E5328">
        <f t="shared" si="275"/>
        <v>5324</v>
      </c>
      <c r="F5328" t="e">
        <f t="shared" si="273"/>
        <v>#NUM!</v>
      </c>
    </row>
    <row r="5329" spans="2:6" x14ac:dyDescent="0.25">
      <c r="B5329">
        <f t="shared" si="274"/>
        <v>30000000</v>
      </c>
      <c r="C5329">
        <v>1.5</v>
      </c>
      <c r="D5329">
        <v>4.5</v>
      </c>
      <c r="E5329">
        <f t="shared" si="275"/>
        <v>5325</v>
      </c>
      <c r="F5329" t="e">
        <f t="shared" si="273"/>
        <v>#NUM!</v>
      </c>
    </row>
    <row r="5330" spans="2:6" x14ac:dyDescent="0.25">
      <c r="B5330">
        <f t="shared" si="274"/>
        <v>30000000</v>
      </c>
      <c r="C5330">
        <v>1.5</v>
      </c>
      <c r="D5330">
        <v>4.5</v>
      </c>
      <c r="E5330">
        <f t="shared" si="275"/>
        <v>5326</v>
      </c>
      <c r="F5330" t="e">
        <f t="shared" si="273"/>
        <v>#NUM!</v>
      </c>
    </row>
    <row r="5331" spans="2:6" x14ac:dyDescent="0.25">
      <c r="B5331">
        <f t="shared" si="274"/>
        <v>30000000</v>
      </c>
      <c r="C5331">
        <v>1.5</v>
      </c>
      <c r="D5331">
        <v>4.5</v>
      </c>
      <c r="E5331">
        <f t="shared" si="275"/>
        <v>5327</v>
      </c>
      <c r="F5331" t="e">
        <f t="shared" si="273"/>
        <v>#NUM!</v>
      </c>
    </row>
    <row r="5332" spans="2:6" x14ac:dyDescent="0.25">
      <c r="B5332">
        <f t="shared" si="274"/>
        <v>30000000</v>
      </c>
      <c r="C5332">
        <v>1.5</v>
      </c>
      <c r="D5332">
        <v>4.5</v>
      </c>
      <c r="E5332">
        <f t="shared" si="275"/>
        <v>5328</v>
      </c>
      <c r="F5332" t="e">
        <f t="shared" si="273"/>
        <v>#NUM!</v>
      </c>
    </row>
    <row r="5333" spans="2:6" x14ac:dyDescent="0.25">
      <c r="B5333">
        <f t="shared" si="274"/>
        <v>30000000</v>
      </c>
      <c r="C5333">
        <v>1.5</v>
      </c>
      <c r="D5333">
        <v>4.5</v>
      </c>
      <c r="E5333">
        <f t="shared" si="275"/>
        <v>5329</v>
      </c>
      <c r="F5333" t="e">
        <f t="shared" si="273"/>
        <v>#NUM!</v>
      </c>
    </row>
    <row r="5334" spans="2:6" x14ac:dyDescent="0.25">
      <c r="B5334">
        <f t="shared" si="274"/>
        <v>30000000</v>
      </c>
      <c r="C5334">
        <v>1.5</v>
      </c>
      <c r="D5334">
        <v>4.5</v>
      </c>
      <c r="E5334">
        <f t="shared" si="275"/>
        <v>5330</v>
      </c>
      <c r="F5334" t="e">
        <f t="shared" si="273"/>
        <v>#NUM!</v>
      </c>
    </row>
    <row r="5335" spans="2:6" x14ac:dyDescent="0.25">
      <c r="B5335">
        <f t="shared" si="274"/>
        <v>30000000</v>
      </c>
      <c r="C5335">
        <v>1.5</v>
      </c>
      <c r="D5335">
        <v>4.5</v>
      </c>
      <c r="E5335">
        <f t="shared" si="275"/>
        <v>5331</v>
      </c>
      <c r="F5335" t="e">
        <f t="shared" si="273"/>
        <v>#NUM!</v>
      </c>
    </row>
    <row r="5336" spans="2:6" x14ac:dyDescent="0.25">
      <c r="B5336">
        <f t="shared" si="274"/>
        <v>30000000</v>
      </c>
      <c r="C5336">
        <v>1.5</v>
      </c>
      <c r="D5336">
        <v>4.5</v>
      </c>
      <c r="E5336">
        <f t="shared" si="275"/>
        <v>5332</v>
      </c>
      <c r="F5336" t="e">
        <f t="shared" si="273"/>
        <v>#NUM!</v>
      </c>
    </row>
    <row r="5337" spans="2:6" x14ac:dyDescent="0.25">
      <c r="B5337">
        <f t="shared" si="274"/>
        <v>30000000</v>
      </c>
      <c r="C5337">
        <v>1.5</v>
      </c>
      <c r="D5337">
        <v>4.5</v>
      </c>
      <c r="E5337">
        <f t="shared" si="275"/>
        <v>5333</v>
      </c>
      <c r="F5337" t="e">
        <f t="shared" si="273"/>
        <v>#NUM!</v>
      </c>
    </row>
    <row r="5338" spans="2:6" x14ac:dyDescent="0.25">
      <c r="B5338">
        <f t="shared" si="274"/>
        <v>30000000</v>
      </c>
      <c r="C5338">
        <v>1.5</v>
      </c>
      <c r="D5338">
        <v>4.5</v>
      </c>
      <c r="E5338">
        <f t="shared" si="275"/>
        <v>5334</v>
      </c>
      <c r="F5338" t="e">
        <f t="shared" si="273"/>
        <v>#NUM!</v>
      </c>
    </row>
    <row r="5339" spans="2:6" x14ac:dyDescent="0.25">
      <c r="B5339">
        <f t="shared" si="274"/>
        <v>30000000</v>
      </c>
      <c r="C5339">
        <v>1.5</v>
      </c>
      <c r="D5339">
        <v>4.5</v>
      </c>
      <c r="E5339">
        <f t="shared" si="275"/>
        <v>5335</v>
      </c>
      <c r="F5339" t="e">
        <f t="shared" si="273"/>
        <v>#NUM!</v>
      </c>
    </row>
    <row r="5340" spans="2:6" x14ac:dyDescent="0.25">
      <c r="B5340">
        <f t="shared" si="274"/>
        <v>30000000</v>
      </c>
      <c r="C5340">
        <v>1.5</v>
      </c>
      <c r="D5340">
        <v>4.5</v>
      </c>
      <c r="E5340">
        <f t="shared" si="275"/>
        <v>5336</v>
      </c>
      <c r="F5340" t="e">
        <f t="shared" si="273"/>
        <v>#NUM!</v>
      </c>
    </row>
    <row r="5341" spans="2:6" x14ac:dyDescent="0.25">
      <c r="B5341">
        <f t="shared" si="274"/>
        <v>30000000</v>
      </c>
      <c r="C5341">
        <v>1.5</v>
      </c>
      <c r="D5341">
        <v>4.5</v>
      </c>
      <c r="E5341">
        <f t="shared" si="275"/>
        <v>5337</v>
      </c>
      <c r="F5341" t="e">
        <f t="shared" si="273"/>
        <v>#NUM!</v>
      </c>
    </row>
    <row r="5342" spans="2:6" x14ac:dyDescent="0.25">
      <c r="B5342">
        <f t="shared" si="274"/>
        <v>30000000</v>
      </c>
      <c r="C5342">
        <v>1.5</v>
      </c>
      <c r="D5342">
        <v>4.5</v>
      </c>
      <c r="E5342">
        <f t="shared" si="275"/>
        <v>5338</v>
      </c>
      <c r="F5342" t="e">
        <f t="shared" si="273"/>
        <v>#NUM!</v>
      </c>
    </row>
    <row r="5343" spans="2:6" x14ac:dyDescent="0.25">
      <c r="B5343">
        <f t="shared" si="274"/>
        <v>30000000</v>
      </c>
      <c r="C5343">
        <v>1.5</v>
      </c>
      <c r="D5343">
        <v>4.5</v>
      </c>
      <c r="E5343">
        <f t="shared" si="275"/>
        <v>5339</v>
      </c>
      <c r="F5343" t="e">
        <f t="shared" ref="F5343:F5390" si="276">D5343+C5343*SIN(E5343*2*PI()/360*B5343)</f>
        <v>#NUM!</v>
      </c>
    </row>
    <row r="5344" spans="2:6" x14ac:dyDescent="0.25">
      <c r="B5344">
        <f t="shared" si="274"/>
        <v>30000000</v>
      </c>
      <c r="C5344">
        <v>1.5</v>
      </c>
      <c r="D5344">
        <v>4.5</v>
      </c>
      <c r="E5344">
        <f t="shared" si="275"/>
        <v>5340</v>
      </c>
      <c r="F5344" t="e">
        <f t="shared" si="276"/>
        <v>#NUM!</v>
      </c>
    </row>
    <row r="5345" spans="2:6" x14ac:dyDescent="0.25">
      <c r="B5345">
        <f t="shared" si="274"/>
        <v>30000000</v>
      </c>
      <c r="C5345">
        <v>1.5</v>
      </c>
      <c r="D5345">
        <v>4.5</v>
      </c>
      <c r="E5345">
        <f t="shared" si="275"/>
        <v>5341</v>
      </c>
      <c r="F5345" t="e">
        <f t="shared" si="276"/>
        <v>#NUM!</v>
      </c>
    </row>
    <row r="5346" spans="2:6" x14ac:dyDescent="0.25">
      <c r="B5346">
        <f t="shared" si="274"/>
        <v>30000000</v>
      </c>
      <c r="C5346">
        <v>1.5</v>
      </c>
      <c r="D5346">
        <v>4.5</v>
      </c>
      <c r="E5346">
        <f t="shared" si="275"/>
        <v>5342</v>
      </c>
      <c r="F5346" t="e">
        <f t="shared" si="276"/>
        <v>#NUM!</v>
      </c>
    </row>
    <row r="5347" spans="2:6" x14ac:dyDescent="0.25">
      <c r="B5347">
        <f t="shared" si="274"/>
        <v>30000000</v>
      </c>
      <c r="C5347">
        <v>1.5</v>
      </c>
      <c r="D5347">
        <v>4.5</v>
      </c>
      <c r="E5347">
        <f t="shared" si="275"/>
        <v>5343</v>
      </c>
      <c r="F5347" t="e">
        <f t="shared" si="276"/>
        <v>#NUM!</v>
      </c>
    </row>
    <row r="5348" spans="2:6" x14ac:dyDescent="0.25">
      <c r="B5348">
        <f t="shared" si="274"/>
        <v>30000000</v>
      </c>
      <c r="C5348">
        <v>1.5</v>
      </c>
      <c r="D5348">
        <v>4.5</v>
      </c>
      <c r="E5348">
        <f t="shared" si="275"/>
        <v>5344</v>
      </c>
      <c r="F5348" t="e">
        <f t="shared" si="276"/>
        <v>#NUM!</v>
      </c>
    </row>
    <row r="5349" spans="2:6" x14ac:dyDescent="0.25">
      <c r="B5349">
        <f t="shared" si="274"/>
        <v>30000000</v>
      </c>
      <c r="C5349">
        <v>1.5</v>
      </c>
      <c r="D5349">
        <v>4.5</v>
      </c>
      <c r="E5349">
        <f t="shared" si="275"/>
        <v>5345</v>
      </c>
      <c r="F5349" t="e">
        <f t="shared" si="276"/>
        <v>#NUM!</v>
      </c>
    </row>
    <row r="5350" spans="2:6" x14ac:dyDescent="0.25">
      <c r="B5350">
        <f t="shared" si="274"/>
        <v>30000000</v>
      </c>
      <c r="C5350">
        <v>1.5</v>
      </c>
      <c r="D5350">
        <v>4.5</v>
      </c>
      <c r="E5350">
        <f t="shared" si="275"/>
        <v>5346</v>
      </c>
      <c r="F5350" t="e">
        <f t="shared" si="276"/>
        <v>#NUM!</v>
      </c>
    </row>
    <row r="5351" spans="2:6" x14ac:dyDescent="0.25">
      <c r="B5351">
        <f t="shared" si="274"/>
        <v>30000000</v>
      </c>
      <c r="C5351">
        <v>1.5</v>
      </c>
      <c r="D5351">
        <v>4.5</v>
      </c>
      <c r="E5351">
        <f t="shared" si="275"/>
        <v>5347</v>
      </c>
      <c r="F5351" t="e">
        <f t="shared" si="276"/>
        <v>#NUM!</v>
      </c>
    </row>
    <row r="5352" spans="2:6" x14ac:dyDescent="0.25">
      <c r="B5352">
        <f t="shared" si="274"/>
        <v>30000000</v>
      </c>
      <c r="C5352">
        <v>1.5</v>
      </c>
      <c r="D5352">
        <v>4.5</v>
      </c>
      <c r="E5352">
        <f t="shared" si="275"/>
        <v>5348</v>
      </c>
      <c r="F5352" t="e">
        <f t="shared" si="276"/>
        <v>#NUM!</v>
      </c>
    </row>
    <row r="5353" spans="2:6" x14ac:dyDescent="0.25">
      <c r="B5353">
        <f t="shared" si="274"/>
        <v>30000000</v>
      </c>
      <c r="C5353">
        <v>1.5</v>
      </c>
      <c r="D5353">
        <v>4.5</v>
      </c>
      <c r="E5353">
        <f t="shared" si="275"/>
        <v>5349</v>
      </c>
      <c r="F5353" t="e">
        <f t="shared" si="276"/>
        <v>#NUM!</v>
      </c>
    </row>
    <row r="5354" spans="2:6" x14ac:dyDescent="0.25">
      <c r="B5354">
        <f t="shared" si="274"/>
        <v>30000000</v>
      </c>
      <c r="C5354">
        <v>1.5</v>
      </c>
      <c r="D5354">
        <v>4.5</v>
      </c>
      <c r="E5354">
        <f t="shared" si="275"/>
        <v>5350</v>
      </c>
      <c r="F5354" t="e">
        <f t="shared" si="276"/>
        <v>#NUM!</v>
      </c>
    </row>
    <row r="5355" spans="2:6" x14ac:dyDescent="0.25">
      <c r="B5355">
        <f t="shared" si="274"/>
        <v>30000000</v>
      </c>
      <c r="C5355">
        <v>1.5</v>
      </c>
      <c r="D5355">
        <v>4.5</v>
      </c>
      <c r="E5355">
        <f t="shared" si="275"/>
        <v>5351</v>
      </c>
      <c r="F5355" t="e">
        <f t="shared" si="276"/>
        <v>#NUM!</v>
      </c>
    </row>
    <row r="5356" spans="2:6" x14ac:dyDescent="0.25">
      <c r="B5356">
        <f t="shared" si="274"/>
        <v>30000000</v>
      </c>
      <c r="C5356">
        <v>1.5</v>
      </c>
      <c r="D5356">
        <v>4.5</v>
      </c>
      <c r="E5356">
        <f t="shared" si="275"/>
        <v>5352</v>
      </c>
      <c r="F5356" t="e">
        <f t="shared" si="276"/>
        <v>#NUM!</v>
      </c>
    </row>
    <row r="5357" spans="2:6" x14ac:dyDescent="0.25">
      <c r="B5357">
        <f t="shared" si="274"/>
        <v>30000000</v>
      </c>
      <c r="C5357">
        <v>1.5</v>
      </c>
      <c r="D5357">
        <v>4.5</v>
      </c>
      <c r="E5357">
        <f t="shared" si="275"/>
        <v>5353</v>
      </c>
      <c r="F5357" t="e">
        <f t="shared" si="276"/>
        <v>#NUM!</v>
      </c>
    </row>
    <row r="5358" spans="2:6" x14ac:dyDescent="0.25">
      <c r="B5358">
        <f t="shared" si="274"/>
        <v>30000000</v>
      </c>
      <c r="C5358">
        <v>1.5</v>
      </c>
      <c r="D5358">
        <v>4.5</v>
      </c>
      <c r="E5358">
        <f t="shared" si="275"/>
        <v>5354</v>
      </c>
      <c r="F5358" t="e">
        <f t="shared" si="276"/>
        <v>#NUM!</v>
      </c>
    </row>
    <row r="5359" spans="2:6" x14ac:dyDescent="0.25">
      <c r="B5359">
        <f t="shared" si="274"/>
        <v>30000000</v>
      </c>
      <c r="C5359">
        <v>1.5</v>
      </c>
      <c r="D5359">
        <v>4.5</v>
      </c>
      <c r="E5359">
        <f t="shared" si="275"/>
        <v>5355</v>
      </c>
      <c r="F5359" t="e">
        <f t="shared" si="276"/>
        <v>#NUM!</v>
      </c>
    </row>
    <row r="5360" spans="2:6" x14ac:dyDescent="0.25">
      <c r="B5360">
        <f t="shared" si="274"/>
        <v>30000000</v>
      </c>
      <c r="C5360">
        <v>1.5</v>
      </c>
      <c r="D5360">
        <v>4.5</v>
      </c>
      <c r="E5360">
        <f t="shared" si="275"/>
        <v>5356</v>
      </c>
      <c r="F5360" t="e">
        <f t="shared" si="276"/>
        <v>#NUM!</v>
      </c>
    </row>
    <row r="5361" spans="2:6" x14ac:dyDescent="0.25">
      <c r="B5361">
        <f t="shared" si="274"/>
        <v>30000000</v>
      </c>
      <c r="C5361">
        <v>1.5</v>
      </c>
      <c r="D5361">
        <v>4.5</v>
      </c>
      <c r="E5361">
        <f t="shared" si="275"/>
        <v>5357</v>
      </c>
      <c r="F5361" t="e">
        <f t="shared" si="276"/>
        <v>#NUM!</v>
      </c>
    </row>
    <row r="5362" spans="2:6" x14ac:dyDescent="0.25">
      <c r="B5362">
        <f t="shared" si="274"/>
        <v>30000000</v>
      </c>
      <c r="C5362">
        <v>1.5</v>
      </c>
      <c r="D5362">
        <v>4.5</v>
      </c>
      <c r="E5362">
        <f t="shared" si="275"/>
        <v>5358</v>
      </c>
      <c r="F5362" t="e">
        <f t="shared" si="276"/>
        <v>#NUM!</v>
      </c>
    </row>
    <row r="5363" spans="2:6" x14ac:dyDescent="0.25">
      <c r="B5363">
        <f t="shared" si="274"/>
        <v>30000000</v>
      </c>
      <c r="C5363">
        <v>1.5</v>
      </c>
      <c r="D5363">
        <v>4.5</v>
      </c>
      <c r="E5363">
        <f t="shared" si="275"/>
        <v>5359</v>
      </c>
      <c r="F5363" t="e">
        <f t="shared" si="276"/>
        <v>#NUM!</v>
      </c>
    </row>
    <row r="5364" spans="2:6" x14ac:dyDescent="0.25">
      <c r="B5364">
        <f t="shared" si="274"/>
        <v>30000000</v>
      </c>
      <c r="C5364">
        <v>1.5</v>
      </c>
      <c r="D5364">
        <v>4.5</v>
      </c>
      <c r="E5364">
        <f t="shared" si="275"/>
        <v>5360</v>
      </c>
      <c r="F5364" t="e">
        <f t="shared" si="276"/>
        <v>#NUM!</v>
      </c>
    </row>
    <row r="5365" spans="2:6" x14ac:dyDescent="0.25">
      <c r="B5365">
        <f t="shared" si="274"/>
        <v>30000000</v>
      </c>
      <c r="C5365">
        <v>1.5</v>
      </c>
      <c r="D5365">
        <v>4.5</v>
      </c>
      <c r="E5365">
        <f t="shared" si="275"/>
        <v>5361</v>
      </c>
      <c r="F5365" t="e">
        <f t="shared" si="276"/>
        <v>#NUM!</v>
      </c>
    </row>
    <row r="5366" spans="2:6" x14ac:dyDescent="0.25">
      <c r="B5366">
        <f t="shared" si="274"/>
        <v>30000000</v>
      </c>
      <c r="C5366">
        <v>1.5</v>
      </c>
      <c r="D5366">
        <v>4.5</v>
      </c>
      <c r="E5366">
        <f t="shared" si="275"/>
        <v>5362</v>
      </c>
      <c r="F5366" t="e">
        <f t="shared" si="276"/>
        <v>#NUM!</v>
      </c>
    </row>
    <row r="5367" spans="2:6" x14ac:dyDescent="0.25">
      <c r="B5367">
        <f t="shared" si="274"/>
        <v>30000000</v>
      </c>
      <c r="C5367">
        <v>1.5</v>
      </c>
      <c r="D5367">
        <v>4.5</v>
      </c>
      <c r="E5367">
        <f t="shared" si="275"/>
        <v>5363</v>
      </c>
      <c r="F5367" t="e">
        <f t="shared" si="276"/>
        <v>#NUM!</v>
      </c>
    </row>
    <row r="5368" spans="2:6" x14ac:dyDescent="0.25">
      <c r="B5368">
        <f t="shared" si="274"/>
        <v>30000000</v>
      </c>
      <c r="C5368">
        <v>1.5</v>
      </c>
      <c r="D5368">
        <v>4.5</v>
      </c>
      <c r="E5368">
        <f t="shared" si="275"/>
        <v>5364</v>
      </c>
      <c r="F5368" t="e">
        <f t="shared" si="276"/>
        <v>#NUM!</v>
      </c>
    </row>
    <row r="5369" spans="2:6" x14ac:dyDescent="0.25">
      <c r="B5369">
        <f t="shared" si="274"/>
        <v>30000000</v>
      </c>
      <c r="C5369">
        <v>1.5</v>
      </c>
      <c r="D5369">
        <v>4.5</v>
      </c>
      <c r="E5369">
        <f t="shared" si="275"/>
        <v>5365</v>
      </c>
      <c r="F5369" t="e">
        <f t="shared" si="276"/>
        <v>#NUM!</v>
      </c>
    </row>
    <row r="5370" spans="2:6" x14ac:dyDescent="0.25">
      <c r="B5370">
        <f t="shared" si="274"/>
        <v>30000000</v>
      </c>
      <c r="C5370">
        <v>1.5</v>
      </c>
      <c r="D5370">
        <v>4.5</v>
      </c>
      <c r="E5370">
        <f t="shared" si="275"/>
        <v>5366</v>
      </c>
      <c r="F5370" t="e">
        <f t="shared" si="276"/>
        <v>#NUM!</v>
      </c>
    </row>
    <row r="5371" spans="2:6" x14ac:dyDescent="0.25">
      <c r="B5371">
        <f t="shared" si="274"/>
        <v>30000000</v>
      </c>
      <c r="C5371">
        <v>1.5</v>
      </c>
      <c r="D5371">
        <v>4.5</v>
      </c>
      <c r="E5371">
        <f t="shared" si="275"/>
        <v>5367</v>
      </c>
      <c r="F5371" t="e">
        <f t="shared" si="276"/>
        <v>#NUM!</v>
      </c>
    </row>
    <row r="5372" spans="2:6" x14ac:dyDescent="0.25">
      <c r="B5372">
        <f t="shared" si="274"/>
        <v>30000000</v>
      </c>
      <c r="C5372">
        <v>1.5</v>
      </c>
      <c r="D5372">
        <v>4.5</v>
      </c>
      <c r="E5372">
        <f t="shared" si="275"/>
        <v>5368</v>
      </c>
      <c r="F5372" t="e">
        <f t="shared" si="276"/>
        <v>#NUM!</v>
      </c>
    </row>
    <row r="5373" spans="2:6" x14ac:dyDescent="0.25">
      <c r="B5373">
        <f t="shared" si="274"/>
        <v>30000000</v>
      </c>
      <c r="C5373">
        <v>1.5</v>
      </c>
      <c r="D5373">
        <v>4.5</v>
      </c>
      <c r="E5373">
        <f t="shared" si="275"/>
        <v>5369</v>
      </c>
      <c r="F5373" t="e">
        <f t="shared" si="276"/>
        <v>#NUM!</v>
      </c>
    </row>
    <row r="5374" spans="2:6" x14ac:dyDescent="0.25">
      <c r="B5374">
        <f t="shared" si="274"/>
        <v>30000000</v>
      </c>
      <c r="C5374">
        <v>1.5</v>
      </c>
      <c r="D5374">
        <v>4.5</v>
      </c>
      <c r="E5374">
        <f t="shared" si="275"/>
        <v>5370</v>
      </c>
      <c r="F5374" t="e">
        <f t="shared" si="276"/>
        <v>#NUM!</v>
      </c>
    </row>
    <row r="5375" spans="2:6" x14ac:dyDescent="0.25">
      <c r="B5375">
        <f t="shared" si="274"/>
        <v>30000000</v>
      </c>
      <c r="C5375">
        <v>1.5</v>
      </c>
      <c r="D5375">
        <v>4.5</v>
      </c>
      <c r="E5375">
        <f t="shared" si="275"/>
        <v>5371</v>
      </c>
      <c r="F5375" t="e">
        <f t="shared" si="276"/>
        <v>#NUM!</v>
      </c>
    </row>
    <row r="5376" spans="2:6" x14ac:dyDescent="0.25">
      <c r="B5376">
        <f t="shared" si="274"/>
        <v>30000000</v>
      </c>
      <c r="C5376">
        <v>1.5</v>
      </c>
      <c r="D5376">
        <v>4.5</v>
      </c>
      <c r="E5376">
        <f t="shared" si="275"/>
        <v>5372</v>
      </c>
      <c r="F5376" t="e">
        <f t="shared" si="276"/>
        <v>#NUM!</v>
      </c>
    </row>
    <row r="5377" spans="2:6" x14ac:dyDescent="0.25">
      <c r="B5377">
        <f t="shared" si="274"/>
        <v>30000000</v>
      </c>
      <c r="C5377">
        <v>1.5</v>
      </c>
      <c r="D5377">
        <v>4.5</v>
      </c>
      <c r="E5377">
        <f t="shared" si="275"/>
        <v>5373</v>
      </c>
      <c r="F5377" t="e">
        <f t="shared" si="276"/>
        <v>#NUM!</v>
      </c>
    </row>
    <row r="5378" spans="2:6" x14ac:dyDescent="0.25">
      <c r="B5378">
        <f t="shared" si="274"/>
        <v>30000000</v>
      </c>
      <c r="C5378">
        <v>1.5</v>
      </c>
      <c r="D5378">
        <v>4.5</v>
      </c>
      <c r="E5378">
        <f t="shared" si="275"/>
        <v>5374</v>
      </c>
      <c r="F5378" t="e">
        <f t="shared" si="276"/>
        <v>#NUM!</v>
      </c>
    </row>
    <row r="5379" spans="2:6" x14ac:dyDescent="0.25">
      <c r="B5379">
        <f t="shared" si="274"/>
        <v>30000000</v>
      </c>
      <c r="C5379">
        <v>1.5</v>
      </c>
      <c r="D5379">
        <v>4.5</v>
      </c>
      <c r="E5379">
        <f t="shared" si="275"/>
        <v>5375</v>
      </c>
      <c r="F5379" t="e">
        <f t="shared" si="276"/>
        <v>#NUM!</v>
      </c>
    </row>
    <row r="5380" spans="2:6" x14ac:dyDescent="0.25">
      <c r="B5380">
        <f t="shared" si="274"/>
        <v>30000000</v>
      </c>
      <c r="C5380">
        <v>1.5</v>
      </c>
      <c r="D5380">
        <v>4.5</v>
      </c>
      <c r="E5380">
        <f t="shared" si="275"/>
        <v>5376</v>
      </c>
      <c r="F5380" t="e">
        <f t="shared" si="276"/>
        <v>#NUM!</v>
      </c>
    </row>
    <row r="5381" spans="2:6" x14ac:dyDescent="0.25">
      <c r="B5381">
        <f t="shared" si="274"/>
        <v>30000000</v>
      </c>
      <c r="C5381">
        <v>1.5</v>
      </c>
      <c r="D5381">
        <v>4.5</v>
      </c>
      <c r="E5381">
        <f t="shared" si="275"/>
        <v>5377</v>
      </c>
      <c r="F5381" t="e">
        <f t="shared" si="276"/>
        <v>#NUM!</v>
      </c>
    </row>
    <row r="5382" spans="2:6" x14ac:dyDescent="0.25">
      <c r="B5382">
        <f t="shared" ref="B5382:B5390" si="277">$C$1</f>
        <v>30000000</v>
      </c>
      <c r="C5382">
        <v>1.5</v>
      </c>
      <c r="D5382">
        <v>4.5</v>
      </c>
      <c r="E5382">
        <f t="shared" ref="E5382:E5390" si="278">E5381+1</f>
        <v>5378</v>
      </c>
      <c r="F5382" t="e">
        <f t="shared" si="276"/>
        <v>#NUM!</v>
      </c>
    </row>
    <row r="5383" spans="2:6" x14ac:dyDescent="0.25">
      <c r="B5383">
        <f t="shared" si="277"/>
        <v>30000000</v>
      </c>
      <c r="C5383">
        <v>1.5</v>
      </c>
      <c r="D5383">
        <v>4.5</v>
      </c>
      <c r="E5383">
        <f t="shared" si="278"/>
        <v>5379</v>
      </c>
      <c r="F5383" t="e">
        <f t="shared" si="276"/>
        <v>#NUM!</v>
      </c>
    </row>
    <row r="5384" spans="2:6" x14ac:dyDescent="0.25">
      <c r="B5384">
        <f t="shared" si="277"/>
        <v>30000000</v>
      </c>
      <c r="C5384">
        <v>1.5</v>
      </c>
      <c r="D5384">
        <v>4.5</v>
      </c>
      <c r="E5384">
        <f t="shared" si="278"/>
        <v>5380</v>
      </c>
      <c r="F5384" t="e">
        <f t="shared" si="276"/>
        <v>#NUM!</v>
      </c>
    </row>
    <row r="5385" spans="2:6" x14ac:dyDescent="0.25">
      <c r="B5385">
        <f t="shared" si="277"/>
        <v>30000000</v>
      </c>
      <c r="C5385">
        <v>1.5</v>
      </c>
      <c r="D5385">
        <v>4.5</v>
      </c>
      <c r="E5385">
        <f t="shared" si="278"/>
        <v>5381</v>
      </c>
      <c r="F5385" t="e">
        <f t="shared" si="276"/>
        <v>#NUM!</v>
      </c>
    </row>
    <row r="5386" spans="2:6" x14ac:dyDescent="0.25">
      <c r="B5386">
        <f t="shared" si="277"/>
        <v>30000000</v>
      </c>
      <c r="C5386">
        <v>1.5</v>
      </c>
      <c r="D5386">
        <v>4.5</v>
      </c>
      <c r="E5386">
        <f t="shared" si="278"/>
        <v>5382</v>
      </c>
      <c r="F5386" t="e">
        <f t="shared" si="276"/>
        <v>#NUM!</v>
      </c>
    </row>
    <row r="5387" spans="2:6" x14ac:dyDescent="0.25">
      <c r="B5387">
        <f t="shared" si="277"/>
        <v>30000000</v>
      </c>
      <c r="C5387">
        <v>1.5</v>
      </c>
      <c r="D5387">
        <v>4.5</v>
      </c>
      <c r="E5387">
        <f t="shared" si="278"/>
        <v>5383</v>
      </c>
      <c r="F5387" t="e">
        <f t="shared" si="276"/>
        <v>#NUM!</v>
      </c>
    </row>
    <row r="5388" spans="2:6" x14ac:dyDescent="0.25">
      <c r="B5388">
        <f t="shared" si="277"/>
        <v>30000000</v>
      </c>
      <c r="C5388">
        <v>1.5</v>
      </c>
      <c r="D5388">
        <v>4.5</v>
      </c>
      <c r="E5388">
        <f t="shared" si="278"/>
        <v>5384</v>
      </c>
      <c r="F5388" t="e">
        <f t="shared" si="276"/>
        <v>#NUM!</v>
      </c>
    </row>
    <row r="5389" spans="2:6" x14ac:dyDescent="0.25">
      <c r="B5389">
        <f t="shared" si="277"/>
        <v>30000000</v>
      </c>
      <c r="C5389">
        <v>1.5</v>
      </c>
      <c r="D5389">
        <v>4.5</v>
      </c>
      <c r="E5389">
        <f t="shared" si="278"/>
        <v>5385</v>
      </c>
      <c r="F5389" t="e">
        <f t="shared" si="276"/>
        <v>#NUM!</v>
      </c>
    </row>
    <row r="5390" spans="2:6" x14ac:dyDescent="0.25">
      <c r="B5390">
        <f t="shared" si="277"/>
        <v>30000000</v>
      </c>
      <c r="C5390">
        <v>1.5</v>
      </c>
      <c r="D5390">
        <v>4.5</v>
      </c>
      <c r="E5390">
        <f t="shared" si="278"/>
        <v>5386</v>
      </c>
      <c r="F5390" t="e">
        <f t="shared" si="276"/>
        <v>#NUM!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AFCB-2BE2-4C19-B48A-6ED3D1BC19C7}">
  <sheetPr>
    <tabColor rgb="FFFFFF00"/>
  </sheetPr>
  <dimension ref="A1:E368"/>
  <sheetViews>
    <sheetView zoomScale="76" zoomScaleNormal="76" workbookViewId="0">
      <selection activeCell="F24" sqref="F24"/>
    </sheetView>
  </sheetViews>
  <sheetFormatPr defaultRowHeight="15" x14ac:dyDescent="0.25"/>
  <cols>
    <col min="1" max="1" width="15.140625" customWidth="1"/>
    <col min="6" max="6" width="19.7109375" customWidth="1"/>
  </cols>
  <sheetData>
    <row r="1" spans="1:5" x14ac:dyDescent="0.25">
      <c r="A1" t="s">
        <v>0</v>
      </c>
      <c r="B1">
        <v>5</v>
      </c>
    </row>
    <row r="2" spans="1:5" x14ac:dyDescent="0.25">
      <c r="A2" t="s">
        <v>1</v>
      </c>
      <c r="B2">
        <v>6</v>
      </c>
    </row>
    <row r="3" spans="1:5" x14ac:dyDescent="0.25">
      <c r="A3" t="s">
        <v>2</v>
      </c>
      <c r="B3">
        <v>0.89</v>
      </c>
    </row>
    <row r="4" spans="1:5" x14ac:dyDescent="0.25">
      <c r="A4" t="s">
        <v>3</v>
      </c>
      <c r="B4">
        <f>((B2+B1)-B3)/(2*B1)*360</f>
        <v>363.96</v>
      </c>
    </row>
    <row r="7" spans="1:5" x14ac:dyDescent="0.25">
      <c r="B7" t="s">
        <v>4</v>
      </c>
      <c r="C7" t="s">
        <v>5</v>
      </c>
      <c r="D7" t="s">
        <v>6</v>
      </c>
      <c r="E7" t="s">
        <v>7</v>
      </c>
    </row>
    <row r="8" spans="1:5" x14ac:dyDescent="0.25">
      <c r="B8">
        <v>0</v>
      </c>
      <c r="C8">
        <f t="shared" ref="C8:C71" si="0">$B$2+$B$1*SIN(RADIANS(B8))</f>
        <v>6</v>
      </c>
      <c r="D8">
        <f t="shared" ref="D8:D71" si="1">$B$2</f>
        <v>6</v>
      </c>
      <c r="E8">
        <f t="shared" ref="E8:E71" si="2">$B$3</f>
        <v>0.89</v>
      </c>
    </row>
    <row r="9" spans="1:5" x14ac:dyDescent="0.25">
      <c r="B9">
        <v>1</v>
      </c>
      <c r="C9">
        <f t="shared" si="0"/>
        <v>6.0872620321864179</v>
      </c>
      <c r="D9">
        <f t="shared" si="1"/>
        <v>6</v>
      </c>
      <c r="E9">
        <f t="shared" si="2"/>
        <v>0.89</v>
      </c>
    </row>
    <row r="10" spans="1:5" x14ac:dyDescent="0.25">
      <c r="B10">
        <f>B9+1</f>
        <v>2</v>
      </c>
      <c r="C10">
        <f t="shared" si="0"/>
        <v>6.1744974835125053</v>
      </c>
      <c r="D10">
        <f t="shared" si="1"/>
        <v>6</v>
      </c>
      <c r="E10">
        <f t="shared" si="2"/>
        <v>0.89</v>
      </c>
    </row>
    <row r="11" spans="1:5" x14ac:dyDescent="0.25">
      <c r="B11">
        <f t="shared" ref="B11:B74" si="3">B10+1</f>
        <v>3</v>
      </c>
      <c r="C11">
        <f t="shared" si="0"/>
        <v>6.2616797812147196</v>
      </c>
      <c r="D11">
        <f t="shared" si="1"/>
        <v>6</v>
      </c>
      <c r="E11">
        <f t="shared" si="2"/>
        <v>0.89</v>
      </c>
    </row>
    <row r="12" spans="1:5" x14ac:dyDescent="0.25">
      <c r="B12">
        <f t="shared" si="3"/>
        <v>4</v>
      </c>
      <c r="C12">
        <f t="shared" si="0"/>
        <v>6.3487823687206264</v>
      </c>
      <c r="D12">
        <f t="shared" si="1"/>
        <v>6</v>
      </c>
      <c r="E12">
        <f t="shared" si="2"/>
        <v>0.89</v>
      </c>
    </row>
    <row r="13" spans="1:5" x14ac:dyDescent="0.25">
      <c r="B13">
        <f t="shared" si="3"/>
        <v>5</v>
      </c>
      <c r="C13">
        <f t="shared" si="0"/>
        <v>6.4357787137382907</v>
      </c>
      <c r="D13">
        <f t="shared" si="1"/>
        <v>6</v>
      </c>
      <c r="E13">
        <f t="shared" si="2"/>
        <v>0.89</v>
      </c>
    </row>
    <row r="14" spans="1:5" x14ac:dyDescent="0.25">
      <c r="B14">
        <f t="shared" si="3"/>
        <v>6</v>
      </c>
      <c r="C14">
        <f t="shared" si="0"/>
        <v>6.522642316338267</v>
      </c>
      <c r="D14">
        <f t="shared" si="1"/>
        <v>6</v>
      </c>
      <c r="E14">
        <f t="shared" si="2"/>
        <v>0.89</v>
      </c>
    </row>
    <row r="15" spans="1:5" x14ac:dyDescent="0.25">
      <c r="B15">
        <f t="shared" si="3"/>
        <v>7</v>
      </c>
      <c r="C15">
        <f t="shared" si="0"/>
        <v>6.609346717025737</v>
      </c>
      <c r="D15">
        <f t="shared" si="1"/>
        <v>6</v>
      </c>
      <c r="E15">
        <f t="shared" si="2"/>
        <v>0.89</v>
      </c>
    </row>
    <row r="16" spans="1:5" x14ac:dyDescent="0.25">
      <c r="B16">
        <f t="shared" si="3"/>
        <v>8</v>
      </c>
      <c r="C16">
        <f t="shared" si="0"/>
        <v>6.6958655048003273</v>
      </c>
      <c r="D16">
        <f t="shared" si="1"/>
        <v>6</v>
      </c>
      <c r="E16">
        <f t="shared" si="2"/>
        <v>0.89</v>
      </c>
    </row>
    <row r="17" spans="2:5" x14ac:dyDescent="0.25">
      <c r="B17">
        <f t="shared" si="3"/>
        <v>9</v>
      </c>
      <c r="C17">
        <f t="shared" si="0"/>
        <v>6.7821723252011541</v>
      </c>
      <c r="D17">
        <f t="shared" si="1"/>
        <v>6</v>
      </c>
      <c r="E17">
        <f t="shared" si="2"/>
        <v>0.89</v>
      </c>
    </row>
    <row r="18" spans="2:5" x14ac:dyDescent="0.25">
      <c r="B18">
        <f t="shared" si="3"/>
        <v>10</v>
      </c>
      <c r="C18">
        <f t="shared" si="0"/>
        <v>6.8682408883346513</v>
      </c>
      <c r="D18">
        <f t="shared" si="1"/>
        <v>6</v>
      </c>
      <c r="E18">
        <f t="shared" si="2"/>
        <v>0.89</v>
      </c>
    </row>
    <row r="19" spans="2:5" x14ac:dyDescent="0.25">
      <c r="B19">
        <f t="shared" si="3"/>
        <v>11</v>
      </c>
      <c r="C19">
        <f t="shared" si="0"/>
        <v>6.9540449768827237</v>
      </c>
      <c r="D19">
        <f t="shared" si="1"/>
        <v>6</v>
      </c>
      <c r="E19">
        <f t="shared" si="2"/>
        <v>0.89</v>
      </c>
    </row>
    <row r="20" spans="2:5" x14ac:dyDescent="0.25">
      <c r="B20">
        <f t="shared" si="3"/>
        <v>12</v>
      </c>
      <c r="C20">
        <f t="shared" si="0"/>
        <v>7.0395584540887963</v>
      </c>
      <c r="D20">
        <f t="shared" si="1"/>
        <v>6</v>
      </c>
      <c r="E20">
        <f t="shared" si="2"/>
        <v>0.89</v>
      </c>
    </row>
    <row r="21" spans="2:5" x14ac:dyDescent="0.25">
      <c r="B21">
        <f t="shared" si="3"/>
        <v>13</v>
      </c>
      <c r="C21">
        <f t="shared" si="0"/>
        <v>7.1247552717193248</v>
      </c>
      <c r="D21">
        <f t="shared" si="1"/>
        <v>6</v>
      </c>
      <c r="E21">
        <f t="shared" si="2"/>
        <v>0.89</v>
      </c>
    </row>
    <row r="22" spans="2:5" x14ac:dyDescent="0.25">
      <c r="B22">
        <f t="shared" si="3"/>
        <v>14</v>
      </c>
      <c r="C22">
        <f t="shared" si="0"/>
        <v>7.2096094779983382</v>
      </c>
      <c r="D22">
        <f t="shared" si="1"/>
        <v>6</v>
      </c>
      <c r="E22">
        <f t="shared" si="2"/>
        <v>0.89</v>
      </c>
    </row>
    <row r="23" spans="2:5" x14ac:dyDescent="0.25">
      <c r="B23">
        <f t="shared" si="3"/>
        <v>15</v>
      </c>
      <c r="C23">
        <f t="shared" si="0"/>
        <v>7.2940952255126037</v>
      </c>
      <c r="D23">
        <f t="shared" si="1"/>
        <v>6</v>
      </c>
      <c r="E23">
        <f t="shared" si="2"/>
        <v>0.89</v>
      </c>
    </row>
    <row r="24" spans="2:5" x14ac:dyDescent="0.25">
      <c r="B24">
        <f t="shared" si="3"/>
        <v>16</v>
      </c>
      <c r="C24">
        <f t="shared" si="0"/>
        <v>7.378186779084996</v>
      </c>
      <c r="D24">
        <f t="shared" si="1"/>
        <v>6</v>
      </c>
      <c r="E24">
        <f t="shared" si="2"/>
        <v>0.89</v>
      </c>
    </row>
    <row r="25" spans="2:5" x14ac:dyDescent="0.25">
      <c r="B25">
        <f t="shared" si="3"/>
        <v>17</v>
      </c>
      <c r="C25">
        <f t="shared" si="0"/>
        <v>7.4618585236136834</v>
      </c>
      <c r="D25">
        <f t="shared" si="1"/>
        <v>6</v>
      </c>
      <c r="E25">
        <f t="shared" si="2"/>
        <v>0.89</v>
      </c>
    </row>
    <row r="26" spans="2:5" x14ac:dyDescent="0.25">
      <c r="B26">
        <f t="shared" si="3"/>
        <v>18</v>
      </c>
      <c r="C26">
        <f t="shared" si="0"/>
        <v>7.5450849718747373</v>
      </c>
      <c r="D26">
        <f t="shared" si="1"/>
        <v>6</v>
      </c>
      <c r="E26">
        <f t="shared" si="2"/>
        <v>0.89</v>
      </c>
    </row>
    <row r="27" spans="2:5" x14ac:dyDescent="0.25">
      <c r="B27">
        <f t="shared" si="3"/>
        <v>19</v>
      </c>
      <c r="C27">
        <f t="shared" si="0"/>
        <v>7.6278407722857837</v>
      </c>
      <c r="D27">
        <f t="shared" si="1"/>
        <v>6</v>
      </c>
      <c r="E27">
        <f t="shared" si="2"/>
        <v>0.89</v>
      </c>
    </row>
    <row r="28" spans="2:5" x14ac:dyDescent="0.25">
      <c r="B28">
        <f t="shared" si="3"/>
        <v>20</v>
      </c>
      <c r="C28">
        <f t="shared" si="0"/>
        <v>7.7101007166283431</v>
      </c>
      <c r="D28">
        <f t="shared" si="1"/>
        <v>6</v>
      </c>
      <c r="E28">
        <f t="shared" si="2"/>
        <v>0.89</v>
      </c>
    </row>
    <row r="29" spans="2:5" x14ac:dyDescent="0.25">
      <c r="B29">
        <f t="shared" si="3"/>
        <v>21</v>
      </c>
      <c r="C29">
        <f t="shared" si="0"/>
        <v>7.7918397477265016</v>
      </c>
      <c r="D29">
        <f t="shared" si="1"/>
        <v>6</v>
      </c>
      <c r="E29">
        <f t="shared" si="2"/>
        <v>0.89</v>
      </c>
    </row>
    <row r="30" spans="2:5" x14ac:dyDescent="0.25">
      <c r="B30">
        <f t="shared" si="3"/>
        <v>22</v>
      </c>
      <c r="C30">
        <f t="shared" si="0"/>
        <v>7.8730329670795598</v>
      </c>
      <c r="D30">
        <f t="shared" si="1"/>
        <v>6</v>
      </c>
      <c r="E30">
        <f t="shared" si="2"/>
        <v>0.89</v>
      </c>
    </row>
    <row r="31" spans="2:5" x14ac:dyDescent="0.25">
      <c r="B31">
        <f t="shared" si="3"/>
        <v>23</v>
      </c>
      <c r="C31">
        <f t="shared" si="0"/>
        <v>7.9536556424463694</v>
      </c>
      <c r="D31">
        <f t="shared" si="1"/>
        <v>6</v>
      </c>
      <c r="E31">
        <f t="shared" si="2"/>
        <v>0.89</v>
      </c>
    </row>
    <row r="32" spans="2:5" x14ac:dyDescent="0.25">
      <c r="B32">
        <f t="shared" si="3"/>
        <v>24</v>
      </c>
      <c r="C32">
        <f t="shared" si="0"/>
        <v>8.0336832153790017</v>
      </c>
      <c r="D32">
        <f t="shared" si="1"/>
        <v>6</v>
      </c>
      <c r="E32">
        <f t="shared" si="2"/>
        <v>0.89</v>
      </c>
    </row>
    <row r="33" spans="2:5" x14ac:dyDescent="0.25">
      <c r="B33">
        <f t="shared" si="3"/>
        <v>25</v>
      </c>
      <c r="C33">
        <f t="shared" si="0"/>
        <v>8.1130913087034973</v>
      </c>
      <c r="D33">
        <f t="shared" si="1"/>
        <v>6</v>
      </c>
      <c r="E33">
        <f t="shared" si="2"/>
        <v>0.89</v>
      </c>
    </row>
    <row r="34" spans="2:5" x14ac:dyDescent="0.25">
      <c r="B34">
        <f t="shared" si="3"/>
        <v>26</v>
      </c>
      <c r="C34">
        <f t="shared" si="0"/>
        <v>8.1918557339453866</v>
      </c>
      <c r="D34">
        <f t="shared" si="1"/>
        <v>6</v>
      </c>
      <c r="E34">
        <f t="shared" si="2"/>
        <v>0.89</v>
      </c>
    </row>
    <row r="35" spans="2:5" x14ac:dyDescent="0.25">
      <c r="B35">
        <f t="shared" si="3"/>
        <v>27</v>
      </c>
      <c r="C35">
        <f t="shared" si="0"/>
        <v>8.2699524986977337</v>
      </c>
      <c r="D35">
        <f t="shared" si="1"/>
        <v>6</v>
      </c>
      <c r="E35">
        <f t="shared" si="2"/>
        <v>0.89</v>
      </c>
    </row>
    <row r="36" spans="2:5" x14ac:dyDescent="0.25">
      <c r="B36">
        <f t="shared" si="3"/>
        <v>28</v>
      </c>
      <c r="C36">
        <f t="shared" si="0"/>
        <v>8.3473578139294542</v>
      </c>
      <c r="D36">
        <f t="shared" si="1"/>
        <v>6</v>
      </c>
      <c r="E36">
        <f t="shared" si="2"/>
        <v>0.89</v>
      </c>
    </row>
    <row r="37" spans="2:5" x14ac:dyDescent="0.25">
      <c r="B37">
        <f t="shared" si="3"/>
        <v>29</v>
      </c>
      <c r="C37">
        <f t="shared" si="0"/>
        <v>8.4240481012316852</v>
      </c>
      <c r="D37">
        <f t="shared" si="1"/>
        <v>6</v>
      </c>
      <c r="E37">
        <f t="shared" si="2"/>
        <v>0.89</v>
      </c>
    </row>
    <row r="38" spans="2:5" x14ac:dyDescent="0.25">
      <c r="B38">
        <f t="shared" si="3"/>
        <v>30</v>
      </c>
      <c r="C38">
        <f t="shared" si="0"/>
        <v>8.5</v>
      </c>
      <c r="D38">
        <f t="shared" si="1"/>
        <v>6</v>
      </c>
      <c r="E38">
        <f t="shared" si="2"/>
        <v>0.89</v>
      </c>
    </row>
    <row r="39" spans="2:5" x14ac:dyDescent="0.25">
      <c r="B39">
        <f t="shared" si="3"/>
        <v>31</v>
      </c>
      <c r="C39">
        <f t="shared" si="0"/>
        <v>8.5751903745502709</v>
      </c>
      <c r="D39">
        <f t="shared" si="1"/>
        <v>6</v>
      </c>
      <c r="E39">
        <f t="shared" si="2"/>
        <v>0.89</v>
      </c>
    </row>
    <row r="40" spans="2:5" x14ac:dyDescent="0.25">
      <c r="B40">
        <f t="shared" si="3"/>
        <v>32</v>
      </c>
      <c r="C40">
        <f t="shared" si="0"/>
        <v>8.6495963211660243</v>
      </c>
      <c r="D40">
        <f t="shared" si="1"/>
        <v>6</v>
      </c>
      <c r="E40">
        <f t="shared" si="2"/>
        <v>0.89</v>
      </c>
    </row>
    <row r="41" spans="2:5" x14ac:dyDescent="0.25">
      <c r="B41">
        <f t="shared" si="3"/>
        <v>33</v>
      </c>
      <c r="C41">
        <f t="shared" si="0"/>
        <v>8.7231951750751353</v>
      </c>
      <c r="D41">
        <f t="shared" si="1"/>
        <v>6</v>
      </c>
      <c r="E41">
        <f t="shared" si="2"/>
        <v>0.89</v>
      </c>
    </row>
    <row r="42" spans="2:5" x14ac:dyDescent="0.25">
      <c r="B42">
        <f t="shared" si="3"/>
        <v>34</v>
      </c>
      <c r="C42">
        <f t="shared" si="0"/>
        <v>8.7959645173537346</v>
      </c>
      <c r="D42">
        <f t="shared" si="1"/>
        <v>6</v>
      </c>
      <c r="E42">
        <f t="shared" si="2"/>
        <v>0.89</v>
      </c>
    </row>
    <row r="43" spans="2:5" x14ac:dyDescent="0.25">
      <c r="B43">
        <f t="shared" si="3"/>
        <v>35</v>
      </c>
      <c r="C43">
        <f t="shared" si="0"/>
        <v>8.8678821817552311</v>
      </c>
      <c r="D43">
        <f t="shared" si="1"/>
        <v>6</v>
      </c>
      <c r="E43">
        <f t="shared" si="2"/>
        <v>0.89</v>
      </c>
    </row>
    <row r="44" spans="2:5" x14ac:dyDescent="0.25">
      <c r="B44">
        <f t="shared" si="3"/>
        <v>36</v>
      </c>
      <c r="C44">
        <f t="shared" si="0"/>
        <v>8.9389262614623668</v>
      </c>
      <c r="D44">
        <f t="shared" si="1"/>
        <v>6</v>
      </c>
      <c r="E44">
        <f t="shared" si="2"/>
        <v>0.89</v>
      </c>
    </row>
    <row r="45" spans="2:5" x14ac:dyDescent="0.25">
      <c r="B45">
        <f t="shared" si="3"/>
        <v>37</v>
      </c>
      <c r="C45">
        <f t="shared" si="0"/>
        <v>9.0090751157602416</v>
      </c>
      <c r="D45">
        <f t="shared" si="1"/>
        <v>6</v>
      </c>
      <c r="E45">
        <f t="shared" si="2"/>
        <v>0.89</v>
      </c>
    </row>
    <row r="46" spans="2:5" x14ac:dyDescent="0.25">
      <c r="B46">
        <f t="shared" si="3"/>
        <v>38</v>
      </c>
      <c r="C46">
        <f t="shared" si="0"/>
        <v>9.0783073766282918</v>
      </c>
      <c r="D46">
        <f t="shared" si="1"/>
        <v>6</v>
      </c>
      <c r="E46">
        <f t="shared" si="2"/>
        <v>0.89</v>
      </c>
    </row>
    <row r="47" spans="2:5" x14ac:dyDescent="0.25">
      <c r="B47">
        <f t="shared" si="3"/>
        <v>39</v>
      </c>
      <c r="C47">
        <f t="shared" si="0"/>
        <v>9.1466019552491868</v>
      </c>
      <c r="D47">
        <f t="shared" si="1"/>
        <v>6</v>
      </c>
      <c r="E47">
        <f t="shared" si="2"/>
        <v>0.89</v>
      </c>
    </row>
    <row r="48" spans="2:5" x14ac:dyDescent="0.25">
      <c r="B48">
        <f t="shared" si="3"/>
        <v>40</v>
      </c>
      <c r="C48">
        <f t="shared" si="0"/>
        <v>9.2139380484326967</v>
      </c>
      <c r="D48">
        <f t="shared" si="1"/>
        <v>6</v>
      </c>
      <c r="E48">
        <f t="shared" si="2"/>
        <v>0.89</v>
      </c>
    </row>
    <row r="49" spans="2:5" x14ac:dyDescent="0.25">
      <c r="B49">
        <f t="shared" si="3"/>
        <v>41</v>
      </c>
      <c r="C49">
        <f t="shared" si="0"/>
        <v>9.2802951449525359</v>
      </c>
      <c r="D49">
        <f t="shared" si="1"/>
        <v>6</v>
      </c>
      <c r="E49">
        <f t="shared" si="2"/>
        <v>0.89</v>
      </c>
    </row>
    <row r="50" spans="2:5" x14ac:dyDescent="0.25">
      <c r="B50">
        <f t="shared" si="3"/>
        <v>42</v>
      </c>
      <c r="C50">
        <f t="shared" si="0"/>
        <v>9.3456530317942921</v>
      </c>
      <c r="D50">
        <f t="shared" si="1"/>
        <v>6</v>
      </c>
      <c r="E50">
        <f t="shared" si="2"/>
        <v>0.89</v>
      </c>
    </row>
    <row r="51" spans="2:5" x14ac:dyDescent="0.25">
      <c r="B51">
        <f t="shared" si="3"/>
        <v>43</v>
      </c>
      <c r="C51">
        <f t="shared" si="0"/>
        <v>9.4099918003124934</v>
      </c>
      <c r="D51">
        <f t="shared" si="1"/>
        <v>6</v>
      </c>
      <c r="E51">
        <f t="shared" si="2"/>
        <v>0.89</v>
      </c>
    </row>
    <row r="52" spans="2:5" x14ac:dyDescent="0.25">
      <c r="B52">
        <f t="shared" si="3"/>
        <v>44</v>
      </c>
      <c r="C52">
        <f t="shared" si="0"/>
        <v>9.4732918522949863</v>
      </c>
      <c r="D52">
        <f t="shared" si="1"/>
        <v>6</v>
      </c>
      <c r="E52">
        <f t="shared" si="2"/>
        <v>0.89</v>
      </c>
    </row>
    <row r="53" spans="2:5" x14ac:dyDescent="0.25">
      <c r="B53">
        <f t="shared" si="3"/>
        <v>45</v>
      </c>
      <c r="C53">
        <f t="shared" si="0"/>
        <v>9.5355339059327378</v>
      </c>
      <c r="D53">
        <f t="shared" si="1"/>
        <v>6</v>
      </c>
      <c r="E53">
        <f t="shared" si="2"/>
        <v>0.89</v>
      </c>
    </row>
    <row r="54" spans="2:5" x14ac:dyDescent="0.25">
      <c r="B54">
        <f t="shared" si="3"/>
        <v>46</v>
      </c>
      <c r="C54">
        <f t="shared" si="0"/>
        <v>9.5966990016932563</v>
      </c>
      <c r="D54">
        <f t="shared" si="1"/>
        <v>6</v>
      </c>
      <c r="E54">
        <f t="shared" si="2"/>
        <v>0.89</v>
      </c>
    </row>
    <row r="55" spans="2:5" x14ac:dyDescent="0.25">
      <c r="B55">
        <f t="shared" si="3"/>
        <v>47</v>
      </c>
      <c r="C55">
        <f t="shared" si="0"/>
        <v>9.6567685080958512</v>
      </c>
      <c r="D55">
        <f t="shared" si="1"/>
        <v>6</v>
      </c>
      <c r="E55">
        <f t="shared" si="2"/>
        <v>0.89</v>
      </c>
    </row>
    <row r="56" spans="2:5" x14ac:dyDescent="0.25">
      <c r="B56">
        <f t="shared" si="3"/>
        <v>48</v>
      </c>
      <c r="C56">
        <f t="shared" si="0"/>
        <v>9.7157241273869701</v>
      </c>
      <c r="D56">
        <f t="shared" si="1"/>
        <v>6</v>
      </c>
      <c r="E56">
        <f t="shared" si="2"/>
        <v>0.89</v>
      </c>
    </row>
    <row r="57" spans="2:5" x14ac:dyDescent="0.25">
      <c r="B57">
        <f t="shared" si="3"/>
        <v>49</v>
      </c>
      <c r="C57">
        <f t="shared" si="0"/>
        <v>9.7735479011138597</v>
      </c>
      <c r="D57">
        <f t="shared" si="1"/>
        <v>6</v>
      </c>
      <c r="E57">
        <f t="shared" si="2"/>
        <v>0.89</v>
      </c>
    </row>
    <row r="58" spans="2:5" x14ac:dyDescent="0.25">
      <c r="B58">
        <f t="shared" si="3"/>
        <v>50</v>
      </c>
      <c r="C58">
        <f t="shared" si="0"/>
        <v>9.8302222155948904</v>
      </c>
      <c r="D58">
        <f t="shared" si="1"/>
        <v>6</v>
      </c>
      <c r="E58">
        <f t="shared" si="2"/>
        <v>0.89</v>
      </c>
    </row>
    <row r="59" spans="2:5" x14ac:dyDescent="0.25">
      <c r="B59">
        <f t="shared" si="3"/>
        <v>51</v>
      </c>
      <c r="C59">
        <f t="shared" si="0"/>
        <v>9.8857298072848536</v>
      </c>
      <c r="D59">
        <f t="shared" si="1"/>
        <v>6</v>
      </c>
      <c r="E59">
        <f t="shared" si="2"/>
        <v>0.89</v>
      </c>
    </row>
    <row r="60" spans="2:5" x14ac:dyDescent="0.25">
      <c r="B60">
        <f t="shared" si="3"/>
        <v>52</v>
      </c>
      <c r="C60">
        <f t="shared" si="0"/>
        <v>9.9400537680336107</v>
      </c>
      <c r="D60">
        <f t="shared" si="1"/>
        <v>6</v>
      </c>
      <c r="E60">
        <f t="shared" si="2"/>
        <v>0.89</v>
      </c>
    </row>
    <row r="61" spans="2:5" x14ac:dyDescent="0.25">
      <c r="B61">
        <f t="shared" si="3"/>
        <v>53</v>
      </c>
      <c r="C61">
        <f t="shared" si="0"/>
        <v>9.9931775502364637</v>
      </c>
      <c r="D61">
        <f t="shared" si="1"/>
        <v>6</v>
      </c>
      <c r="E61">
        <f t="shared" si="2"/>
        <v>0.89</v>
      </c>
    </row>
    <row r="62" spans="2:5" x14ac:dyDescent="0.25">
      <c r="B62">
        <f t="shared" si="3"/>
        <v>54</v>
      </c>
      <c r="C62">
        <f t="shared" si="0"/>
        <v>10.045084971874736</v>
      </c>
      <c r="D62">
        <f t="shared" si="1"/>
        <v>6</v>
      </c>
      <c r="E62">
        <f t="shared" si="2"/>
        <v>0.89</v>
      </c>
    </row>
    <row r="63" spans="2:5" x14ac:dyDescent="0.25">
      <c r="B63">
        <f t="shared" si="3"/>
        <v>55</v>
      </c>
      <c r="C63">
        <f t="shared" si="0"/>
        <v>10.095760221444959</v>
      </c>
      <c r="D63">
        <f t="shared" si="1"/>
        <v>6</v>
      </c>
      <c r="E63">
        <f t="shared" si="2"/>
        <v>0.89</v>
      </c>
    </row>
    <row r="64" spans="2:5" x14ac:dyDescent="0.25">
      <c r="B64">
        <f t="shared" si="3"/>
        <v>56</v>
      </c>
      <c r="C64">
        <f t="shared" si="0"/>
        <v>10.145187862775209</v>
      </c>
      <c r="D64">
        <f t="shared" si="1"/>
        <v>6</v>
      </c>
      <c r="E64">
        <f t="shared" si="2"/>
        <v>0.89</v>
      </c>
    </row>
    <row r="65" spans="2:5" x14ac:dyDescent="0.25">
      <c r="B65">
        <f t="shared" si="3"/>
        <v>57</v>
      </c>
      <c r="C65">
        <f t="shared" si="0"/>
        <v>10.193352839727121</v>
      </c>
      <c r="D65">
        <f t="shared" si="1"/>
        <v>6</v>
      </c>
      <c r="E65">
        <f t="shared" si="2"/>
        <v>0.89</v>
      </c>
    </row>
    <row r="66" spans="2:5" x14ac:dyDescent="0.25">
      <c r="B66">
        <f t="shared" si="3"/>
        <v>58</v>
      </c>
      <c r="C66">
        <f t="shared" si="0"/>
        <v>10.240240480782131</v>
      </c>
      <c r="D66">
        <f t="shared" si="1"/>
        <v>6</v>
      </c>
      <c r="E66">
        <f t="shared" si="2"/>
        <v>0.89</v>
      </c>
    </row>
    <row r="67" spans="2:5" x14ac:dyDescent="0.25">
      <c r="B67">
        <f t="shared" si="3"/>
        <v>59</v>
      </c>
      <c r="C67">
        <f t="shared" si="0"/>
        <v>10.285836503510563</v>
      </c>
      <c r="D67">
        <f t="shared" si="1"/>
        <v>6</v>
      </c>
      <c r="E67">
        <f t="shared" si="2"/>
        <v>0.89</v>
      </c>
    </row>
    <row r="68" spans="2:5" x14ac:dyDescent="0.25">
      <c r="B68">
        <f t="shared" si="3"/>
        <v>60</v>
      </c>
      <c r="C68">
        <f t="shared" si="0"/>
        <v>10.330127018922193</v>
      </c>
      <c r="D68">
        <f t="shared" si="1"/>
        <v>6</v>
      </c>
      <c r="E68">
        <f t="shared" si="2"/>
        <v>0.89</v>
      </c>
    </row>
    <row r="69" spans="2:5" x14ac:dyDescent="0.25">
      <c r="B69">
        <f t="shared" si="3"/>
        <v>61</v>
      </c>
      <c r="C69">
        <f t="shared" si="0"/>
        <v>10.373098535696979</v>
      </c>
      <c r="D69">
        <f t="shared" si="1"/>
        <v>6</v>
      </c>
      <c r="E69">
        <f t="shared" si="2"/>
        <v>0.89</v>
      </c>
    </row>
    <row r="70" spans="2:5" x14ac:dyDescent="0.25">
      <c r="B70">
        <f t="shared" si="3"/>
        <v>62</v>
      </c>
      <c r="C70">
        <f t="shared" si="0"/>
        <v>10.414737964294634</v>
      </c>
      <c r="D70">
        <f t="shared" si="1"/>
        <v>6</v>
      </c>
      <c r="E70">
        <f t="shared" si="2"/>
        <v>0.89</v>
      </c>
    </row>
    <row r="71" spans="2:5" x14ac:dyDescent="0.25">
      <c r="B71">
        <f t="shared" si="3"/>
        <v>63</v>
      </c>
      <c r="C71">
        <f t="shared" si="0"/>
        <v>10.455032620941839</v>
      </c>
      <c r="D71">
        <f t="shared" si="1"/>
        <v>6</v>
      </c>
      <c r="E71">
        <f t="shared" si="2"/>
        <v>0.89</v>
      </c>
    </row>
    <row r="72" spans="2:5" x14ac:dyDescent="0.25">
      <c r="B72">
        <f t="shared" si="3"/>
        <v>64</v>
      </c>
      <c r="C72">
        <f t="shared" ref="C72:C135" si="4">$B$2+$B$1*SIN(RADIANS(B72))</f>
        <v>10.493970231495835</v>
      </c>
      <c r="D72">
        <f t="shared" ref="D72:D135" si="5">$B$2</f>
        <v>6</v>
      </c>
      <c r="E72">
        <f t="shared" ref="E72:E135" si="6">$B$3</f>
        <v>0.89</v>
      </c>
    </row>
    <row r="73" spans="2:5" x14ac:dyDescent="0.25">
      <c r="B73">
        <f t="shared" si="3"/>
        <v>65</v>
      </c>
      <c r="C73">
        <f t="shared" si="4"/>
        <v>10.531538935183249</v>
      </c>
      <c r="D73">
        <f t="shared" si="5"/>
        <v>6</v>
      </c>
      <c r="E73">
        <f t="shared" si="6"/>
        <v>0.89</v>
      </c>
    </row>
    <row r="74" spans="2:5" x14ac:dyDescent="0.25">
      <c r="B74">
        <f t="shared" si="3"/>
        <v>66</v>
      </c>
      <c r="C74">
        <f t="shared" si="4"/>
        <v>10.567727288213003</v>
      </c>
      <c r="D74">
        <f t="shared" si="5"/>
        <v>6</v>
      </c>
      <c r="E74">
        <f t="shared" si="6"/>
        <v>0.89</v>
      </c>
    </row>
    <row r="75" spans="2:5" x14ac:dyDescent="0.25">
      <c r="B75">
        <f t="shared" ref="B75:B138" si="7">B74+1</f>
        <v>67</v>
      </c>
      <c r="C75">
        <f t="shared" si="4"/>
        <v>10.602524267262201</v>
      </c>
      <c r="D75">
        <f t="shared" si="5"/>
        <v>6</v>
      </c>
      <c r="E75">
        <f t="shared" si="6"/>
        <v>0.89</v>
      </c>
    </row>
    <row r="76" spans="2:5" x14ac:dyDescent="0.25">
      <c r="B76">
        <f t="shared" si="7"/>
        <v>68</v>
      </c>
      <c r="C76">
        <f t="shared" si="4"/>
        <v>10.635919272833938</v>
      </c>
      <c r="D76">
        <f t="shared" si="5"/>
        <v>6</v>
      </c>
      <c r="E76">
        <f t="shared" si="6"/>
        <v>0.89</v>
      </c>
    </row>
    <row r="77" spans="2:5" x14ac:dyDescent="0.25">
      <c r="B77">
        <f t="shared" si="7"/>
        <v>69</v>
      </c>
      <c r="C77">
        <f t="shared" si="4"/>
        <v>10.667902132486009</v>
      </c>
      <c r="D77">
        <f t="shared" si="5"/>
        <v>6</v>
      </c>
      <c r="E77">
        <f t="shared" si="6"/>
        <v>0.89</v>
      </c>
    </row>
    <row r="78" spans="2:5" x14ac:dyDescent="0.25">
      <c r="B78">
        <f t="shared" si="7"/>
        <v>70</v>
      </c>
      <c r="C78">
        <f t="shared" si="4"/>
        <v>10.698463103929541</v>
      </c>
      <c r="D78">
        <f t="shared" si="5"/>
        <v>6</v>
      </c>
      <c r="E78">
        <f t="shared" si="6"/>
        <v>0.89</v>
      </c>
    </row>
    <row r="79" spans="2:5" x14ac:dyDescent="0.25">
      <c r="B79">
        <f t="shared" si="7"/>
        <v>71</v>
      </c>
      <c r="C79">
        <f t="shared" si="4"/>
        <v>10.727592877996583</v>
      </c>
      <c r="D79">
        <f t="shared" si="5"/>
        <v>6</v>
      </c>
      <c r="E79">
        <f t="shared" si="6"/>
        <v>0.89</v>
      </c>
    </row>
    <row r="80" spans="2:5" x14ac:dyDescent="0.25">
      <c r="B80">
        <f t="shared" si="7"/>
        <v>72</v>
      </c>
      <c r="C80">
        <f t="shared" si="4"/>
        <v>10.755282581475768</v>
      </c>
      <c r="D80">
        <f t="shared" si="5"/>
        <v>6</v>
      </c>
      <c r="E80">
        <f t="shared" si="6"/>
        <v>0.89</v>
      </c>
    </row>
    <row r="81" spans="2:5" x14ac:dyDescent="0.25">
      <c r="B81">
        <f t="shared" si="7"/>
        <v>73</v>
      </c>
      <c r="C81">
        <f t="shared" si="4"/>
        <v>10.781523779815178</v>
      </c>
      <c r="D81">
        <f t="shared" si="5"/>
        <v>6</v>
      </c>
      <c r="E81">
        <f t="shared" si="6"/>
        <v>0.89</v>
      </c>
    </row>
    <row r="82" spans="2:5" x14ac:dyDescent="0.25">
      <c r="B82">
        <f t="shared" si="7"/>
        <v>74</v>
      </c>
      <c r="C82">
        <f t="shared" si="4"/>
        <v>10.806308479691594</v>
      </c>
      <c r="D82">
        <f t="shared" si="5"/>
        <v>6</v>
      </c>
      <c r="E82">
        <f t="shared" si="6"/>
        <v>0.89</v>
      </c>
    </row>
    <row r="83" spans="2:5" x14ac:dyDescent="0.25">
      <c r="B83">
        <f t="shared" si="7"/>
        <v>75</v>
      </c>
      <c r="C83">
        <f t="shared" si="4"/>
        <v>10.829629131445341</v>
      </c>
      <c r="D83">
        <f t="shared" si="5"/>
        <v>6</v>
      </c>
      <c r="E83">
        <f t="shared" si="6"/>
        <v>0.89</v>
      </c>
    </row>
    <row r="84" spans="2:5" x14ac:dyDescent="0.25">
      <c r="B84">
        <f t="shared" si="7"/>
        <v>76</v>
      </c>
      <c r="C84">
        <f t="shared" si="4"/>
        <v>10.851478631379983</v>
      </c>
      <c r="D84">
        <f t="shared" si="5"/>
        <v>6</v>
      </c>
      <c r="E84">
        <f t="shared" si="6"/>
        <v>0.89</v>
      </c>
    </row>
    <row r="85" spans="2:5" x14ac:dyDescent="0.25">
      <c r="B85">
        <f t="shared" si="7"/>
        <v>77</v>
      </c>
      <c r="C85">
        <f t="shared" si="4"/>
        <v>10.871850323926175</v>
      </c>
      <c r="D85">
        <f t="shared" si="5"/>
        <v>6</v>
      </c>
      <c r="E85">
        <f t="shared" si="6"/>
        <v>0.89</v>
      </c>
    </row>
    <row r="86" spans="2:5" x14ac:dyDescent="0.25">
      <c r="B86">
        <f t="shared" si="7"/>
        <v>78</v>
      </c>
      <c r="C86">
        <f t="shared" si="4"/>
        <v>10.890738003669028</v>
      </c>
      <c r="D86">
        <f t="shared" si="5"/>
        <v>6</v>
      </c>
      <c r="E86">
        <f t="shared" si="6"/>
        <v>0.89</v>
      </c>
    </row>
    <row r="87" spans="2:5" x14ac:dyDescent="0.25">
      <c r="B87">
        <f t="shared" si="7"/>
        <v>79</v>
      </c>
      <c r="C87">
        <f t="shared" si="4"/>
        <v>10.908135917238319</v>
      </c>
      <c r="D87">
        <f t="shared" si="5"/>
        <v>6</v>
      </c>
      <c r="E87">
        <f t="shared" si="6"/>
        <v>0.89</v>
      </c>
    </row>
    <row r="88" spans="2:5" x14ac:dyDescent="0.25">
      <c r="B88">
        <f t="shared" si="7"/>
        <v>80</v>
      </c>
      <c r="C88">
        <f t="shared" si="4"/>
        <v>10.92403876506104</v>
      </c>
      <c r="D88">
        <f t="shared" si="5"/>
        <v>6</v>
      </c>
      <c r="E88">
        <f t="shared" si="6"/>
        <v>0.89</v>
      </c>
    </row>
    <row r="89" spans="2:5" x14ac:dyDescent="0.25">
      <c r="B89">
        <f t="shared" si="7"/>
        <v>81</v>
      </c>
      <c r="C89">
        <f t="shared" si="4"/>
        <v>10.938441702975689</v>
      </c>
      <c r="D89">
        <f t="shared" si="5"/>
        <v>6</v>
      </c>
      <c r="E89">
        <f t="shared" si="6"/>
        <v>0.89</v>
      </c>
    </row>
    <row r="90" spans="2:5" x14ac:dyDescent="0.25">
      <c r="B90">
        <f t="shared" si="7"/>
        <v>82</v>
      </c>
      <c r="C90">
        <f t="shared" si="4"/>
        <v>10.951340343707852</v>
      </c>
      <c r="D90">
        <f t="shared" si="5"/>
        <v>6</v>
      </c>
      <c r="E90">
        <f t="shared" si="6"/>
        <v>0.89</v>
      </c>
    </row>
    <row r="91" spans="2:5" x14ac:dyDescent="0.25">
      <c r="B91">
        <f t="shared" si="7"/>
        <v>83</v>
      </c>
      <c r="C91">
        <f t="shared" si="4"/>
        <v>10.962730758206611</v>
      </c>
      <c r="D91">
        <f t="shared" si="5"/>
        <v>6</v>
      </c>
      <c r="E91">
        <f t="shared" si="6"/>
        <v>0.89</v>
      </c>
    </row>
    <row r="92" spans="2:5" x14ac:dyDescent="0.25">
      <c r="B92">
        <f t="shared" si="7"/>
        <v>84</v>
      </c>
      <c r="C92">
        <f t="shared" si="4"/>
        <v>10.972609476841367</v>
      </c>
      <c r="D92">
        <f t="shared" si="5"/>
        <v>6</v>
      </c>
      <c r="E92">
        <f t="shared" si="6"/>
        <v>0.89</v>
      </c>
    </row>
    <row r="93" spans="2:5" x14ac:dyDescent="0.25">
      <c r="B93">
        <f t="shared" si="7"/>
        <v>85</v>
      </c>
      <c r="C93">
        <f t="shared" si="4"/>
        <v>10.980973490458727</v>
      </c>
      <c r="D93">
        <f t="shared" si="5"/>
        <v>6</v>
      </c>
      <c r="E93">
        <f t="shared" si="6"/>
        <v>0.89</v>
      </c>
    </row>
    <row r="94" spans="2:5" x14ac:dyDescent="0.25">
      <c r="B94">
        <f t="shared" si="7"/>
        <v>86</v>
      </c>
      <c r="C94">
        <f t="shared" si="4"/>
        <v>10.987820251299121</v>
      </c>
      <c r="D94">
        <f t="shared" si="5"/>
        <v>6</v>
      </c>
      <c r="E94">
        <f t="shared" si="6"/>
        <v>0.89</v>
      </c>
    </row>
    <row r="95" spans="2:5" x14ac:dyDescent="0.25">
      <c r="B95">
        <f t="shared" si="7"/>
        <v>87</v>
      </c>
      <c r="C95">
        <f t="shared" si="4"/>
        <v>10.993147673772869</v>
      </c>
      <c r="D95">
        <f t="shared" si="5"/>
        <v>6</v>
      </c>
      <c r="E95">
        <f t="shared" si="6"/>
        <v>0.89</v>
      </c>
    </row>
    <row r="96" spans="2:5" x14ac:dyDescent="0.25">
      <c r="B96">
        <f t="shared" si="7"/>
        <v>88</v>
      </c>
      <c r="C96">
        <f t="shared" si="4"/>
        <v>10.996954135095478</v>
      </c>
      <c r="D96">
        <f t="shared" si="5"/>
        <v>6</v>
      </c>
      <c r="E96">
        <f t="shared" si="6"/>
        <v>0.89</v>
      </c>
    </row>
    <row r="97" spans="2:5" x14ac:dyDescent="0.25">
      <c r="B97">
        <f t="shared" si="7"/>
        <v>89</v>
      </c>
      <c r="C97">
        <f t="shared" si="4"/>
        <v>10.999238475781956</v>
      </c>
      <c r="D97">
        <f t="shared" si="5"/>
        <v>6</v>
      </c>
      <c r="E97">
        <f t="shared" si="6"/>
        <v>0.89</v>
      </c>
    </row>
    <row r="98" spans="2:5" x14ac:dyDescent="0.25">
      <c r="B98">
        <f t="shared" si="7"/>
        <v>90</v>
      </c>
      <c r="C98">
        <f t="shared" si="4"/>
        <v>11</v>
      </c>
      <c r="D98">
        <f t="shared" si="5"/>
        <v>6</v>
      </c>
      <c r="E98">
        <f t="shared" si="6"/>
        <v>0.89</v>
      </c>
    </row>
    <row r="99" spans="2:5" x14ac:dyDescent="0.25">
      <c r="B99">
        <f t="shared" si="7"/>
        <v>91</v>
      </c>
      <c r="C99">
        <f t="shared" si="4"/>
        <v>10.999238475781956</v>
      </c>
      <c r="D99">
        <f t="shared" si="5"/>
        <v>6</v>
      </c>
      <c r="E99">
        <f t="shared" si="6"/>
        <v>0.89</v>
      </c>
    </row>
    <row r="100" spans="2:5" x14ac:dyDescent="0.25">
      <c r="B100">
        <f t="shared" si="7"/>
        <v>92</v>
      </c>
      <c r="C100">
        <f t="shared" si="4"/>
        <v>10.996954135095478</v>
      </c>
      <c r="D100">
        <f t="shared" si="5"/>
        <v>6</v>
      </c>
      <c r="E100">
        <f t="shared" si="6"/>
        <v>0.89</v>
      </c>
    </row>
    <row r="101" spans="2:5" x14ac:dyDescent="0.25">
      <c r="B101">
        <f t="shared" si="7"/>
        <v>93</v>
      </c>
      <c r="C101">
        <f t="shared" si="4"/>
        <v>10.993147673772869</v>
      </c>
      <c r="D101">
        <f t="shared" si="5"/>
        <v>6</v>
      </c>
      <c r="E101">
        <f t="shared" si="6"/>
        <v>0.89</v>
      </c>
    </row>
    <row r="102" spans="2:5" x14ac:dyDescent="0.25">
      <c r="B102">
        <f t="shared" si="7"/>
        <v>94</v>
      </c>
      <c r="C102">
        <f t="shared" si="4"/>
        <v>10.987820251299121</v>
      </c>
      <c r="D102">
        <f t="shared" si="5"/>
        <v>6</v>
      </c>
      <c r="E102">
        <f t="shared" si="6"/>
        <v>0.89</v>
      </c>
    </row>
    <row r="103" spans="2:5" x14ac:dyDescent="0.25">
      <c r="B103">
        <f t="shared" si="7"/>
        <v>95</v>
      </c>
      <c r="C103">
        <f t="shared" si="4"/>
        <v>10.980973490458727</v>
      </c>
      <c r="D103">
        <f t="shared" si="5"/>
        <v>6</v>
      </c>
      <c r="E103">
        <f t="shared" si="6"/>
        <v>0.89</v>
      </c>
    </row>
    <row r="104" spans="2:5" x14ac:dyDescent="0.25">
      <c r="B104">
        <f t="shared" si="7"/>
        <v>96</v>
      </c>
      <c r="C104">
        <f t="shared" si="4"/>
        <v>10.972609476841367</v>
      </c>
      <c r="D104">
        <f t="shared" si="5"/>
        <v>6</v>
      </c>
      <c r="E104">
        <f t="shared" si="6"/>
        <v>0.89</v>
      </c>
    </row>
    <row r="105" spans="2:5" x14ac:dyDescent="0.25">
      <c r="B105">
        <f t="shared" si="7"/>
        <v>97</v>
      </c>
      <c r="C105">
        <f t="shared" si="4"/>
        <v>10.962730758206611</v>
      </c>
      <c r="D105">
        <f t="shared" si="5"/>
        <v>6</v>
      </c>
      <c r="E105">
        <f t="shared" si="6"/>
        <v>0.89</v>
      </c>
    </row>
    <row r="106" spans="2:5" x14ac:dyDescent="0.25">
      <c r="B106">
        <f t="shared" si="7"/>
        <v>98</v>
      </c>
      <c r="C106">
        <f t="shared" si="4"/>
        <v>10.951340343707852</v>
      </c>
      <c r="D106">
        <f t="shared" si="5"/>
        <v>6</v>
      </c>
      <c r="E106">
        <f t="shared" si="6"/>
        <v>0.89</v>
      </c>
    </row>
    <row r="107" spans="2:5" x14ac:dyDescent="0.25">
      <c r="B107">
        <f t="shared" si="7"/>
        <v>99</v>
      </c>
      <c r="C107">
        <f t="shared" si="4"/>
        <v>10.938441702975689</v>
      </c>
      <c r="D107">
        <f t="shared" si="5"/>
        <v>6</v>
      </c>
      <c r="E107">
        <f t="shared" si="6"/>
        <v>0.89</v>
      </c>
    </row>
    <row r="108" spans="2:5" x14ac:dyDescent="0.25">
      <c r="B108">
        <f t="shared" si="7"/>
        <v>100</v>
      </c>
      <c r="C108">
        <f t="shared" si="4"/>
        <v>10.92403876506104</v>
      </c>
      <c r="D108">
        <f t="shared" si="5"/>
        <v>6</v>
      </c>
      <c r="E108">
        <f t="shared" si="6"/>
        <v>0.89</v>
      </c>
    </row>
    <row r="109" spans="2:5" x14ac:dyDescent="0.25">
      <c r="B109">
        <f t="shared" si="7"/>
        <v>101</v>
      </c>
      <c r="C109">
        <f t="shared" si="4"/>
        <v>10.908135917238319</v>
      </c>
      <c r="D109">
        <f t="shared" si="5"/>
        <v>6</v>
      </c>
      <c r="E109">
        <f t="shared" si="6"/>
        <v>0.89</v>
      </c>
    </row>
    <row r="110" spans="2:5" x14ac:dyDescent="0.25">
      <c r="B110">
        <f t="shared" si="7"/>
        <v>102</v>
      </c>
      <c r="C110">
        <f t="shared" si="4"/>
        <v>10.890738003669028</v>
      </c>
      <c r="D110">
        <f t="shared" si="5"/>
        <v>6</v>
      </c>
      <c r="E110">
        <f t="shared" si="6"/>
        <v>0.89</v>
      </c>
    </row>
    <row r="111" spans="2:5" x14ac:dyDescent="0.25">
      <c r="B111">
        <f t="shared" si="7"/>
        <v>103</v>
      </c>
      <c r="C111">
        <f t="shared" si="4"/>
        <v>10.871850323926175</v>
      </c>
      <c r="D111">
        <f t="shared" si="5"/>
        <v>6</v>
      </c>
      <c r="E111">
        <f t="shared" si="6"/>
        <v>0.89</v>
      </c>
    </row>
    <row r="112" spans="2:5" x14ac:dyDescent="0.25">
      <c r="B112">
        <f t="shared" si="7"/>
        <v>104</v>
      </c>
      <c r="C112">
        <f t="shared" si="4"/>
        <v>10.851478631379983</v>
      </c>
      <c r="D112">
        <f t="shared" si="5"/>
        <v>6</v>
      </c>
      <c r="E112">
        <f t="shared" si="6"/>
        <v>0.89</v>
      </c>
    </row>
    <row r="113" spans="2:5" x14ac:dyDescent="0.25">
      <c r="B113">
        <f t="shared" si="7"/>
        <v>105</v>
      </c>
      <c r="C113">
        <f t="shared" si="4"/>
        <v>10.829629131445341</v>
      </c>
      <c r="D113">
        <f t="shared" si="5"/>
        <v>6</v>
      </c>
      <c r="E113">
        <f t="shared" si="6"/>
        <v>0.89</v>
      </c>
    </row>
    <row r="114" spans="2:5" x14ac:dyDescent="0.25">
      <c r="B114">
        <f t="shared" si="7"/>
        <v>106</v>
      </c>
      <c r="C114">
        <f t="shared" si="4"/>
        <v>10.806308479691594</v>
      </c>
      <c r="D114">
        <f t="shared" si="5"/>
        <v>6</v>
      </c>
      <c r="E114">
        <f t="shared" si="6"/>
        <v>0.89</v>
      </c>
    </row>
    <row r="115" spans="2:5" x14ac:dyDescent="0.25">
      <c r="B115">
        <f t="shared" si="7"/>
        <v>107</v>
      </c>
      <c r="C115">
        <f t="shared" si="4"/>
        <v>10.781523779815178</v>
      </c>
      <c r="D115">
        <f t="shared" si="5"/>
        <v>6</v>
      </c>
      <c r="E115">
        <f t="shared" si="6"/>
        <v>0.89</v>
      </c>
    </row>
    <row r="116" spans="2:5" x14ac:dyDescent="0.25">
      <c r="B116">
        <f t="shared" si="7"/>
        <v>108</v>
      </c>
      <c r="C116">
        <f t="shared" si="4"/>
        <v>10.755282581475768</v>
      </c>
      <c r="D116">
        <f t="shared" si="5"/>
        <v>6</v>
      </c>
      <c r="E116">
        <f t="shared" si="6"/>
        <v>0.89</v>
      </c>
    </row>
    <row r="117" spans="2:5" x14ac:dyDescent="0.25">
      <c r="B117">
        <f t="shared" si="7"/>
        <v>109</v>
      </c>
      <c r="C117">
        <f t="shared" si="4"/>
        <v>10.727592877996585</v>
      </c>
      <c r="D117">
        <f t="shared" si="5"/>
        <v>6</v>
      </c>
      <c r="E117">
        <f t="shared" si="6"/>
        <v>0.89</v>
      </c>
    </row>
    <row r="118" spans="2:5" x14ac:dyDescent="0.25">
      <c r="B118">
        <f t="shared" si="7"/>
        <v>110</v>
      </c>
      <c r="C118">
        <f t="shared" si="4"/>
        <v>10.698463103929543</v>
      </c>
      <c r="D118">
        <f t="shared" si="5"/>
        <v>6</v>
      </c>
      <c r="E118">
        <f t="shared" si="6"/>
        <v>0.89</v>
      </c>
    </row>
    <row r="119" spans="2:5" x14ac:dyDescent="0.25">
      <c r="B119">
        <f t="shared" si="7"/>
        <v>111</v>
      </c>
      <c r="C119">
        <f t="shared" si="4"/>
        <v>10.667902132486009</v>
      </c>
      <c r="D119">
        <f t="shared" si="5"/>
        <v>6</v>
      </c>
      <c r="E119">
        <f t="shared" si="6"/>
        <v>0.89</v>
      </c>
    </row>
    <row r="120" spans="2:5" x14ac:dyDescent="0.25">
      <c r="B120">
        <f t="shared" si="7"/>
        <v>112</v>
      </c>
      <c r="C120">
        <f t="shared" si="4"/>
        <v>10.635919272833938</v>
      </c>
      <c r="D120">
        <f t="shared" si="5"/>
        <v>6</v>
      </c>
      <c r="E120">
        <f t="shared" si="6"/>
        <v>0.89</v>
      </c>
    </row>
    <row r="121" spans="2:5" x14ac:dyDescent="0.25">
      <c r="B121">
        <f t="shared" si="7"/>
        <v>113</v>
      </c>
      <c r="C121">
        <f t="shared" si="4"/>
        <v>10.602524267262201</v>
      </c>
      <c r="D121">
        <f t="shared" si="5"/>
        <v>6</v>
      </c>
      <c r="E121">
        <f t="shared" si="6"/>
        <v>0.89</v>
      </c>
    </row>
    <row r="122" spans="2:5" x14ac:dyDescent="0.25">
      <c r="B122">
        <f t="shared" si="7"/>
        <v>114</v>
      </c>
      <c r="C122">
        <f t="shared" si="4"/>
        <v>10.567727288213003</v>
      </c>
      <c r="D122">
        <f t="shared" si="5"/>
        <v>6</v>
      </c>
      <c r="E122">
        <f t="shared" si="6"/>
        <v>0.89</v>
      </c>
    </row>
    <row r="123" spans="2:5" x14ac:dyDescent="0.25">
      <c r="B123">
        <f t="shared" si="7"/>
        <v>115</v>
      </c>
      <c r="C123">
        <f t="shared" si="4"/>
        <v>10.531538935183249</v>
      </c>
      <c r="D123">
        <f t="shared" si="5"/>
        <v>6</v>
      </c>
      <c r="E123">
        <f t="shared" si="6"/>
        <v>0.89</v>
      </c>
    </row>
    <row r="124" spans="2:5" x14ac:dyDescent="0.25">
      <c r="B124">
        <f t="shared" si="7"/>
        <v>116</v>
      </c>
      <c r="C124">
        <f t="shared" si="4"/>
        <v>10.493970231495835</v>
      </c>
      <c r="D124">
        <f t="shared" si="5"/>
        <v>6</v>
      </c>
      <c r="E124">
        <f t="shared" si="6"/>
        <v>0.89</v>
      </c>
    </row>
    <row r="125" spans="2:5" x14ac:dyDescent="0.25">
      <c r="B125">
        <f t="shared" si="7"/>
        <v>117</v>
      </c>
      <c r="C125">
        <f t="shared" si="4"/>
        <v>10.455032620941839</v>
      </c>
      <c r="D125">
        <f t="shared" si="5"/>
        <v>6</v>
      </c>
      <c r="E125">
        <f t="shared" si="6"/>
        <v>0.89</v>
      </c>
    </row>
    <row r="126" spans="2:5" x14ac:dyDescent="0.25">
      <c r="B126">
        <f t="shared" si="7"/>
        <v>118</v>
      </c>
      <c r="C126">
        <f t="shared" si="4"/>
        <v>10.414737964294634</v>
      </c>
      <c r="D126">
        <f t="shared" si="5"/>
        <v>6</v>
      </c>
      <c r="E126">
        <f t="shared" si="6"/>
        <v>0.89</v>
      </c>
    </row>
    <row r="127" spans="2:5" x14ac:dyDescent="0.25">
      <c r="B127">
        <f t="shared" si="7"/>
        <v>119</v>
      </c>
      <c r="C127">
        <f t="shared" si="4"/>
        <v>10.373098535696979</v>
      </c>
      <c r="D127">
        <f t="shared" si="5"/>
        <v>6</v>
      </c>
      <c r="E127">
        <f t="shared" si="6"/>
        <v>0.89</v>
      </c>
    </row>
    <row r="128" spans="2:5" x14ac:dyDescent="0.25">
      <c r="B128">
        <f t="shared" si="7"/>
        <v>120</v>
      </c>
      <c r="C128">
        <f t="shared" si="4"/>
        <v>10.330127018922195</v>
      </c>
      <c r="D128">
        <f t="shared" si="5"/>
        <v>6</v>
      </c>
      <c r="E128">
        <f t="shared" si="6"/>
        <v>0.89</v>
      </c>
    </row>
    <row r="129" spans="2:5" x14ac:dyDescent="0.25">
      <c r="B129">
        <f t="shared" si="7"/>
        <v>121</v>
      </c>
      <c r="C129">
        <f t="shared" si="4"/>
        <v>10.285836503510563</v>
      </c>
      <c r="D129">
        <f t="shared" si="5"/>
        <v>6</v>
      </c>
      <c r="E129">
        <f t="shared" si="6"/>
        <v>0.89</v>
      </c>
    </row>
    <row r="130" spans="2:5" x14ac:dyDescent="0.25">
      <c r="B130">
        <f t="shared" si="7"/>
        <v>122</v>
      </c>
      <c r="C130">
        <f t="shared" si="4"/>
        <v>10.240240480782131</v>
      </c>
      <c r="D130">
        <f t="shared" si="5"/>
        <v>6</v>
      </c>
      <c r="E130">
        <f t="shared" si="6"/>
        <v>0.89</v>
      </c>
    </row>
    <row r="131" spans="2:5" x14ac:dyDescent="0.25">
      <c r="B131">
        <f t="shared" si="7"/>
        <v>123</v>
      </c>
      <c r="C131">
        <f t="shared" si="4"/>
        <v>10.193352839727119</v>
      </c>
      <c r="D131">
        <f t="shared" si="5"/>
        <v>6</v>
      </c>
      <c r="E131">
        <f t="shared" si="6"/>
        <v>0.89</v>
      </c>
    </row>
    <row r="132" spans="2:5" x14ac:dyDescent="0.25">
      <c r="B132">
        <f t="shared" si="7"/>
        <v>124</v>
      </c>
      <c r="C132">
        <f t="shared" si="4"/>
        <v>10.145187862775209</v>
      </c>
      <c r="D132">
        <f t="shared" si="5"/>
        <v>6</v>
      </c>
      <c r="E132">
        <f t="shared" si="6"/>
        <v>0.89</v>
      </c>
    </row>
    <row r="133" spans="2:5" x14ac:dyDescent="0.25">
      <c r="B133">
        <f t="shared" si="7"/>
        <v>125</v>
      </c>
      <c r="C133">
        <f t="shared" si="4"/>
        <v>10.095760221444959</v>
      </c>
      <c r="D133">
        <f t="shared" si="5"/>
        <v>6</v>
      </c>
      <c r="E133">
        <f t="shared" si="6"/>
        <v>0.89</v>
      </c>
    </row>
    <row r="134" spans="2:5" x14ac:dyDescent="0.25">
      <c r="B134">
        <f t="shared" si="7"/>
        <v>126</v>
      </c>
      <c r="C134">
        <f t="shared" si="4"/>
        <v>10.045084971874736</v>
      </c>
      <c r="D134">
        <f t="shared" si="5"/>
        <v>6</v>
      </c>
      <c r="E134">
        <f t="shared" si="6"/>
        <v>0.89</v>
      </c>
    </row>
    <row r="135" spans="2:5" x14ac:dyDescent="0.25">
      <c r="B135">
        <f t="shared" si="7"/>
        <v>127</v>
      </c>
      <c r="C135">
        <f t="shared" si="4"/>
        <v>9.9931775502364637</v>
      </c>
      <c r="D135">
        <f t="shared" si="5"/>
        <v>6</v>
      </c>
      <c r="E135">
        <f t="shared" si="6"/>
        <v>0.89</v>
      </c>
    </row>
    <row r="136" spans="2:5" x14ac:dyDescent="0.25">
      <c r="B136">
        <f t="shared" si="7"/>
        <v>128</v>
      </c>
      <c r="C136">
        <f t="shared" ref="C136:C199" si="8">$B$2+$B$1*SIN(RADIANS(B136))</f>
        <v>9.9400537680336107</v>
      </c>
      <c r="D136">
        <f t="shared" ref="D136:D199" si="9">$B$2</f>
        <v>6</v>
      </c>
      <c r="E136">
        <f t="shared" ref="E136:E199" si="10">$B$3</f>
        <v>0.89</v>
      </c>
    </row>
    <row r="137" spans="2:5" x14ac:dyDescent="0.25">
      <c r="B137">
        <f t="shared" si="7"/>
        <v>129</v>
      </c>
      <c r="C137">
        <f t="shared" si="8"/>
        <v>9.8857298072848554</v>
      </c>
      <c r="D137">
        <f t="shared" si="9"/>
        <v>6</v>
      </c>
      <c r="E137">
        <f t="shared" si="10"/>
        <v>0.89</v>
      </c>
    </row>
    <row r="138" spans="2:5" x14ac:dyDescent="0.25">
      <c r="B138">
        <f t="shared" si="7"/>
        <v>130</v>
      </c>
      <c r="C138">
        <f t="shared" si="8"/>
        <v>9.8302222155948904</v>
      </c>
      <c r="D138">
        <f t="shared" si="9"/>
        <v>6</v>
      </c>
      <c r="E138">
        <f t="shared" si="10"/>
        <v>0.89</v>
      </c>
    </row>
    <row r="139" spans="2:5" x14ac:dyDescent="0.25">
      <c r="B139">
        <f t="shared" ref="B139:B202" si="11">B138+1</f>
        <v>131</v>
      </c>
      <c r="C139">
        <f t="shared" si="8"/>
        <v>9.7735479011138615</v>
      </c>
      <c r="D139">
        <f t="shared" si="9"/>
        <v>6</v>
      </c>
      <c r="E139">
        <f t="shared" si="10"/>
        <v>0.89</v>
      </c>
    </row>
    <row r="140" spans="2:5" x14ac:dyDescent="0.25">
      <c r="B140">
        <f t="shared" si="11"/>
        <v>132</v>
      </c>
      <c r="C140">
        <f t="shared" si="8"/>
        <v>9.7157241273869701</v>
      </c>
      <c r="D140">
        <f t="shared" si="9"/>
        <v>6</v>
      </c>
      <c r="E140">
        <f t="shared" si="10"/>
        <v>0.89</v>
      </c>
    </row>
    <row r="141" spans="2:5" x14ac:dyDescent="0.25">
      <c r="B141">
        <f t="shared" si="11"/>
        <v>133</v>
      </c>
      <c r="C141">
        <f t="shared" si="8"/>
        <v>9.656768508095853</v>
      </c>
      <c r="D141">
        <f t="shared" si="9"/>
        <v>6</v>
      </c>
      <c r="E141">
        <f t="shared" si="10"/>
        <v>0.89</v>
      </c>
    </row>
    <row r="142" spans="2:5" x14ac:dyDescent="0.25">
      <c r="B142">
        <f t="shared" si="11"/>
        <v>134</v>
      </c>
      <c r="C142">
        <f t="shared" si="8"/>
        <v>9.5966990016932563</v>
      </c>
      <c r="D142">
        <f t="shared" si="9"/>
        <v>6</v>
      </c>
      <c r="E142">
        <f t="shared" si="10"/>
        <v>0.89</v>
      </c>
    </row>
    <row r="143" spans="2:5" x14ac:dyDescent="0.25">
      <c r="B143">
        <f t="shared" si="11"/>
        <v>135</v>
      </c>
      <c r="C143">
        <f t="shared" si="8"/>
        <v>9.5355339059327378</v>
      </c>
      <c r="D143">
        <f t="shared" si="9"/>
        <v>6</v>
      </c>
      <c r="E143">
        <f t="shared" si="10"/>
        <v>0.89</v>
      </c>
    </row>
    <row r="144" spans="2:5" x14ac:dyDescent="0.25">
      <c r="B144">
        <f t="shared" si="11"/>
        <v>136</v>
      </c>
      <c r="C144">
        <f t="shared" si="8"/>
        <v>9.4732918522949863</v>
      </c>
      <c r="D144">
        <f t="shared" si="9"/>
        <v>6</v>
      </c>
      <c r="E144">
        <f t="shared" si="10"/>
        <v>0.89</v>
      </c>
    </row>
    <row r="145" spans="2:5" x14ac:dyDescent="0.25">
      <c r="B145">
        <f t="shared" si="11"/>
        <v>137</v>
      </c>
      <c r="C145">
        <f t="shared" si="8"/>
        <v>9.4099918003124934</v>
      </c>
      <c r="D145">
        <f t="shared" si="9"/>
        <v>6</v>
      </c>
      <c r="E145">
        <f t="shared" si="10"/>
        <v>0.89</v>
      </c>
    </row>
    <row r="146" spans="2:5" x14ac:dyDescent="0.25">
      <c r="B146">
        <f t="shared" si="11"/>
        <v>138</v>
      </c>
      <c r="C146">
        <f t="shared" si="8"/>
        <v>9.3456530317942921</v>
      </c>
      <c r="D146">
        <f t="shared" si="9"/>
        <v>6</v>
      </c>
      <c r="E146">
        <f t="shared" si="10"/>
        <v>0.89</v>
      </c>
    </row>
    <row r="147" spans="2:5" x14ac:dyDescent="0.25">
      <c r="B147">
        <f t="shared" si="11"/>
        <v>139</v>
      </c>
      <c r="C147">
        <f t="shared" si="8"/>
        <v>9.2802951449525359</v>
      </c>
      <c r="D147">
        <f t="shared" si="9"/>
        <v>6</v>
      </c>
      <c r="E147">
        <f t="shared" si="10"/>
        <v>0.89</v>
      </c>
    </row>
    <row r="148" spans="2:5" x14ac:dyDescent="0.25">
      <c r="B148">
        <f t="shared" si="11"/>
        <v>140</v>
      </c>
      <c r="C148">
        <f t="shared" si="8"/>
        <v>9.2139380484326985</v>
      </c>
      <c r="D148">
        <f t="shared" si="9"/>
        <v>6</v>
      </c>
      <c r="E148">
        <f t="shared" si="10"/>
        <v>0.89</v>
      </c>
    </row>
    <row r="149" spans="2:5" x14ac:dyDescent="0.25">
      <c r="B149">
        <f t="shared" si="11"/>
        <v>141</v>
      </c>
      <c r="C149">
        <f t="shared" si="8"/>
        <v>9.1466019552491868</v>
      </c>
      <c r="D149">
        <f t="shared" si="9"/>
        <v>6</v>
      </c>
      <c r="E149">
        <f t="shared" si="10"/>
        <v>0.89</v>
      </c>
    </row>
    <row r="150" spans="2:5" x14ac:dyDescent="0.25">
      <c r="B150">
        <f t="shared" si="11"/>
        <v>142</v>
      </c>
      <c r="C150">
        <f t="shared" si="8"/>
        <v>9.0783073766282918</v>
      </c>
      <c r="D150">
        <f t="shared" si="9"/>
        <v>6</v>
      </c>
      <c r="E150">
        <f t="shared" si="10"/>
        <v>0.89</v>
      </c>
    </row>
    <row r="151" spans="2:5" x14ac:dyDescent="0.25">
      <c r="B151">
        <f t="shared" si="11"/>
        <v>143</v>
      </c>
      <c r="C151">
        <f t="shared" si="8"/>
        <v>9.0090751157602398</v>
      </c>
      <c r="D151">
        <f t="shared" si="9"/>
        <v>6</v>
      </c>
      <c r="E151">
        <f t="shared" si="10"/>
        <v>0.89</v>
      </c>
    </row>
    <row r="152" spans="2:5" x14ac:dyDescent="0.25">
      <c r="B152">
        <f t="shared" si="11"/>
        <v>144</v>
      </c>
      <c r="C152">
        <f t="shared" si="8"/>
        <v>8.9389262614623668</v>
      </c>
      <c r="D152">
        <f t="shared" si="9"/>
        <v>6</v>
      </c>
      <c r="E152">
        <f t="shared" si="10"/>
        <v>0.89</v>
      </c>
    </row>
    <row r="153" spans="2:5" x14ac:dyDescent="0.25">
      <c r="B153">
        <f t="shared" si="11"/>
        <v>145</v>
      </c>
      <c r="C153">
        <f t="shared" si="8"/>
        <v>8.8678821817552294</v>
      </c>
      <c r="D153">
        <f t="shared" si="9"/>
        <v>6</v>
      </c>
      <c r="E153">
        <f t="shared" si="10"/>
        <v>0.89</v>
      </c>
    </row>
    <row r="154" spans="2:5" x14ac:dyDescent="0.25">
      <c r="B154">
        <f t="shared" si="11"/>
        <v>146</v>
      </c>
      <c r="C154">
        <f t="shared" si="8"/>
        <v>8.7959645173537346</v>
      </c>
      <c r="D154">
        <f t="shared" si="9"/>
        <v>6</v>
      </c>
      <c r="E154">
        <f t="shared" si="10"/>
        <v>0.89</v>
      </c>
    </row>
    <row r="155" spans="2:5" x14ac:dyDescent="0.25">
      <c r="B155">
        <f t="shared" si="11"/>
        <v>147</v>
      </c>
      <c r="C155">
        <f t="shared" si="8"/>
        <v>8.7231951750751371</v>
      </c>
      <c r="D155">
        <f t="shared" si="9"/>
        <v>6</v>
      </c>
      <c r="E155">
        <f t="shared" si="10"/>
        <v>0.89</v>
      </c>
    </row>
    <row r="156" spans="2:5" x14ac:dyDescent="0.25">
      <c r="B156">
        <f t="shared" si="11"/>
        <v>148</v>
      </c>
      <c r="C156">
        <f t="shared" si="8"/>
        <v>8.6495963211660243</v>
      </c>
      <c r="D156">
        <f t="shared" si="9"/>
        <v>6</v>
      </c>
      <c r="E156">
        <f t="shared" si="10"/>
        <v>0.89</v>
      </c>
    </row>
    <row r="157" spans="2:5" x14ac:dyDescent="0.25">
      <c r="B157">
        <f t="shared" si="11"/>
        <v>149</v>
      </c>
      <c r="C157">
        <f t="shared" si="8"/>
        <v>8.5751903745502709</v>
      </c>
      <c r="D157">
        <f t="shared" si="9"/>
        <v>6</v>
      </c>
      <c r="E157">
        <f t="shared" si="10"/>
        <v>0.89</v>
      </c>
    </row>
    <row r="158" spans="2:5" x14ac:dyDescent="0.25">
      <c r="B158">
        <f t="shared" si="11"/>
        <v>150</v>
      </c>
      <c r="C158">
        <f t="shared" si="8"/>
        <v>8.5</v>
      </c>
      <c r="D158">
        <f t="shared" si="9"/>
        <v>6</v>
      </c>
      <c r="E158">
        <f t="shared" si="10"/>
        <v>0.89</v>
      </c>
    </row>
    <row r="159" spans="2:5" x14ac:dyDescent="0.25">
      <c r="B159">
        <f t="shared" si="11"/>
        <v>151</v>
      </c>
      <c r="C159">
        <f t="shared" si="8"/>
        <v>8.4240481012316852</v>
      </c>
      <c r="D159">
        <f t="shared" si="9"/>
        <v>6</v>
      </c>
      <c r="E159">
        <f t="shared" si="10"/>
        <v>0.89</v>
      </c>
    </row>
    <row r="160" spans="2:5" x14ac:dyDescent="0.25">
      <c r="B160">
        <f t="shared" si="11"/>
        <v>152</v>
      </c>
      <c r="C160">
        <f t="shared" si="8"/>
        <v>8.3473578139294524</v>
      </c>
      <c r="D160">
        <f t="shared" si="9"/>
        <v>6</v>
      </c>
      <c r="E160">
        <f t="shared" si="10"/>
        <v>0.89</v>
      </c>
    </row>
    <row r="161" spans="2:5" x14ac:dyDescent="0.25">
      <c r="B161">
        <f t="shared" si="11"/>
        <v>153</v>
      </c>
      <c r="C161">
        <f t="shared" si="8"/>
        <v>8.2699524986977337</v>
      </c>
      <c r="D161">
        <f t="shared" si="9"/>
        <v>6</v>
      </c>
      <c r="E161">
        <f t="shared" si="10"/>
        <v>0.89</v>
      </c>
    </row>
    <row r="162" spans="2:5" x14ac:dyDescent="0.25">
      <c r="B162">
        <f t="shared" si="11"/>
        <v>154</v>
      </c>
      <c r="C162">
        <f t="shared" si="8"/>
        <v>8.1918557339453866</v>
      </c>
      <c r="D162">
        <f t="shared" si="9"/>
        <v>6</v>
      </c>
      <c r="E162">
        <f t="shared" si="10"/>
        <v>0.89</v>
      </c>
    </row>
    <row r="163" spans="2:5" x14ac:dyDescent="0.25">
      <c r="B163">
        <f t="shared" si="11"/>
        <v>155</v>
      </c>
      <c r="C163">
        <f t="shared" si="8"/>
        <v>8.1130913087034973</v>
      </c>
      <c r="D163">
        <f t="shared" si="9"/>
        <v>6</v>
      </c>
      <c r="E163">
        <f t="shared" si="10"/>
        <v>0.89</v>
      </c>
    </row>
    <row r="164" spans="2:5" x14ac:dyDescent="0.25">
      <c r="B164">
        <f t="shared" si="11"/>
        <v>156</v>
      </c>
      <c r="C164">
        <f t="shared" si="8"/>
        <v>8.0336832153790017</v>
      </c>
      <c r="D164">
        <f t="shared" si="9"/>
        <v>6</v>
      </c>
      <c r="E164">
        <f t="shared" si="10"/>
        <v>0.89</v>
      </c>
    </row>
    <row r="165" spans="2:5" x14ac:dyDescent="0.25">
      <c r="B165">
        <f t="shared" si="11"/>
        <v>157</v>
      </c>
      <c r="C165">
        <f t="shared" si="8"/>
        <v>7.9536556424463694</v>
      </c>
      <c r="D165">
        <f t="shared" si="9"/>
        <v>6</v>
      </c>
      <c r="E165">
        <f t="shared" si="10"/>
        <v>0.89</v>
      </c>
    </row>
    <row r="166" spans="2:5" x14ac:dyDescent="0.25">
      <c r="B166">
        <f t="shared" si="11"/>
        <v>158</v>
      </c>
      <c r="C166">
        <f t="shared" si="8"/>
        <v>7.8730329670795616</v>
      </c>
      <c r="D166">
        <f t="shared" si="9"/>
        <v>6</v>
      </c>
      <c r="E166">
        <f t="shared" si="10"/>
        <v>0.89</v>
      </c>
    </row>
    <row r="167" spans="2:5" x14ac:dyDescent="0.25">
      <c r="B167">
        <f t="shared" si="11"/>
        <v>159</v>
      </c>
      <c r="C167">
        <f t="shared" si="8"/>
        <v>7.7918397477265007</v>
      </c>
      <c r="D167">
        <f t="shared" si="9"/>
        <v>6</v>
      </c>
      <c r="E167">
        <f t="shared" si="10"/>
        <v>0.89</v>
      </c>
    </row>
    <row r="168" spans="2:5" x14ac:dyDescent="0.25">
      <c r="B168">
        <f t="shared" si="11"/>
        <v>160</v>
      </c>
      <c r="C168">
        <f t="shared" si="8"/>
        <v>7.7101007166283448</v>
      </c>
      <c r="D168">
        <f t="shared" si="9"/>
        <v>6</v>
      </c>
      <c r="E168">
        <f t="shared" si="10"/>
        <v>0.89</v>
      </c>
    </row>
    <row r="169" spans="2:5" x14ac:dyDescent="0.25">
      <c r="B169">
        <f t="shared" si="11"/>
        <v>161</v>
      </c>
      <c r="C169">
        <f t="shared" si="8"/>
        <v>7.6278407722857828</v>
      </c>
      <c r="D169">
        <f t="shared" si="9"/>
        <v>6</v>
      </c>
      <c r="E169">
        <f t="shared" si="10"/>
        <v>0.89</v>
      </c>
    </row>
    <row r="170" spans="2:5" x14ac:dyDescent="0.25">
      <c r="B170">
        <f t="shared" si="11"/>
        <v>162</v>
      </c>
      <c r="C170">
        <f t="shared" si="8"/>
        <v>7.5450849718747373</v>
      </c>
      <c r="D170">
        <f t="shared" si="9"/>
        <v>6</v>
      </c>
      <c r="E170">
        <f t="shared" si="10"/>
        <v>0.89</v>
      </c>
    </row>
    <row r="171" spans="2:5" x14ac:dyDescent="0.25">
      <c r="B171">
        <f t="shared" si="11"/>
        <v>163</v>
      </c>
      <c r="C171">
        <f t="shared" si="8"/>
        <v>7.4618585236136834</v>
      </c>
      <c r="D171">
        <f t="shared" si="9"/>
        <v>6</v>
      </c>
      <c r="E171">
        <f t="shared" si="10"/>
        <v>0.89</v>
      </c>
    </row>
    <row r="172" spans="2:5" x14ac:dyDescent="0.25">
      <c r="B172">
        <f t="shared" si="11"/>
        <v>164</v>
      </c>
      <c r="C172">
        <f t="shared" si="8"/>
        <v>7.378186779084996</v>
      </c>
      <c r="D172">
        <f t="shared" si="9"/>
        <v>6</v>
      </c>
      <c r="E172">
        <f t="shared" si="10"/>
        <v>0.89</v>
      </c>
    </row>
    <row r="173" spans="2:5" x14ac:dyDescent="0.25">
      <c r="B173">
        <f t="shared" si="11"/>
        <v>165</v>
      </c>
      <c r="C173">
        <f t="shared" si="8"/>
        <v>7.2940952255126046</v>
      </c>
      <c r="D173">
        <f t="shared" si="9"/>
        <v>6</v>
      </c>
      <c r="E173">
        <f t="shared" si="10"/>
        <v>0.89</v>
      </c>
    </row>
    <row r="174" spans="2:5" x14ac:dyDescent="0.25">
      <c r="B174">
        <f t="shared" si="11"/>
        <v>166</v>
      </c>
      <c r="C174">
        <f t="shared" si="8"/>
        <v>7.2096094779983382</v>
      </c>
      <c r="D174">
        <f t="shared" si="9"/>
        <v>6</v>
      </c>
      <c r="E174">
        <f t="shared" si="10"/>
        <v>0.89</v>
      </c>
    </row>
    <row r="175" spans="2:5" x14ac:dyDescent="0.25">
      <c r="B175">
        <f t="shared" si="11"/>
        <v>167</v>
      </c>
      <c r="C175">
        <f t="shared" si="8"/>
        <v>7.1247552717193265</v>
      </c>
      <c r="D175">
        <f t="shared" si="9"/>
        <v>6</v>
      </c>
      <c r="E175">
        <f t="shared" si="10"/>
        <v>0.89</v>
      </c>
    </row>
    <row r="176" spans="2:5" x14ac:dyDescent="0.25">
      <c r="B176">
        <f t="shared" si="11"/>
        <v>168</v>
      </c>
      <c r="C176">
        <f t="shared" si="8"/>
        <v>7.0395584540887963</v>
      </c>
      <c r="D176">
        <f t="shared" si="9"/>
        <v>6</v>
      </c>
      <c r="E176">
        <f t="shared" si="10"/>
        <v>0.89</v>
      </c>
    </row>
    <row r="177" spans="2:5" x14ac:dyDescent="0.25">
      <c r="B177">
        <f t="shared" si="11"/>
        <v>169</v>
      </c>
      <c r="C177">
        <f t="shared" si="8"/>
        <v>6.9540449768827246</v>
      </c>
      <c r="D177">
        <f t="shared" si="9"/>
        <v>6</v>
      </c>
      <c r="E177">
        <f t="shared" si="10"/>
        <v>0.89</v>
      </c>
    </row>
    <row r="178" spans="2:5" x14ac:dyDescent="0.25">
      <c r="B178">
        <f t="shared" si="11"/>
        <v>170</v>
      </c>
      <c r="C178">
        <f t="shared" si="8"/>
        <v>6.8682408883346513</v>
      </c>
      <c r="D178">
        <f t="shared" si="9"/>
        <v>6</v>
      </c>
      <c r="E178">
        <f t="shared" si="10"/>
        <v>0.89</v>
      </c>
    </row>
    <row r="179" spans="2:5" x14ac:dyDescent="0.25">
      <c r="B179">
        <f t="shared" si="11"/>
        <v>171</v>
      </c>
      <c r="C179">
        <f t="shared" si="8"/>
        <v>6.782172325201155</v>
      </c>
      <c r="D179">
        <f t="shared" si="9"/>
        <v>6</v>
      </c>
      <c r="E179">
        <f t="shared" si="10"/>
        <v>0.89</v>
      </c>
    </row>
    <row r="180" spans="2:5" x14ac:dyDescent="0.25">
      <c r="B180">
        <f t="shared" si="11"/>
        <v>172</v>
      </c>
      <c r="C180">
        <f t="shared" si="8"/>
        <v>6.6958655048003264</v>
      </c>
      <c r="D180">
        <f t="shared" si="9"/>
        <v>6</v>
      </c>
      <c r="E180">
        <f t="shared" si="10"/>
        <v>0.89</v>
      </c>
    </row>
    <row r="181" spans="2:5" x14ac:dyDescent="0.25">
      <c r="B181">
        <f t="shared" si="11"/>
        <v>173</v>
      </c>
      <c r="C181">
        <f t="shared" si="8"/>
        <v>6.6093467170257378</v>
      </c>
      <c r="D181">
        <f t="shared" si="9"/>
        <v>6</v>
      </c>
      <c r="E181">
        <f t="shared" si="10"/>
        <v>0.89</v>
      </c>
    </row>
    <row r="182" spans="2:5" x14ac:dyDescent="0.25">
      <c r="B182">
        <f t="shared" si="11"/>
        <v>174</v>
      </c>
      <c r="C182">
        <f t="shared" si="8"/>
        <v>6.5226423163382687</v>
      </c>
      <c r="D182">
        <f t="shared" si="9"/>
        <v>6</v>
      </c>
      <c r="E182">
        <f t="shared" si="10"/>
        <v>0.89</v>
      </c>
    </row>
    <row r="183" spans="2:5" x14ac:dyDescent="0.25">
      <c r="B183">
        <f t="shared" si="11"/>
        <v>175</v>
      </c>
      <c r="C183">
        <f t="shared" si="8"/>
        <v>6.4357787137382907</v>
      </c>
      <c r="D183">
        <f t="shared" si="9"/>
        <v>6</v>
      </c>
      <c r="E183">
        <f t="shared" si="10"/>
        <v>0.89</v>
      </c>
    </row>
    <row r="184" spans="2:5" x14ac:dyDescent="0.25">
      <c r="B184">
        <f t="shared" si="11"/>
        <v>176</v>
      </c>
      <c r="C184">
        <f t="shared" si="8"/>
        <v>6.3487823687206273</v>
      </c>
      <c r="D184">
        <f t="shared" si="9"/>
        <v>6</v>
      </c>
      <c r="E184">
        <f t="shared" si="10"/>
        <v>0.89</v>
      </c>
    </row>
    <row r="185" spans="2:5" x14ac:dyDescent="0.25">
      <c r="B185">
        <f t="shared" si="11"/>
        <v>177</v>
      </c>
      <c r="C185">
        <f t="shared" si="8"/>
        <v>6.2616797812147187</v>
      </c>
      <c r="D185">
        <f t="shared" si="9"/>
        <v>6</v>
      </c>
      <c r="E185">
        <f t="shared" si="10"/>
        <v>0.89</v>
      </c>
    </row>
    <row r="186" spans="2:5" x14ac:dyDescent="0.25">
      <c r="B186">
        <f t="shared" si="11"/>
        <v>178</v>
      </c>
      <c r="C186">
        <f t="shared" si="8"/>
        <v>6.1744974835125053</v>
      </c>
      <c r="D186">
        <f t="shared" si="9"/>
        <v>6</v>
      </c>
      <c r="E186">
        <f t="shared" si="10"/>
        <v>0.89</v>
      </c>
    </row>
    <row r="187" spans="2:5" x14ac:dyDescent="0.25">
      <c r="B187">
        <f t="shared" si="11"/>
        <v>179</v>
      </c>
      <c r="C187">
        <f t="shared" si="8"/>
        <v>6.087262032186417</v>
      </c>
      <c r="D187">
        <f t="shared" si="9"/>
        <v>6</v>
      </c>
      <c r="E187">
        <f t="shared" si="10"/>
        <v>0.89</v>
      </c>
    </row>
    <row r="188" spans="2:5" x14ac:dyDescent="0.25">
      <c r="B188">
        <f t="shared" si="11"/>
        <v>180</v>
      </c>
      <c r="C188">
        <f t="shared" si="8"/>
        <v>6.0000000000000009</v>
      </c>
      <c r="D188">
        <f t="shared" si="9"/>
        <v>6</v>
      </c>
      <c r="E188">
        <f t="shared" si="10"/>
        <v>0.89</v>
      </c>
    </row>
    <row r="189" spans="2:5" x14ac:dyDescent="0.25">
      <c r="B189">
        <f t="shared" si="11"/>
        <v>181</v>
      </c>
      <c r="C189">
        <f t="shared" si="8"/>
        <v>5.9127379678135821</v>
      </c>
      <c r="D189">
        <f t="shared" si="9"/>
        <v>6</v>
      </c>
      <c r="E189">
        <f t="shared" si="10"/>
        <v>0.89</v>
      </c>
    </row>
    <row r="190" spans="2:5" x14ac:dyDescent="0.25">
      <c r="B190">
        <f t="shared" si="11"/>
        <v>182</v>
      </c>
      <c r="C190">
        <f t="shared" si="8"/>
        <v>5.8255025164874956</v>
      </c>
      <c r="D190">
        <f t="shared" si="9"/>
        <v>6</v>
      </c>
      <c r="E190">
        <f t="shared" si="10"/>
        <v>0.89</v>
      </c>
    </row>
    <row r="191" spans="2:5" x14ac:dyDescent="0.25">
      <c r="B191">
        <f t="shared" si="11"/>
        <v>183</v>
      </c>
      <c r="C191">
        <f t="shared" si="8"/>
        <v>5.7383202187852822</v>
      </c>
      <c r="D191">
        <f t="shared" si="9"/>
        <v>6</v>
      </c>
      <c r="E191">
        <f t="shared" si="10"/>
        <v>0.89</v>
      </c>
    </row>
    <row r="192" spans="2:5" x14ac:dyDescent="0.25">
      <c r="B192">
        <f t="shared" si="11"/>
        <v>184</v>
      </c>
      <c r="C192">
        <f t="shared" si="8"/>
        <v>5.6512176312793736</v>
      </c>
      <c r="D192">
        <f t="shared" si="9"/>
        <v>6</v>
      </c>
      <c r="E192">
        <f t="shared" si="10"/>
        <v>0.89</v>
      </c>
    </row>
    <row r="193" spans="2:5" x14ac:dyDescent="0.25">
      <c r="B193">
        <f t="shared" si="11"/>
        <v>185</v>
      </c>
      <c r="C193">
        <f t="shared" si="8"/>
        <v>5.5642212862617102</v>
      </c>
      <c r="D193">
        <f t="shared" si="9"/>
        <v>6</v>
      </c>
      <c r="E193">
        <f t="shared" si="10"/>
        <v>0.89</v>
      </c>
    </row>
    <row r="194" spans="2:5" x14ac:dyDescent="0.25">
      <c r="B194">
        <f t="shared" si="11"/>
        <v>186</v>
      </c>
      <c r="C194">
        <f t="shared" si="8"/>
        <v>5.4773576836617321</v>
      </c>
      <c r="D194">
        <f t="shared" si="9"/>
        <v>6</v>
      </c>
      <c r="E194">
        <f t="shared" si="10"/>
        <v>0.89</v>
      </c>
    </row>
    <row r="195" spans="2:5" x14ac:dyDescent="0.25">
      <c r="B195">
        <f t="shared" si="11"/>
        <v>187</v>
      </c>
      <c r="C195">
        <f t="shared" si="8"/>
        <v>5.390653282974263</v>
      </c>
      <c r="D195">
        <f t="shared" si="9"/>
        <v>6</v>
      </c>
      <c r="E195">
        <f t="shared" si="10"/>
        <v>0.89</v>
      </c>
    </row>
    <row r="196" spans="2:5" x14ac:dyDescent="0.25">
      <c r="B196">
        <f t="shared" si="11"/>
        <v>188</v>
      </c>
      <c r="C196">
        <f t="shared" si="8"/>
        <v>5.3041344951996727</v>
      </c>
      <c r="D196">
        <f t="shared" si="9"/>
        <v>6</v>
      </c>
      <c r="E196">
        <f t="shared" si="10"/>
        <v>0.89</v>
      </c>
    </row>
    <row r="197" spans="2:5" x14ac:dyDescent="0.25">
      <c r="B197">
        <f t="shared" si="11"/>
        <v>189</v>
      </c>
      <c r="C197">
        <f t="shared" si="8"/>
        <v>5.2178276747988459</v>
      </c>
      <c r="D197">
        <f t="shared" si="9"/>
        <v>6</v>
      </c>
      <c r="E197">
        <f t="shared" si="10"/>
        <v>0.89</v>
      </c>
    </row>
    <row r="198" spans="2:5" x14ac:dyDescent="0.25">
      <c r="B198">
        <f t="shared" si="11"/>
        <v>190</v>
      </c>
      <c r="C198">
        <f t="shared" si="8"/>
        <v>5.1317591116653478</v>
      </c>
      <c r="D198">
        <f t="shared" si="9"/>
        <v>6</v>
      </c>
      <c r="E198">
        <f t="shared" si="10"/>
        <v>0.89</v>
      </c>
    </row>
    <row r="199" spans="2:5" x14ac:dyDescent="0.25">
      <c r="B199">
        <f t="shared" si="11"/>
        <v>191</v>
      </c>
      <c r="C199">
        <f t="shared" si="8"/>
        <v>5.0459550231172763</v>
      </c>
      <c r="D199">
        <f t="shared" si="9"/>
        <v>6</v>
      </c>
      <c r="E199">
        <f t="shared" si="10"/>
        <v>0.89</v>
      </c>
    </row>
    <row r="200" spans="2:5" x14ac:dyDescent="0.25">
      <c r="B200">
        <f t="shared" si="11"/>
        <v>192</v>
      </c>
      <c r="C200">
        <f t="shared" ref="C200:C263" si="12">$B$2+$B$1*SIN(RADIANS(B200))</f>
        <v>4.9604415459112019</v>
      </c>
      <c r="D200">
        <f t="shared" ref="D200:D263" si="13">$B$2</f>
        <v>6</v>
      </c>
      <c r="E200">
        <f t="shared" ref="E200:E263" si="14">$B$3</f>
        <v>0.89</v>
      </c>
    </row>
    <row r="201" spans="2:5" x14ac:dyDescent="0.25">
      <c r="B201">
        <f t="shared" si="11"/>
        <v>193</v>
      </c>
      <c r="C201">
        <f t="shared" si="12"/>
        <v>4.8752447282806752</v>
      </c>
      <c r="D201">
        <f t="shared" si="13"/>
        <v>6</v>
      </c>
      <c r="E201">
        <f t="shared" si="14"/>
        <v>0.89</v>
      </c>
    </row>
    <row r="202" spans="2:5" x14ac:dyDescent="0.25">
      <c r="B202">
        <f t="shared" si="11"/>
        <v>194</v>
      </c>
      <c r="C202">
        <f t="shared" si="12"/>
        <v>4.7903905220016627</v>
      </c>
      <c r="D202">
        <f t="shared" si="13"/>
        <v>6</v>
      </c>
      <c r="E202">
        <f t="shared" si="14"/>
        <v>0.89</v>
      </c>
    </row>
    <row r="203" spans="2:5" x14ac:dyDescent="0.25">
      <c r="B203">
        <f t="shared" ref="B203:B266" si="15">B202+1</f>
        <v>195</v>
      </c>
      <c r="C203">
        <f t="shared" si="12"/>
        <v>4.7059047744873963</v>
      </c>
      <c r="D203">
        <f t="shared" si="13"/>
        <v>6</v>
      </c>
      <c r="E203">
        <f t="shared" si="14"/>
        <v>0.89</v>
      </c>
    </row>
    <row r="204" spans="2:5" x14ac:dyDescent="0.25">
      <c r="B204">
        <f t="shared" si="15"/>
        <v>196</v>
      </c>
      <c r="C204">
        <f t="shared" si="12"/>
        <v>4.6218132209150049</v>
      </c>
      <c r="D204">
        <f t="shared" si="13"/>
        <v>6</v>
      </c>
      <c r="E204">
        <f t="shared" si="14"/>
        <v>0.89</v>
      </c>
    </row>
    <row r="205" spans="2:5" x14ac:dyDescent="0.25">
      <c r="B205">
        <f t="shared" si="15"/>
        <v>197</v>
      </c>
      <c r="C205">
        <f t="shared" si="12"/>
        <v>4.5381414763863166</v>
      </c>
      <c r="D205">
        <f t="shared" si="13"/>
        <v>6</v>
      </c>
      <c r="E205">
        <f t="shared" si="14"/>
        <v>0.89</v>
      </c>
    </row>
    <row r="206" spans="2:5" x14ac:dyDescent="0.25">
      <c r="B206">
        <f t="shared" si="15"/>
        <v>198</v>
      </c>
      <c r="C206">
        <f t="shared" si="12"/>
        <v>4.4549150281252636</v>
      </c>
      <c r="D206">
        <f t="shared" si="13"/>
        <v>6</v>
      </c>
      <c r="E206">
        <f t="shared" si="14"/>
        <v>0.89</v>
      </c>
    </row>
    <row r="207" spans="2:5" x14ac:dyDescent="0.25">
      <c r="B207">
        <f t="shared" si="15"/>
        <v>199</v>
      </c>
      <c r="C207">
        <f t="shared" si="12"/>
        <v>4.3721592277142163</v>
      </c>
      <c r="D207">
        <f t="shared" si="13"/>
        <v>6</v>
      </c>
      <c r="E207">
        <f t="shared" si="14"/>
        <v>0.89</v>
      </c>
    </row>
    <row r="208" spans="2:5" x14ac:dyDescent="0.25">
      <c r="B208">
        <f t="shared" si="15"/>
        <v>200</v>
      </c>
      <c r="C208">
        <f t="shared" si="12"/>
        <v>4.2898992833716569</v>
      </c>
      <c r="D208">
        <f t="shared" si="13"/>
        <v>6</v>
      </c>
      <c r="E208">
        <f t="shared" si="14"/>
        <v>0.89</v>
      </c>
    </row>
    <row r="209" spans="2:5" x14ac:dyDescent="0.25">
      <c r="B209">
        <f t="shared" si="15"/>
        <v>201</v>
      </c>
      <c r="C209">
        <f t="shared" si="12"/>
        <v>4.2081602522734975</v>
      </c>
      <c r="D209">
        <f t="shared" si="13"/>
        <v>6</v>
      </c>
      <c r="E209">
        <f t="shared" si="14"/>
        <v>0.89</v>
      </c>
    </row>
    <row r="210" spans="2:5" x14ac:dyDescent="0.25">
      <c r="B210">
        <f t="shared" si="15"/>
        <v>202</v>
      </c>
      <c r="C210">
        <f t="shared" si="12"/>
        <v>4.1269670329204402</v>
      </c>
      <c r="D210">
        <f t="shared" si="13"/>
        <v>6</v>
      </c>
      <c r="E210">
        <f t="shared" si="14"/>
        <v>0.89</v>
      </c>
    </row>
    <row r="211" spans="2:5" x14ac:dyDescent="0.25">
      <c r="B211">
        <f t="shared" si="15"/>
        <v>203</v>
      </c>
      <c r="C211">
        <f t="shared" si="12"/>
        <v>4.0463443575536324</v>
      </c>
      <c r="D211">
        <f t="shared" si="13"/>
        <v>6</v>
      </c>
      <c r="E211">
        <f t="shared" si="14"/>
        <v>0.89</v>
      </c>
    </row>
    <row r="212" spans="2:5" x14ac:dyDescent="0.25">
      <c r="B212">
        <f t="shared" si="15"/>
        <v>204</v>
      </c>
      <c r="C212">
        <f t="shared" si="12"/>
        <v>3.9663167846209988</v>
      </c>
      <c r="D212">
        <f t="shared" si="13"/>
        <v>6</v>
      </c>
      <c r="E212">
        <f t="shared" si="14"/>
        <v>0.89</v>
      </c>
    </row>
    <row r="213" spans="2:5" x14ac:dyDescent="0.25">
      <c r="B213">
        <f t="shared" si="15"/>
        <v>205</v>
      </c>
      <c r="C213">
        <f t="shared" si="12"/>
        <v>3.8869086912965036</v>
      </c>
      <c r="D213">
        <f t="shared" si="13"/>
        <v>6</v>
      </c>
      <c r="E213">
        <f t="shared" si="14"/>
        <v>0.89</v>
      </c>
    </row>
    <row r="214" spans="2:5" x14ac:dyDescent="0.25">
      <c r="B214">
        <f t="shared" si="15"/>
        <v>206</v>
      </c>
      <c r="C214">
        <f t="shared" si="12"/>
        <v>3.8081442660546125</v>
      </c>
      <c r="D214">
        <f t="shared" si="13"/>
        <v>6</v>
      </c>
      <c r="E214">
        <f t="shared" si="14"/>
        <v>0.89</v>
      </c>
    </row>
    <row r="215" spans="2:5" x14ac:dyDescent="0.25">
      <c r="B215">
        <f t="shared" si="15"/>
        <v>207</v>
      </c>
      <c r="C215">
        <f t="shared" si="12"/>
        <v>3.7300475013022667</v>
      </c>
      <c r="D215">
        <f t="shared" si="13"/>
        <v>6</v>
      </c>
      <c r="E215">
        <f t="shared" si="14"/>
        <v>0.89</v>
      </c>
    </row>
    <row r="216" spans="2:5" x14ac:dyDescent="0.25">
      <c r="B216">
        <f t="shared" si="15"/>
        <v>208</v>
      </c>
      <c r="C216">
        <f t="shared" si="12"/>
        <v>3.6526421860705458</v>
      </c>
      <c r="D216">
        <f t="shared" si="13"/>
        <v>6</v>
      </c>
      <c r="E216">
        <f t="shared" si="14"/>
        <v>0.89</v>
      </c>
    </row>
    <row r="217" spans="2:5" x14ac:dyDescent="0.25">
      <c r="B217">
        <f t="shared" si="15"/>
        <v>209</v>
      </c>
      <c r="C217">
        <f t="shared" si="12"/>
        <v>3.5759518987683152</v>
      </c>
      <c r="D217">
        <f t="shared" si="13"/>
        <v>6</v>
      </c>
      <c r="E217">
        <f t="shared" si="14"/>
        <v>0.89</v>
      </c>
    </row>
    <row r="218" spans="2:5" x14ac:dyDescent="0.25">
      <c r="B218">
        <f t="shared" si="15"/>
        <v>210</v>
      </c>
      <c r="C218">
        <f t="shared" si="12"/>
        <v>3.4999999999999996</v>
      </c>
      <c r="D218">
        <f t="shared" si="13"/>
        <v>6</v>
      </c>
      <c r="E218">
        <f t="shared" si="14"/>
        <v>0.89</v>
      </c>
    </row>
    <row r="219" spans="2:5" x14ac:dyDescent="0.25">
      <c r="B219">
        <f t="shared" si="15"/>
        <v>211</v>
      </c>
      <c r="C219">
        <f t="shared" si="12"/>
        <v>3.4248096254497291</v>
      </c>
      <c r="D219">
        <f t="shared" si="13"/>
        <v>6</v>
      </c>
      <c r="E219">
        <f t="shared" si="14"/>
        <v>0.89</v>
      </c>
    </row>
    <row r="220" spans="2:5" x14ac:dyDescent="0.25">
      <c r="B220">
        <f t="shared" si="15"/>
        <v>212</v>
      </c>
      <c r="C220">
        <f t="shared" si="12"/>
        <v>3.3504036788339762</v>
      </c>
      <c r="D220">
        <f t="shared" si="13"/>
        <v>6</v>
      </c>
      <c r="E220">
        <f t="shared" si="14"/>
        <v>0.89</v>
      </c>
    </row>
    <row r="221" spans="2:5" x14ac:dyDescent="0.25">
      <c r="B221">
        <f t="shared" si="15"/>
        <v>213</v>
      </c>
      <c r="C221">
        <f t="shared" si="12"/>
        <v>3.2768048249248647</v>
      </c>
      <c r="D221">
        <f t="shared" si="13"/>
        <v>6</v>
      </c>
      <c r="E221">
        <f t="shared" si="14"/>
        <v>0.89</v>
      </c>
    </row>
    <row r="222" spans="2:5" x14ac:dyDescent="0.25">
      <c r="B222">
        <f t="shared" si="15"/>
        <v>214</v>
      </c>
      <c r="C222">
        <f t="shared" si="12"/>
        <v>3.2040354826462667</v>
      </c>
      <c r="D222">
        <f t="shared" si="13"/>
        <v>6</v>
      </c>
      <c r="E222">
        <f t="shared" si="14"/>
        <v>0.89</v>
      </c>
    </row>
    <row r="223" spans="2:5" x14ac:dyDescent="0.25">
      <c r="B223">
        <f t="shared" si="15"/>
        <v>215</v>
      </c>
      <c r="C223">
        <f t="shared" si="12"/>
        <v>3.1321178182447693</v>
      </c>
      <c r="D223">
        <f t="shared" si="13"/>
        <v>6</v>
      </c>
      <c r="E223">
        <f t="shared" si="14"/>
        <v>0.89</v>
      </c>
    </row>
    <row r="224" spans="2:5" x14ac:dyDescent="0.25">
      <c r="B224">
        <f t="shared" si="15"/>
        <v>216</v>
      </c>
      <c r="C224">
        <f t="shared" si="12"/>
        <v>3.061073738537635</v>
      </c>
      <c r="D224">
        <f t="shared" si="13"/>
        <v>6</v>
      </c>
      <c r="E224">
        <f t="shared" si="14"/>
        <v>0.89</v>
      </c>
    </row>
    <row r="225" spans="2:5" x14ac:dyDescent="0.25">
      <c r="B225">
        <f t="shared" si="15"/>
        <v>217</v>
      </c>
      <c r="C225">
        <f t="shared" si="12"/>
        <v>2.990924884239758</v>
      </c>
      <c r="D225">
        <f t="shared" si="13"/>
        <v>6</v>
      </c>
      <c r="E225">
        <f t="shared" si="14"/>
        <v>0.89</v>
      </c>
    </row>
    <row r="226" spans="2:5" x14ac:dyDescent="0.25">
      <c r="B226">
        <f t="shared" si="15"/>
        <v>218</v>
      </c>
      <c r="C226">
        <f t="shared" si="12"/>
        <v>2.9216926233717091</v>
      </c>
      <c r="D226">
        <f t="shared" si="13"/>
        <v>6</v>
      </c>
      <c r="E226">
        <f t="shared" si="14"/>
        <v>0.89</v>
      </c>
    </row>
    <row r="227" spans="2:5" x14ac:dyDescent="0.25">
      <c r="B227">
        <f t="shared" si="15"/>
        <v>219</v>
      </c>
      <c r="C227">
        <f t="shared" si="12"/>
        <v>2.8533980447508118</v>
      </c>
      <c r="D227">
        <f t="shared" si="13"/>
        <v>6</v>
      </c>
      <c r="E227">
        <f t="shared" si="14"/>
        <v>0.89</v>
      </c>
    </row>
    <row r="228" spans="2:5" x14ac:dyDescent="0.25">
      <c r="B228">
        <f t="shared" si="15"/>
        <v>220</v>
      </c>
      <c r="C228">
        <f t="shared" si="12"/>
        <v>2.7860619515673037</v>
      </c>
      <c r="D228">
        <f t="shared" si="13"/>
        <v>6</v>
      </c>
      <c r="E228">
        <f t="shared" si="14"/>
        <v>0.89</v>
      </c>
    </row>
    <row r="229" spans="2:5" x14ac:dyDescent="0.25">
      <c r="B229">
        <f t="shared" si="15"/>
        <v>221</v>
      </c>
      <c r="C229">
        <f t="shared" si="12"/>
        <v>2.719704855047465</v>
      </c>
      <c r="D229">
        <f t="shared" si="13"/>
        <v>6</v>
      </c>
      <c r="E229">
        <f t="shared" si="14"/>
        <v>0.89</v>
      </c>
    </row>
    <row r="230" spans="2:5" x14ac:dyDescent="0.25">
      <c r="B230">
        <f t="shared" si="15"/>
        <v>222</v>
      </c>
      <c r="C230">
        <f t="shared" si="12"/>
        <v>2.6543469682057088</v>
      </c>
      <c r="D230">
        <f t="shared" si="13"/>
        <v>6</v>
      </c>
      <c r="E230">
        <f t="shared" si="14"/>
        <v>0.89</v>
      </c>
    </row>
    <row r="231" spans="2:5" x14ac:dyDescent="0.25">
      <c r="B231">
        <f t="shared" si="15"/>
        <v>223</v>
      </c>
      <c r="C231">
        <f t="shared" si="12"/>
        <v>2.5900081996875084</v>
      </c>
      <c r="D231">
        <f t="shared" si="13"/>
        <v>6</v>
      </c>
      <c r="E231">
        <f t="shared" si="14"/>
        <v>0.89</v>
      </c>
    </row>
    <row r="232" spans="2:5" x14ac:dyDescent="0.25">
      <c r="B232">
        <f t="shared" si="15"/>
        <v>224</v>
      </c>
      <c r="C232">
        <f t="shared" si="12"/>
        <v>2.5267081477050133</v>
      </c>
      <c r="D232">
        <f t="shared" si="13"/>
        <v>6</v>
      </c>
      <c r="E232">
        <f t="shared" si="14"/>
        <v>0.89</v>
      </c>
    </row>
    <row r="233" spans="2:5" x14ac:dyDescent="0.25">
      <c r="B233">
        <f t="shared" si="15"/>
        <v>225</v>
      </c>
      <c r="C233">
        <f t="shared" si="12"/>
        <v>2.4644660940672627</v>
      </c>
      <c r="D233">
        <f t="shared" si="13"/>
        <v>6</v>
      </c>
      <c r="E233">
        <f t="shared" si="14"/>
        <v>0.89</v>
      </c>
    </row>
    <row r="234" spans="2:5" x14ac:dyDescent="0.25">
      <c r="B234">
        <f t="shared" si="15"/>
        <v>226</v>
      </c>
      <c r="C234">
        <f t="shared" si="12"/>
        <v>2.4033009983067442</v>
      </c>
      <c r="D234">
        <f t="shared" si="13"/>
        <v>6</v>
      </c>
      <c r="E234">
        <f t="shared" si="14"/>
        <v>0.89</v>
      </c>
    </row>
    <row r="235" spans="2:5" x14ac:dyDescent="0.25">
      <c r="B235">
        <f t="shared" si="15"/>
        <v>227</v>
      </c>
      <c r="C235">
        <f t="shared" si="12"/>
        <v>2.3432314919041479</v>
      </c>
      <c r="D235">
        <f t="shared" si="13"/>
        <v>6</v>
      </c>
      <c r="E235">
        <f t="shared" si="14"/>
        <v>0.89</v>
      </c>
    </row>
    <row r="236" spans="2:5" x14ac:dyDescent="0.25">
      <c r="B236">
        <f t="shared" si="15"/>
        <v>228</v>
      </c>
      <c r="C236">
        <f t="shared" si="12"/>
        <v>2.2842758726130281</v>
      </c>
      <c r="D236">
        <f t="shared" si="13"/>
        <v>6</v>
      </c>
      <c r="E236">
        <f t="shared" si="14"/>
        <v>0.89</v>
      </c>
    </row>
    <row r="237" spans="2:5" x14ac:dyDescent="0.25">
      <c r="B237">
        <f t="shared" si="15"/>
        <v>229</v>
      </c>
      <c r="C237">
        <f t="shared" si="12"/>
        <v>2.2264520988861398</v>
      </c>
      <c r="D237">
        <f t="shared" si="13"/>
        <v>6</v>
      </c>
      <c r="E237">
        <f t="shared" si="14"/>
        <v>0.89</v>
      </c>
    </row>
    <row r="238" spans="2:5" x14ac:dyDescent="0.25">
      <c r="B238">
        <f t="shared" si="15"/>
        <v>230</v>
      </c>
      <c r="C238">
        <f t="shared" si="12"/>
        <v>2.1697777844051105</v>
      </c>
      <c r="D238">
        <f t="shared" si="13"/>
        <v>6</v>
      </c>
      <c r="E238">
        <f t="shared" si="14"/>
        <v>0.89</v>
      </c>
    </row>
    <row r="239" spans="2:5" x14ac:dyDescent="0.25">
      <c r="B239">
        <f t="shared" si="15"/>
        <v>231</v>
      </c>
      <c r="C239">
        <f t="shared" si="12"/>
        <v>2.1142701927151473</v>
      </c>
      <c r="D239">
        <f t="shared" si="13"/>
        <v>6</v>
      </c>
      <c r="E239">
        <f t="shared" si="14"/>
        <v>0.89</v>
      </c>
    </row>
    <row r="240" spans="2:5" x14ac:dyDescent="0.25">
      <c r="B240">
        <f t="shared" si="15"/>
        <v>232</v>
      </c>
      <c r="C240">
        <f t="shared" si="12"/>
        <v>2.0599462319663893</v>
      </c>
      <c r="D240">
        <f t="shared" si="13"/>
        <v>6</v>
      </c>
      <c r="E240">
        <f t="shared" si="14"/>
        <v>0.89</v>
      </c>
    </row>
    <row r="241" spans="2:5" x14ac:dyDescent="0.25">
      <c r="B241">
        <f t="shared" si="15"/>
        <v>233</v>
      </c>
      <c r="C241">
        <f t="shared" si="12"/>
        <v>2.0068224497635359</v>
      </c>
      <c r="D241">
        <f t="shared" si="13"/>
        <v>6</v>
      </c>
      <c r="E241">
        <f t="shared" si="14"/>
        <v>0.89</v>
      </c>
    </row>
    <row r="242" spans="2:5" x14ac:dyDescent="0.25">
      <c r="B242">
        <f t="shared" si="15"/>
        <v>234</v>
      </c>
      <c r="C242">
        <f t="shared" si="12"/>
        <v>1.9549150281252636</v>
      </c>
      <c r="D242">
        <f t="shared" si="13"/>
        <v>6</v>
      </c>
      <c r="E242">
        <f t="shared" si="14"/>
        <v>0.89</v>
      </c>
    </row>
    <row r="243" spans="2:5" x14ac:dyDescent="0.25">
      <c r="B243">
        <f t="shared" si="15"/>
        <v>235</v>
      </c>
      <c r="C243">
        <f t="shared" si="12"/>
        <v>1.9042397785550422</v>
      </c>
      <c r="D243">
        <f t="shared" si="13"/>
        <v>6</v>
      </c>
      <c r="E243">
        <f t="shared" si="14"/>
        <v>0.89</v>
      </c>
    </row>
    <row r="244" spans="2:5" x14ac:dyDescent="0.25">
      <c r="B244">
        <f t="shared" si="15"/>
        <v>236</v>
      </c>
      <c r="C244">
        <f t="shared" si="12"/>
        <v>1.8548121372247905</v>
      </c>
      <c r="D244">
        <f t="shared" si="13"/>
        <v>6</v>
      </c>
      <c r="E244">
        <f t="shared" si="14"/>
        <v>0.89</v>
      </c>
    </row>
    <row r="245" spans="2:5" x14ac:dyDescent="0.25">
      <c r="B245">
        <f t="shared" si="15"/>
        <v>237</v>
      </c>
      <c r="C245">
        <f t="shared" si="12"/>
        <v>1.8066471602728793</v>
      </c>
      <c r="D245">
        <f t="shared" si="13"/>
        <v>6</v>
      </c>
      <c r="E245">
        <f t="shared" si="14"/>
        <v>0.89</v>
      </c>
    </row>
    <row r="246" spans="2:5" x14ac:dyDescent="0.25">
      <c r="B246">
        <f t="shared" si="15"/>
        <v>238</v>
      </c>
      <c r="C246">
        <f t="shared" si="12"/>
        <v>1.7597595192178703</v>
      </c>
      <c r="D246">
        <f t="shared" si="13"/>
        <v>6</v>
      </c>
      <c r="E246">
        <f t="shared" si="14"/>
        <v>0.89</v>
      </c>
    </row>
    <row r="247" spans="2:5" x14ac:dyDescent="0.25">
      <c r="B247">
        <f t="shared" si="15"/>
        <v>239</v>
      </c>
      <c r="C247">
        <f t="shared" si="12"/>
        <v>1.714163496489439</v>
      </c>
      <c r="D247">
        <f t="shared" si="13"/>
        <v>6</v>
      </c>
      <c r="E247">
        <f t="shared" si="14"/>
        <v>0.89</v>
      </c>
    </row>
    <row r="248" spans="2:5" x14ac:dyDescent="0.25">
      <c r="B248">
        <f t="shared" si="15"/>
        <v>240</v>
      </c>
      <c r="C248">
        <f t="shared" si="12"/>
        <v>1.6698729810778081</v>
      </c>
      <c r="D248">
        <f t="shared" si="13"/>
        <v>6</v>
      </c>
      <c r="E248">
        <f t="shared" si="14"/>
        <v>0.89</v>
      </c>
    </row>
    <row r="249" spans="2:5" x14ac:dyDescent="0.25">
      <c r="B249">
        <f t="shared" si="15"/>
        <v>241</v>
      </c>
      <c r="C249">
        <f t="shared" si="12"/>
        <v>1.6269014643030202</v>
      </c>
      <c r="D249">
        <f t="shared" si="13"/>
        <v>6</v>
      </c>
      <c r="E249">
        <f t="shared" si="14"/>
        <v>0.89</v>
      </c>
    </row>
    <row r="250" spans="2:5" x14ac:dyDescent="0.25">
      <c r="B250">
        <f t="shared" si="15"/>
        <v>242</v>
      </c>
      <c r="C250">
        <f t="shared" si="12"/>
        <v>1.5852620357053651</v>
      </c>
      <c r="D250">
        <f t="shared" si="13"/>
        <v>6</v>
      </c>
      <c r="E250">
        <f t="shared" si="14"/>
        <v>0.89</v>
      </c>
    </row>
    <row r="251" spans="2:5" x14ac:dyDescent="0.25">
      <c r="B251">
        <f t="shared" si="15"/>
        <v>243</v>
      </c>
      <c r="C251">
        <f t="shared" si="12"/>
        <v>1.5449673790581606</v>
      </c>
      <c r="D251">
        <f t="shared" si="13"/>
        <v>6</v>
      </c>
      <c r="E251">
        <f t="shared" si="14"/>
        <v>0.89</v>
      </c>
    </row>
    <row r="252" spans="2:5" x14ac:dyDescent="0.25">
      <c r="B252">
        <f t="shared" si="15"/>
        <v>244</v>
      </c>
      <c r="C252">
        <f t="shared" si="12"/>
        <v>1.5060297685041659</v>
      </c>
      <c r="D252">
        <f t="shared" si="13"/>
        <v>6</v>
      </c>
      <c r="E252">
        <f t="shared" si="14"/>
        <v>0.89</v>
      </c>
    </row>
    <row r="253" spans="2:5" x14ac:dyDescent="0.25">
      <c r="B253">
        <f t="shared" si="15"/>
        <v>245</v>
      </c>
      <c r="C253">
        <f t="shared" si="12"/>
        <v>1.4684610648167498</v>
      </c>
      <c r="D253">
        <f t="shared" si="13"/>
        <v>6</v>
      </c>
      <c r="E253">
        <f t="shared" si="14"/>
        <v>0.89</v>
      </c>
    </row>
    <row r="254" spans="2:5" x14ac:dyDescent="0.25">
      <c r="B254">
        <f t="shared" si="15"/>
        <v>246</v>
      </c>
      <c r="C254">
        <f t="shared" si="12"/>
        <v>1.4322727117869949</v>
      </c>
      <c r="D254">
        <f t="shared" si="13"/>
        <v>6</v>
      </c>
      <c r="E254">
        <f t="shared" si="14"/>
        <v>0.89</v>
      </c>
    </row>
    <row r="255" spans="2:5" x14ac:dyDescent="0.25">
      <c r="B255">
        <f t="shared" si="15"/>
        <v>247</v>
      </c>
      <c r="C255">
        <f t="shared" si="12"/>
        <v>1.3974757327377985</v>
      </c>
      <c r="D255">
        <f t="shared" si="13"/>
        <v>6</v>
      </c>
      <c r="E255">
        <f t="shared" si="14"/>
        <v>0.89</v>
      </c>
    </row>
    <row r="256" spans="2:5" x14ac:dyDescent="0.25">
      <c r="B256">
        <f t="shared" si="15"/>
        <v>248</v>
      </c>
      <c r="C256">
        <f t="shared" si="12"/>
        <v>1.3640807271660638</v>
      </c>
      <c r="D256">
        <f t="shared" si="13"/>
        <v>6</v>
      </c>
      <c r="E256">
        <f t="shared" si="14"/>
        <v>0.89</v>
      </c>
    </row>
    <row r="257" spans="2:5" x14ac:dyDescent="0.25">
      <c r="B257">
        <f t="shared" si="15"/>
        <v>249</v>
      </c>
      <c r="C257">
        <f t="shared" si="12"/>
        <v>1.3320978675139923</v>
      </c>
      <c r="D257">
        <f t="shared" si="13"/>
        <v>6</v>
      </c>
      <c r="E257">
        <f t="shared" si="14"/>
        <v>0.89</v>
      </c>
    </row>
    <row r="258" spans="2:5" x14ac:dyDescent="0.25">
      <c r="B258">
        <f t="shared" si="15"/>
        <v>250</v>
      </c>
      <c r="C258">
        <f t="shared" si="12"/>
        <v>1.3015368960704574</v>
      </c>
      <c r="D258">
        <f t="shared" si="13"/>
        <v>6</v>
      </c>
      <c r="E258">
        <f t="shared" si="14"/>
        <v>0.89</v>
      </c>
    </row>
    <row r="259" spans="2:5" x14ac:dyDescent="0.25">
      <c r="B259">
        <f t="shared" si="15"/>
        <v>251</v>
      </c>
      <c r="C259">
        <f t="shared" si="12"/>
        <v>1.2724071220034157</v>
      </c>
      <c r="D259">
        <f t="shared" si="13"/>
        <v>6</v>
      </c>
      <c r="E259">
        <f t="shared" si="14"/>
        <v>0.89</v>
      </c>
    </row>
    <row r="260" spans="2:5" x14ac:dyDescent="0.25">
      <c r="B260">
        <f t="shared" si="15"/>
        <v>252</v>
      </c>
      <c r="C260">
        <f t="shared" si="12"/>
        <v>1.2447174185242327</v>
      </c>
      <c r="D260">
        <f t="shared" si="13"/>
        <v>6</v>
      </c>
      <c r="E260">
        <f t="shared" si="14"/>
        <v>0.89</v>
      </c>
    </row>
    <row r="261" spans="2:5" x14ac:dyDescent="0.25">
      <c r="B261">
        <f t="shared" si="15"/>
        <v>253</v>
      </c>
      <c r="C261">
        <f t="shared" si="12"/>
        <v>1.2184762201848232</v>
      </c>
      <c r="D261">
        <f t="shared" si="13"/>
        <v>6</v>
      </c>
      <c r="E261">
        <f t="shared" si="14"/>
        <v>0.89</v>
      </c>
    </row>
    <row r="262" spans="2:5" x14ac:dyDescent="0.25">
      <c r="B262">
        <f t="shared" si="15"/>
        <v>254</v>
      </c>
      <c r="C262">
        <f t="shared" si="12"/>
        <v>1.1936915203084046</v>
      </c>
      <c r="D262">
        <f t="shared" si="13"/>
        <v>6</v>
      </c>
      <c r="E262">
        <f t="shared" si="14"/>
        <v>0.89</v>
      </c>
    </row>
    <row r="263" spans="2:5" x14ac:dyDescent="0.25">
      <c r="B263">
        <f t="shared" si="15"/>
        <v>255</v>
      </c>
      <c r="C263">
        <f t="shared" si="12"/>
        <v>1.1703708685546585</v>
      </c>
      <c r="D263">
        <f t="shared" si="13"/>
        <v>6</v>
      </c>
      <c r="E263">
        <f t="shared" si="14"/>
        <v>0.89</v>
      </c>
    </row>
    <row r="264" spans="2:5" x14ac:dyDescent="0.25">
      <c r="B264">
        <f t="shared" si="15"/>
        <v>256</v>
      </c>
      <c r="C264">
        <f t="shared" ref="C264:C327" si="16">$B$2+$B$1*SIN(RADIANS(B264))</f>
        <v>1.1485213686200177</v>
      </c>
      <c r="D264">
        <f t="shared" ref="D264:D327" si="17">$B$2</f>
        <v>6</v>
      </c>
      <c r="E264">
        <f t="shared" ref="E264:E327" si="18">$B$3</f>
        <v>0.89</v>
      </c>
    </row>
    <row r="265" spans="2:5" x14ac:dyDescent="0.25">
      <c r="B265">
        <f t="shared" si="15"/>
        <v>257</v>
      </c>
      <c r="C265">
        <f t="shared" si="16"/>
        <v>1.1281496760738241</v>
      </c>
      <c r="D265">
        <f t="shared" si="17"/>
        <v>6</v>
      </c>
      <c r="E265">
        <f t="shared" si="18"/>
        <v>0.89</v>
      </c>
    </row>
    <row r="266" spans="2:5" x14ac:dyDescent="0.25">
      <c r="B266">
        <f t="shared" si="15"/>
        <v>258</v>
      </c>
      <c r="C266">
        <f t="shared" si="16"/>
        <v>1.1092619963309724</v>
      </c>
      <c r="D266">
        <f t="shared" si="17"/>
        <v>6</v>
      </c>
      <c r="E266">
        <f t="shared" si="18"/>
        <v>0.89</v>
      </c>
    </row>
    <row r="267" spans="2:5" x14ac:dyDescent="0.25">
      <c r="B267">
        <f t="shared" ref="B267:B330" si="19">B266+1</f>
        <v>259</v>
      </c>
      <c r="C267">
        <f t="shared" si="16"/>
        <v>1.0918640827616803</v>
      </c>
      <c r="D267">
        <f t="shared" si="17"/>
        <v>6</v>
      </c>
      <c r="E267">
        <f t="shared" si="18"/>
        <v>0.89</v>
      </c>
    </row>
    <row r="268" spans="2:5" x14ac:dyDescent="0.25">
      <c r="B268">
        <f t="shared" si="19"/>
        <v>260</v>
      </c>
      <c r="C268">
        <f t="shared" si="16"/>
        <v>1.0759612349389602</v>
      </c>
      <c r="D268">
        <f t="shared" si="17"/>
        <v>6</v>
      </c>
      <c r="E268">
        <f t="shared" si="18"/>
        <v>0.89</v>
      </c>
    </row>
    <row r="269" spans="2:5" x14ac:dyDescent="0.25">
      <c r="B269">
        <f t="shared" si="19"/>
        <v>261</v>
      </c>
      <c r="C269">
        <f t="shared" si="16"/>
        <v>1.0615582970243116</v>
      </c>
      <c r="D269">
        <f t="shared" si="17"/>
        <v>6</v>
      </c>
      <c r="E269">
        <f t="shared" si="18"/>
        <v>0.89</v>
      </c>
    </row>
    <row r="270" spans="2:5" x14ac:dyDescent="0.25">
      <c r="B270">
        <f t="shared" si="19"/>
        <v>262</v>
      </c>
      <c r="C270">
        <f t="shared" si="16"/>
        <v>1.0486596562921484</v>
      </c>
      <c r="D270">
        <f t="shared" si="17"/>
        <v>6</v>
      </c>
      <c r="E270">
        <f t="shared" si="18"/>
        <v>0.89</v>
      </c>
    </row>
    <row r="271" spans="2:5" x14ac:dyDescent="0.25">
      <c r="B271">
        <f t="shared" si="19"/>
        <v>263</v>
      </c>
      <c r="C271">
        <f t="shared" si="16"/>
        <v>1.0372692417933891</v>
      </c>
      <c r="D271">
        <f t="shared" si="17"/>
        <v>6</v>
      </c>
      <c r="E271">
        <f t="shared" si="18"/>
        <v>0.89</v>
      </c>
    </row>
    <row r="272" spans="2:5" x14ac:dyDescent="0.25">
      <c r="B272">
        <f t="shared" si="19"/>
        <v>264</v>
      </c>
      <c r="C272">
        <f t="shared" si="16"/>
        <v>1.0273905231586333</v>
      </c>
      <c r="D272">
        <f t="shared" si="17"/>
        <v>6</v>
      </c>
      <c r="E272">
        <f t="shared" si="18"/>
        <v>0.89</v>
      </c>
    </row>
    <row r="273" spans="2:5" x14ac:dyDescent="0.25">
      <c r="B273">
        <f t="shared" si="19"/>
        <v>265</v>
      </c>
      <c r="C273">
        <f t="shared" si="16"/>
        <v>1.0190265095412725</v>
      </c>
      <c r="D273">
        <f t="shared" si="17"/>
        <v>6</v>
      </c>
      <c r="E273">
        <f t="shared" si="18"/>
        <v>0.89</v>
      </c>
    </row>
    <row r="274" spans="2:5" x14ac:dyDescent="0.25">
      <c r="B274">
        <f t="shared" si="19"/>
        <v>266</v>
      </c>
      <c r="C274">
        <f t="shared" si="16"/>
        <v>1.0121797487008788</v>
      </c>
      <c r="D274">
        <f t="shared" si="17"/>
        <v>6</v>
      </c>
      <c r="E274">
        <f t="shared" si="18"/>
        <v>0.89</v>
      </c>
    </row>
    <row r="275" spans="2:5" x14ac:dyDescent="0.25">
      <c r="B275">
        <f t="shared" si="19"/>
        <v>267</v>
      </c>
      <c r="C275">
        <f t="shared" si="16"/>
        <v>1.0068523262271309</v>
      </c>
      <c r="D275">
        <f t="shared" si="17"/>
        <v>6</v>
      </c>
      <c r="E275">
        <f t="shared" si="18"/>
        <v>0.89</v>
      </c>
    </row>
    <row r="276" spans="2:5" x14ac:dyDescent="0.25">
      <c r="B276">
        <f t="shared" si="19"/>
        <v>268</v>
      </c>
      <c r="C276">
        <f t="shared" si="16"/>
        <v>1.0030458649045215</v>
      </c>
      <c r="D276">
        <f t="shared" si="17"/>
        <v>6</v>
      </c>
      <c r="E276">
        <f t="shared" si="18"/>
        <v>0.89</v>
      </c>
    </row>
    <row r="277" spans="2:5" x14ac:dyDescent="0.25">
      <c r="B277">
        <f t="shared" si="19"/>
        <v>269</v>
      </c>
      <c r="C277">
        <f t="shared" si="16"/>
        <v>1.0007615242180439</v>
      </c>
      <c r="D277">
        <f t="shared" si="17"/>
        <v>6</v>
      </c>
      <c r="E277">
        <f t="shared" si="18"/>
        <v>0.89</v>
      </c>
    </row>
    <row r="278" spans="2:5" x14ac:dyDescent="0.25">
      <c r="B278">
        <f t="shared" si="19"/>
        <v>270</v>
      </c>
      <c r="C278">
        <f t="shared" si="16"/>
        <v>1</v>
      </c>
      <c r="D278">
        <f t="shared" si="17"/>
        <v>6</v>
      </c>
      <c r="E278">
        <f t="shared" si="18"/>
        <v>0.89</v>
      </c>
    </row>
    <row r="279" spans="2:5" x14ac:dyDescent="0.25">
      <c r="B279">
        <f t="shared" si="19"/>
        <v>271</v>
      </c>
      <c r="C279">
        <f t="shared" si="16"/>
        <v>1.0007615242180439</v>
      </c>
      <c r="D279">
        <f t="shared" si="17"/>
        <v>6</v>
      </c>
      <c r="E279">
        <f t="shared" si="18"/>
        <v>0.89</v>
      </c>
    </row>
    <row r="280" spans="2:5" x14ac:dyDescent="0.25">
      <c r="B280">
        <f t="shared" si="19"/>
        <v>272</v>
      </c>
      <c r="C280">
        <f t="shared" si="16"/>
        <v>1.0030458649045215</v>
      </c>
      <c r="D280">
        <f t="shared" si="17"/>
        <v>6</v>
      </c>
      <c r="E280">
        <f t="shared" si="18"/>
        <v>0.89</v>
      </c>
    </row>
    <row r="281" spans="2:5" x14ac:dyDescent="0.25">
      <c r="B281">
        <f t="shared" si="19"/>
        <v>273</v>
      </c>
      <c r="C281">
        <f t="shared" si="16"/>
        <v>1.0068523262271309</v>
      </c>
      <c r="D281">
        <f t="shared" si="17"/>
        <v>6</v>
      </c>
      <c r="E281">
        <f t="shared" si="18"/>
        <v>0.89</v>
      </c>
    </row>
    <row r="282" spans="2:5" x14ac:dyDescent="0.25">
      <c r="B282">
        <f t="shared" si="19"/>
        <v>274</v>
      </c>
      <c r="C282">
        <f t="shared" si="16"/>
        <v>1.0121797487008788</v>
      </c>
      <c r="D282">
        <f t="shared" si="17"/>
        <v>6</v>
      </c>
      <c r="E282">
        <f t="shared" si="18"/>
        <v>0.89</v>
      </c>
    </row>
    <row r="283" spans="2:5" x14ac:dyDescent="0.25">
      <c r="B283">
        <f t="shared" si="19"/>
        <v>275</v>
      </c>
      <c r="C283">
        <f t="shared" si="16"/>
        <v>1.0190265095412725</v>
      </c>
      <c r="D283">
        <f t="shared" si="17"/>
        <v>6</v>
      </c>
      <c r="E283">
        <f t="shared" si="18"/>
        <v>0.89</v>
      </c>
    </row>
    <row r="284" spans="2:5" x14ac:dyDescent="0.25">
      <c r="B284">
        <f t="shared" si="19"/>
        <v>276</v>
      </c>
      <c r="C284">
        <f t="shared" si="16"/>
        <v>1.0273905231586333</v>
      </c>
      <c r="D284">
        <f t="shared" si="17"/>
        <v>6</v>
      </c>
      <c r="E284">
        <f t="shared" si="18"/>
        <v>0.89</v>
      </c>
    </row>
    <row r="285" spans="2:5" x14ac:dyDescent="0.25">
      <c r="B285">
        <f t="shared" si="19"/>
        <v>277</v>
      </c>
      <c r="C285">
        <f t="shared" si="16"/>
        <v>1.03726924179339</v>
      </c>
      <c r="D285">
        <f t="shared" si="17"/>
        <v>6</v>
      </c>
      <c r="E285">
        <f t="shared" si="18"/>
        <v>0.89</v>
      </c>
    </row>
    <row r="286" spans="2:5" x14ac:dyDescent="0.25">
      <c r="B286">
        <f t="shared" si="19"/>
        <v>278</v>
      </c>
      <c r="C286">
        <f t="shared" si="16"/>
        <v>1.0486596562921484</v>
      </c>
      <c r="D286">
        <f t="shared" si="17"/>
        <v>6</v>
      </c>
      <c r="E286">
        <f t="shared" si="18"/>
        <v>0.89</v>
      </c>
    </row>
    <row r="287" spans="2:5" x14ac:dyDescent="0.25">
      <c r="B287">
        <f t="shared" si="19"/>
        <v>279</v>
      </c>
      <c r="C287">
        <f t="shared" si="16"/>
        <v>1.0615582970243107</v>
      </c>
      <c r="D287">
        <f t="shared" si="17"/>
        <v>6</v>
      </c>
      <c r="E287">
        <f t="shared" si="18"/>
        <v>0.89</v>
      </c>
    </row>
    <row r="288" spans="2:5" x14ac:dyDescent="0.25">
      <c r="B288">
        <f t="shared" si="19"/>
        <v>280</v>
      </c>
      <c r="C288">
        <f t="shared" si="16"/>
        <v>1.0759612349389593</v>
      </c>
      <c r="D288">
        <f t="shared" si="17"/>
        <v>6</v>
      </c>
      <c r="E288">
        <f t="shared" si="18"/>
        <v>0.89</v>
      </c>
    </row>
    <row r="289" spans="2:5" x14ac:dyDescent="0.25">
      <c r="B289">
        <f t="shared" si="19"/>
        <v>281</v>
      </c>
      <c r="C289">
        <f t="shared" si="16"/>
        <v>1.0918640827616803</v>
      </c>
      <c r="D289">
        <f t="shared" si="17"/>
        <v>6</v>
      </c>
      <c r="E289">
        <f t="shared" si="18"/>
        <v>0.89</v>
      </c>
    </row>
    <row r="290" spans="2:5" x14ac:dyDescent="0.25">
      <c r="B290">
        <f t="shared" si="19"/>
        <v>282</v>
      </c>
      <c r="C290">
        <f t="shared" si="16"/>
        <v>1.1092619963309724</v>
      </c>
      <c r="D290">
        <f t="shared" si="17"/>
        <v>6</v>
      </c>
      <c r="E290">
        <f t="shared" si="18"/>
        <v>0.89</v>
      </c>
    </row>
    <row r="291" spans="2:5" x14ac:dyDescent="0.25">
      <c r="B291">
        <f t="shared" si="19"/>
        <v>283</v>
      </c>
      <c r="C291">
        <f t="shared" si="16"/>
        <v>1.1281496760738241</v>
      </c>
      <c r="D291">
        <f t="shared" si="17"/>
        <v>6</v>
      </c>
      <c r="E291">
        <f t="shared" si="18"/>
        <v>0.89</v>
      </c>
    </row>
    <row r="292" spans="2:5" x14ac:dyDescent="0.25">
      <c r="B292">
        <f t="shared" si="19"/>
        <v>284</v>
      </c>
      <c r="C292">
        <f t="shared" si="16"/>
        <v>1.1485213686200169</v>
      </c>
      <c r="D292">
        <f t="shared" si="17"/>
        <v>6</v>
      </c>
      <c r="E292">
        <f t="shared" si="18"/>
        <v>0.89</v>
      </c>
    </row>
    <row r="293" spans="2:5" x14ac:dyDescent="0.25">
      <c r="B293">
        <f t="shared" si="19"/>
        <v>285</v>
      </c>
      <c r="C293">
        <f t="shared" si="16"/>
        <v>1.1703708685546577</v>
      </c>
      <c r="D293">
        <f t="shared" si="17"/>
        <v>6</v>
      </c>
      <c r="E293">
        <f t="shared" si="18"/>
        <v>0.89</v>
      </c>
    </row>
    <row r="294" spans="2:5" x14ac:dyDescent="0.25">
      <c r="B294">
        <f t="shared" si="19"/>
        <v>286</v>
      </c>
      <c r="C294">
        <f t="shared" si="16"/>
        <v>1.1936915203084064</v>
      </c>
      <c r="D294">
        <f t="shared" si="17"/>
        <v>6</v>
      </c>
      <c r="E294">
        <f t="shared" si="18"/>
        <v>0.89</v>
      </c>
    </row>
    <row r="295" spans="2:5" x14ac:dyDescent="0.25">
      <c r="B295">
        <f t="shared" si="19"/>
        <v>287</v>
      </c>
      <c r="C295">
        <f t="shared" si="16"/>
        <v>1.2184762201848232</v>
      </c>
      <c r="D295">
        <f t="shared" si="17"/>
        <v>6</v>
      </c>
      <c r="E295">
        <f t="shared" si="18"/>
        <v>0.89</v>
      </c>
    </row>
    <row r="296" spans="2:5" x14ac:dyDescent="0.25">
      <c r="B296">
        <f t="shared" si="19"/>
        <v>288</v>
      </c>
      <c r="C296">
        <f t="shared" si="16"/>
        <v>1.2447174185242318</v>
      </c>
      <c r="D296">
        <f t="shared" si="17"/>
        <v>6</v>
      </c>
      <c r="E296">
        <f t="shared" si="18"/>
        <v>0.89</v>
      </c>
    </row>
    <row r="297" spans="2:5" x14ac:dyDescent="0.25">
      <c r="B297">
        <f t="shared" si="19"/>
        <v>289</v>
      </c>
      <c r="C297">
        <f t="shared" si="16"/>
        <v>1.2724071220034148</v>
      </c>
      <c r="D297">
        <f t="shared" si="17"/>
        <v>6</v>
      </c>
      <c r="E297">
        <f t="shared" si="18"/>
        <v>0.89</v>
      </c>
    </row>
    <row r="298" spans="2:5" x14ac:dyDescent="0.25">
      <c r="B298">
        <f t="shared" si="19"/>
        <v>290</v>
      </c>
      <c r="C298">
        <f t="shared" si="16"/>
        <v>1.3015368960704583</v>
      </c>
      <c r="D298">
        <f t="shared" si="17"/>
        <v>6</v>
      </c>
      <c r="E298">
        <f t="shared" si="18"/>
        <v>0.89</v>
      </c>
    </row>
    <row r="299" spans="2:5" x14ac:dyDescent="0.25">
      <c r="B299">
        <f t="shared" si="19"/>
        <v>291</v>
      </c>
      <c r="C299">
        <f t="shared" si="16"/>
        <v>1.3320978675139914</v>
      </c>
      <c r="D299">
        <f t="shared" si="17"/>
        <v>6</v>
      </c>
      <c r="E299">
        <f t="shared" si="18"/>
        <v>0.89</v>
      </c>
    </row>
    <row r="300" spans="2:5" x14ac:dyDescent="0.25">
      <c r="B300">
        <f t="shared" si="19"/>
        <v>292</v>
      </c>
      <c r="C300">
        <f t="shared" si="16"/>
        <v>1.3640807271660629</v>
      </c>
      <c r="D300">
        <f t="shared" si="17"/>
        <v>6</v>
      </c>
      <c r="E300">
        <f t="shared" si="18"/>
        <v>0.89</v>
      </c>
    </row>
    <row r="301" spans="2:5" x14ac:dyDescent="0.25">
      <c r="B301">
        <f t="shared" si="19"/>
        <v>293</v>
      </c>
      <c r="C301">
        <f t="shared" si="16"/>
        <v>1.3974757327377976</v>
      </c>
      <c r="D301">
        <f t="shared" si="17"/>
        <v>6</v>
      </c>
      <c r="E301">
        <f t="shared" si="18"/>
        <v>0.89</v>
      </c>
    </row>
    <row r="302" spans="2:5" x14ac:dyDescent="0.25">
      <c r="B302">
        <f t="shared" si="19"/>
        <v>294</v>
      </c>
      <c r="C302">
        <f t="shared" si="16"/>
        <v>1.4322727117869949</v>
      </c>
      <c r="D302">
        <f t="shared" si="17"/>
        <v>6</v>
      </c>
      <c r="E302">
        <f t="shared" si="18"/>
        <v>0.89</v>
      </c>
    </row>
    <row r="303" spans="2:5" x14ac:dyDescent="0.25">
      <c r="B303">
        <f t="shared" si="19"/>
        <v>295</v>
      </c>
      <c r="C303">
        <f t="shared" si="16"/>
        <v>1.4684610648167506</v>
      </c>
      <c r="D303">
        <f t="shared" si="17"/>
        <v>6</v>
      </c>
      <c r="E303">
        <f t="shared" si="18"/>
        <v>0.89</v>
      </c>
    </row>
    <row r="304" spans="2:5" x14ac:dyDescent="0.25">
      <c r="B304">
        <f t="shared" si="19"/>
        <v>296</v>
      </c>
      <c r="C304">
        <f t="shared" si="16"/>
        <v>1.506029768504165</v>
      </c>
      <c r="D304">
        <f t="shared" si="17"/>
        <v>6</v>
      </c>
      <c r="E304">
        <f t="shared" si="18"/>
        <v>0.89</v>
      </c>
    </row>
    <row r="305" spans="2:5" x14ac:dyDescent="0.25">
      <c r="B305">
        <f t="shared" si="19"/>
        <v>297</v>
      </c>
      <c r="C305">
        <f t="shared" si="16"/>
        <v>1.5449673790581606</v>
      </c>
      <c r="D305">
        <f t="shared" si="17"/>
        <v>6</v>
      </c>
      <c r="E305">
        <f t="shared" si="18"/>
        <v>0.89</v>
      </c>
    </row>
    <row r="306" spans="2:5" x14ac:dyDescent="0.25">
      <c r="B306">
        <f t="shared" si="19"/>
        <v>298</v>
      </c>
      <c r="C306">
        <f t="shared" si="16"/>
        <v>1.5852620357053642</v>
      </c>
      <c r="D306">
        <f t="shared" si="17"/>
        <v>6</v>
      </c>
      <c r="E306">
        <f t="shared" si="18"/>
        <v>0.89</v>
      </c>
    </row>
    <row r="307" spans="2:5" x14ac:dyDescent="0.25">
      <c r="B307">
        <f t="shared" si="19"/>
        <v>299</v>
      </c>
      <c r="C307">
        <f t="shared" si="16"/>
        <v>1.626901464303022</v>
      </c>
      <c r="D307">
        <f t="shared" si="17"/>
        <v>6</v>
      </c>
      <c r="E307">
        <f t="shared" si="18"/>
        <v>0.89</v>
      </c>
    </row>
    <row r="308" spans="2:5" x14ac:dyDescent="0.25">
      <c r="B308">
        <f t="shared" si="19"/>
        <v>300</v>
      </c>
      <c r="C308">
        <f t="shared" si="16"/>
        <v>1.6698729810778072</v>
      </c>
      <c r="D308">
        <f t="shared" si="17"/>
        <v>6</v>
      </c>
      <c r="E308">
        <f t="shared" si="18"/>
        <v>0.89</v>
      </c>
    </row>
    <row r="309" spans="2:5" x14ac:dyDescent="0.25">
      <c r="B309">
        <f t="shared" si="19"/>
        <v>301</v>
      </c>
      <c r="C309">
        <f t="shared" si="16"/>
        <v>1.7141634964894381</v>
      </c>
      <c r="D309">
        <f t="shared" si="17"/>
        <v>6</v>
      </c>
      <c r="E309">
        <f t="shared" si="18"/>
        <v>0.89</v>
      </c>
    </row>
    <row r="310" spans="2:5" x14ac:dyDescent="0.25">
      <c r="B310">
        <f t="shared" si="19"/>
        <v>302</v>
      </c>
      <c r="C310">
        <f t="shared" si="16"/>
        <v>1.7597595192178694</v>
      </c>
      <c r="D310">
        <f t="shared" si="17"/>
        <v>6</v>
      </c>
      <c r="E310">
        <f t="shared" si="18"/>
        <v>0.89</v>
      </c>
    </row>
    <row r="311" spans="2:5" x14ac:dyDescent="0.25">
      <c r="B311">
        <f t="shared" si="19"/>
        <v>303</v>
      </c>
      <c r="C311">
        <f t="shared" si="16"/>
        <v>1.8066471602728784</v>
      </c>
      <c r="D311">
        <f t="shared" si="17"/>
        <v>6</v>
      </c>
      <c r="E311">
        <f t="shared" si="18"/>
        <v>0.89</v>
      </c>
    </row>
    <row r="312" spans="2:5" x14ac:dyDescent="0.25">
      <c r="B312">
        <f t="shared" si="19"/>
        <v>304</v>
      </c>
      <c r="C312">
        <f t="shared" si="16"/>
        <v>1.8548121372247923</v>
      </c>
      <c r="D312">
        <f t="shared" si="17"/>
        <v>6</v>
      </c>
      <c r="E312">
        <f t="shared" si="18"/>
        <v>0.89</v>
      </c>
    </row>
    <row r="313" spans="2:5" x14ac:dyDescent="0.25">
      <c r="B313">
        <f t="shared" si="19"/>
        <v>305</v>
      </c>
      <c r="C313">
        <f t="shared" si="16"/>
        <v>1.9042397785550413</v>
      </c>
      <c r="D313">
        <f t="shared" si="17"/>
        <v>6</v>
      </c>
      <c r="E313">
        <f t="shared" si="18"/>
        <v>0.89</v>
      </c>
    </row>
    <row r="314" spans="2:5" x14ac:dyDescent="0.25">
      <c r="B314">
        <f t="shared" si="19"/>
        <v>306</v>
      </c>
      <c r="C314">
        <f t="shared" si="16"/>
        <v>1.9549150281252619</v>
      </c>
      <c r="D314">
        <f t="shared" si="17"/>
        <v>6</v>
      </c>
      <c r="E314">
        <f t="shared" si="18"/>
        <v>0.89</v>
      </c>
    </row>
    <row r="315" spans="2:5" x14ac:dyDescent="0.25">
      <c r="B315">
        <f t="shared" si="19"/>
        <v>307</v>
      </c>
      <c r="C315">
        <f t="shared" si="16"/>
        <v>2.0068224497635345</v>
      </c>
      <c r="D315">
        <f t="shared" si="17"/>
        <v>6</v>
      </c>
      <c r="E315">
        <f t="shared" si="18"/>
        <v>0.89</v>
      </c>
    </row>
    <row r="316" spans="2:5" x14ac:dyDescent="0.25">
      <c r="B316">
        <f t="shared" si="19"/>
        <v>308</v>
      </c>
      <c r="C316">
        <f t="shared" si="16"/>
        <v>2.059946231966391</v>
      </c>
      <c r="D316">
        <f t="shared" si="17"/>
        <v>6</v>
      </c>
      <c r="E316">
        <f t="shared" si="18"/>
        <v>0.89</v>
      </c>
    </row>
    <row r="317" spans="2:5" x14ac:dyDescent="0.25">
      <c r="B317">
        <f t="shared" si="19"/>
        <v>309</v>
      </c>
      <c r="C317">
        <f t="shared" si="16"/>
        <v>2.1142701927151459</v>
      </c>
      <c r="D317">
        <f t="shared" si="17"/>
        <v>6</v>
      </c>
      <c r="E317">
        <f t="shared" si="18"/>
        <v>0.89</v>
      </c>
    </row>
    <row r="318" spans="2:5" x14ac:dyDescent="0.25">
      <c r="B318">
        <f t="shared" si="19"/>
        <v>310</v>
      </c>
      <c r="C318">
        <f t="shared" si="16"/>
        <v>2.1697777844051096</v>
      </c>
      <c r="D318">
        <f t="shared" si="17"/>
        <v>6</v>
      </c>
      <c r="E318">
        <f t="shared" si="18"/>
        <v>0.89</v>
      </c>
    </row>
    <row r="319" spans="2:5" x14ac:dyDescent="0.25">
      <c r="B319">
        <f t="shared" si="19"/>
        <v>311</v>
      </c>
      <c r="C319">
        <f t="shared" si="16"/>
        <v>2.2264520988861389</v>
      </c>
      <c r="D319">
        <f t="shared" si="17"/>
        <v>6</v>
      </c>
      <c r="E319">
        <f t="shared" si="18"/>
        <v>0.89</v>
      </c>
    </row>
    <row r="320" spans="2:5" x14ac:dyDescent="0.25">
      <c r="B320">
        <f t="shared" si="19"/>
        <v>312</v>
      </c>
      <c r="C320">
        <f t="shared" si="16"/>
        <v>2.2842758726130272</v>
      </c>
      <c r="D320">
        <f t="shared" si="17"/>
        <v>6</v>
      </c>
      <c r="E320">
        <f t="shared" si="18"/>
        <v>0.89</v>
      </c>
    </row>
    <row r="321" spans="2:5" x14ac:dyDescent="0.25">
      <c r="B321">
        <f t="shared" si="19"/>
        <v>313</v>
      </c>
      <c r="C321">
        <f t="shared" si="16"/>
        <v>2.3432314919041484</v>
      </c>
      <c r="D321">
        <f t="shared" si="17"/>
        <v>6</v>
      </c>
      <c r="E321">
        <f t="shared" si="18"/>
        <v>0.89</v>
      </c>
    </row>
    <row r="322" spans="2:5" x14ac:dyDescent="0.25">
      <c r="B322">
        <f t="shared" si="19"/>
        <v>314</v>
      </c>
      <c r="C322">
        <f t="shared" si="16"/>
        <v>2.4033009983067442</v>
      </c>
      <c r="D322">
        <f t="shared" si="17"/>
        <v>6</v>
      </c>
      <c r="E322">
        <f t="shared" si="18"/>
        <v>0.89</v>
      </c>
    </row>
    <row r="323" spans="2:5" x14ac:dyDescent="0.25">
      <c r="B323">
        <f t="shared" si="19"/>
        <v>315</v>
      </c>
      <c r="C323">
        <f t="shared" si="16"/>
        <v>2.4644660940672614</v>
      </c>
      <c r="D323">
        <f t="shared" si="17"/>
        <v>6</v>
      </c>
      <c r="E323">
        <f t="shared" si="18"/>
        <v>0.89</v>
      </c>
    </row>
    <row r="324" spans="2:5" x14ac:dyDescent="0.25">
      <c r="B324">
        <f t="shared" si="19"/>
        <v>316</v>
      </c>
      <c r="C324">
        <f t="shared" si="16"/>
        <v>2.526708147705012</v>
      </c>
      <c r="D324">
        <f t="shared" si="17"/>
        <v>6</v>
      </c>
      <c r="E324">
        <f t="shared" si="18"/>
        <v>0.89</v>
      </c>
    </row>
    <row r="325" spans="2:5" x14ac:dyDescent="0.25">
      <c r="B325">
        <f t="shared" si="19"/>
        <v>317</v>
      </c>
      <c r="C325">
        <f t="shared" si="16"/>
        <v>2.5900081996875088</v>
      </c>
      <c r="D325">
        <f t="shared" si="17"/>
        <v>6</v>
      </c>
      <c r="E325">
        <f t="shared" si="18"/>
        <v>0.89</v>
      </c>
    </row>
    <row r="326" spans="2:5" x14ac:dyDescent="0.25">
      <c r="B326">
        <f t="shared" si="19"/>
        <v>318</v>
      </c>
      <c r="C326">
        <f t="shared" si="16"/>
        <v>2.6543469682057093</v>
      </c>
      <c r="D326">
        <f t="shared" si="17"/>
        <v>6</v>
      </c>
      <c r="E326">
        <f t="shared" si="18"/>
        <v>0.89</v>
      </c>
    </row>
    <row r="327" spans="2:5" x14ac:dyDescent="0.25">
      <c r="B327">
        <f t="shared" si="19"/>
        <v>319</v>
      </c>
      <c r="C327">
        <f t="shared" si="16"/>
        <v>2.7197048550474632</v>
      </c>
      <c r="D327">
        <f t="shared" si="17"/>
        <v>6</v>
      </c>
      <c r="E327">
        <f t="shared" si="18"/>
        <v>0.89</v>
      </c>
    </row>
    <row r="328" spans="2:5" x14ac:dyDescent="0.25">
      <c r="B328">
        <f t="shared" si="19"/>
        <v>320</v>
      </c>
      <c r="C328">
        <f t="shared" ref="C328:C368" si="20">$B$2+$B$1*SIN(RADIANS(B328))</f>
        <v>2.786061951567302</v>
      </c>
      <c r="D328">
        <f t="shared" ref="D328:D368" si="21">$B$2</f>
        <v>6</v>
      </c>
      <c r="E328">
        <f t="shared" ref="E328:E368" si="22">$B$3</f>
        <v>0.89</v>
      </c>
    </row>
    <row r="329" spans="2:5" x14ac:dyDescent="0.25">
      <c r="B329">
        <f t="shared" si="19"/>
        <v>321</v>
      </c>
      <c r="C329">
        <f t="shared" si="20"/>
        <v>2.8533980447508109</v>
      </c>
      <c r="D329">
        <f t="shared" si="21"/>
        <v>6</v>
      </c>
      <c r="E329">
        <f t="shared" si="22"/>
        <v>0.89</v>
      </c>
    </row>
    <row r="330" spans="2:5" x14ac:dyDescent="0.25">
      <c r="B330">
        <f t="shared" si="19"/>
        <v>322</v>
      </c>
      <c r="C330">
        <f t="shared" si="20"/>
        <v>2.9216926233717091</v>
      </c>
      <c r="D330">
        <f t="shared" si="21"/>
        <v>6</v>
      </c>
      <c r="E330">
        <f t="shared" si="22"/>
        <v>0.89</v>
      </c>
    </row>
    <row r="331" spans="2:5" x14ac:dyDescent="0.25">
      <c r="B331">
        <f t="shared" ref="B331:B368" si="23">B330+1</f>
        <v>323</v>
      </c>
      <c r="C331">
        <f t="shared" si="20"/>
        <v>2.9909248842397584</v>
      </c>
      <c r="D331">
        <f t="shared" si="21"/>
        <v>6</v>
      </c>
      <c r="E331">
        <f t="shared" si="22"/>
        <v>0.89</v>
      </c>
    </row>
    <row r="332" spans="2:5" x14ac:dyDescent="0.25">
      <c r="B332">
        <f t="shared" si="23"/>
        <v>324</v>
      </c>
      <c r="C332">
        <f t="shared" si="20"/>
        <v>3.0610737385376332</v>
      </c>
      <c r="D332">
        <f t="shared" si="21"/>
        <v>6</v>
      </c>
      <c r="E332">
        <f t="shared" si="22"/>
        <v>0.89</v>
      </c>
    </row>
    <row r="333" spans="2:5" x14ac:dyDescent="0.25">
      <c r="B333">
        <f t="shared" si="23"/>
        <v>325</v>
      </c>
      <c r="C333">
        <f t="shared" si="20"/>
        <v>3.1321178182447675</v>
      </c>
      <c r="D333">
        <f t="shared" si="21"/>
        <v>6</v>
      </c>
      <c r="E333">
        <f t="shared" si="22"/>
        <v>0.89</v>
      </c>
    </row>
    <row r="334" spans="2:5" x14ac:dyDescent="0.25">
      <c r="B334">
        <f t="shared" si="23"/>
        <v>326</v>
      </c>
      <c r="C334">
        <f t="shared" si="20"/>
        <v>3.2040354826462671</v>
      </c>
      <c r="D334">
        <f t="shared" si="21"/>
        <v>6</v>
      </c>
      <c r="E334">
        <f t="shared" si="22"/>
        <v>0.89</v>
      </c>
    </row>
    <row r="335" spans="2:5" x14ac:dyDescent="0.25">
      <c r="B335">
        <f t="shared" si="23"/>
        <v>327</v>
      </c>
      <c r="C335">
        <f t="shared" si="20"/>
        <v>3.2768048249248651</v>
      </c>
      <c r="D335">
        <f t="shared" si="21"/>
        <v>6</v>
      </c>
      <c r="E335">
        <f t="shared" si="22"/>
        <v>0.89</v>
      </c>
    </row>
    <row r="336" spans="2:5" x14ac:dyDescent="0.25">
      <c r="B336">
        <f t="shared" si="23"/>
        <v>328</v>
      </c>
      <c r="C336">
        <f t="shared" si="20"/>
        <v>3.3504036788339748</v>
      </c>
      <c r="D336">
        <f t="shared" si="21"/>
        <v>6</v>
      </c>
      <c r="E336">
        <f t="shared" si="22"/>
        <v>0.89</v>
      </c>
    </row>
    <row r="337" spans="2:5" x14ac:dyDescent="0.25">
      <c r="B337">
        <f t="shared" si="23"/>
        <v>329</v>
      </c>
      <c r="C337">
        <f t="shared" si="20"/>
        <v>3.4248096254497273</v>
      </c>
      <c r="D337">
        <f t="shared" si="21"/>
        <v>6</v>
      </c>
      <c r="E337">
        <f t="shared" si="22"/>
        <v>0.89</v>
      </c>
    </row>
    <row r="338" spans="2:5" x14ac:dyDescent="0.25">
      <c r="B338">
        <f t="shared" si="23"/>
        <v>330</v>
      </c>
      <c r="C338">
        <f t="shared" si="20"/>
        <v>3.4999999999999978</v>
      </c>
      <c r="D338">
        <f t="shared" si="21"/>
        <v>6</v>
      </c>
      <c r="E338">
        <f t="shared" si="22"/>
        <v>0.89</v>
      </c>
    </row>
    <row r="339" spans="2:5" x14ac:dyDescent="0.25">
      <c r="B339">
        <f t="shared" si="23"/>
        <v>331</v>
      </c>
      <c r="C339">
        <f t="shared" si="20"/>
        <v>3.5759518987683157</v>
      </c>
      <c r="D339">
        <f t="shared" si="21"/>
        <v>6</v>
      </c>
      <c r="E339">
        <f t="shared" si="22"/>
        <v>0.89</v>
      </c>
    </row>
    <row r="340" spans="2:5" x14ac:dyDescent="0.25">
      <c r="B340">
        <f t="shared" si="23"/>
        <v>332</v>
      </c>
      <c r="C340">
        <f t="shared" si="20"/>
        <v>3.6526421860705458</v>
      </c>
      <c r="D340">
        <f t="shared" si="21"/>
        <v>6</v>
      </c>
      <c r="E340">
        <f t="shared" si="22"/>
        <v>0.89</v>
      </c>
    </row>
    <row r="341" spans="2:5" x14ac:dyDescent="0.25">
      <c r="B341">
        <f t="shared" si="23"/>
        <v>333</v>
      </c>
      <c r="C341">
        <f t="shared" si="20"/>
        <v>3.7300475013022654</v>
      </c>
      <c r="D341">
        <f t="shared" si="21"/>
        <v>6</v>
      </c>
      <c r="E341">
        <f t="shared" si="22"/>
        <v>0.89</v>
      </c>
    </row>
    <row r="342" spans="2:5" x14ac:dyDescent="0.25">
      <c r="B342">
        <f t="shared" si="23"/>
        <v>334</v>
      </c>
      <c r="C342">
        <f t="shared" si="20"/>
        <v>3.8081442660546112</v>
      </c>
      <c r="D342">
        <f t="shared" si="21"/>
        <v>6</v>
      </c>
      <c r="E342">
        <f t="shared" si="22"/>
        <v>0.89</v>
      </c>
    </row>
    <row r="343" spans="2:5" x14ac:dyDescent="0.25">
      <c r="B343">
        <f t="shared" si="23"/>
        <v>335</v>
      </c>
      <c r="C343">
        <f t="shared" si="20"/>
        <v>3.8869086912965041</v>
      </c>
      <c r="D343">
        <f t="shared" si="21"/>
        <v>6</v>
      </c>
      <c r="E343">
        <f t="shared" si="22"/>
        <v>0.89</v>
      </c>
    </row>
    <row r="344" spans="2:5" x14ac:dyDescent="0.25">
      <c r="B344">
        <f t="shared" si="23"/>
        <v>336</v>
      </c>
      <c r="C344">
        <f t="shared" si="20"/>
        <v>3.9663167846209992</v>
      </c>
      <c r="D344">
        <f t="shared" si="21"/>
        <v>6</v>
      </c>
      <c r="E344">
        <f t="shared" si="22"/>
        <v>0.89</v>
      </c>
    </row>
    <row r="345" spans="2:5" x14ac:dyDescent="0.25">
      <c r="B345">
        <f t="shared" si="23"/>
        <v>337</v>
      </c>
      <c r="C345">
        <f t="shared" si="20"/>
        <v>4.0463443575536306</v>
      </c>
      <c r="D345">
        <f t="shared" si="21"/>
        <v>6</v>
      </c>
      <c r="E345">
        <f t="shared" si="22"/>
        <v>0.89</v>
      </c>
    </row>
    <row r="346" spans="2:5" x14ac:dyDescent="0.25">
      <c r="B346">
        <f t="shared" si="23"/>
        <v>338</v>
      </c>
      <c r="C346">
        <f t="shared" si="20"/>
        <v>4.1269670329204384</v>
      </c>
      <c r="D346">
        <f t="shared" si="21"/>
        <v>6</v>
      </c>
      <c r="E346">
        <f t="shared" si="22"/>
        <v>0.89</v>
      </c>
    </row>
    <row r="347" spans="2:5" x14ac:dyDescent="0.25">
      <c r="B347">
        <f t="shared" si="23"/>
        <v>339</v>
      </c>
      <c r="C347">
        <f t="shared" si="20"/>
        <v>4.2081602522734958</v>
      </c>
      <c r="D347">
        <f t="shared" si="21"/>
        <v>6</v>
      </c>
      <c r="E347">
        <f t="shared" si="22"/>
        <v>0.89</v>
      </c>
    </row>
    <row r="348" spans="2:5" x14ac:dyDescent="0.25">
      <c r="B348">
        <f t="shared" si="23"/>
        <v>340</v>
      </c>
      <c r="C348">
        <f t="shared" si="20"/>
        <v>4.2898992833716569</v>
      </c>
      <c r="D348">
        <f t="shared" si="21"/>
        <v>6</v>
      </c>
      <c r="E348">
        <f t="shared" si="22"/>
        <v>0.89</v>
      </c>
    </row>
    <row r="349" spans="2:5" x14ac:dyDescent="0.25">
      <c r="B349">
        <f t="shared" si="23"/>
        <v>341</v>
      </c>
      <c r="C349">
        <f t="shared" si="20"/>
        <v>4.3721592277142163</v>
      </c>
      <c r="D349">
        <f t="shared" si="21"/>
        <v>6</v>
      </c>
      <c r="E349">
        <f t="shared" si="22"/>
        <v>0.89</v>
      </c>
    </row>
    <row r="350" spans="2:5" x14ac:dyDescent="0.25">
      <c r="B350">
        <f t="shared" si="23"/>
        <v>342</v>
      </c>
      <c r="C350">
        <f t="shared" si="20"/>
        <v>4.4549150281252619</v>
      </c>
      <c r="D350">
        <f t="shared" si="21"/>
        <v>6</v>
      </c>
      <c r="E350">
        <f t="shared" si="22"/>
        <v>0.89</v>
      </c>
    </row>
    <row r="351" spans="2:5" x14ac:dyDescent="0.25">
      <c r="B351">
        <f t="shared" si="23"/>
        <v>343</v>
      </c>
      <c r="C351">
        <f t="shared" si="20"/>
        <v>4.5381414763863139</v>
      </c>
      <c r="D351">
        <f t="shared" si="21"/>
        <v>6</v>
      </c>
      <c r="E351">
        <f t="shared" si="22"/>
        <v>0.89</v>
      </c>
    </row>
    <row r="352" spans="2:5" x14ac:dyDescent="0.25">
      <c r="B352">
        <f t="shared" si="23"/>
        <v>344</v>
      </c>
      <c r="C352">
        <f t="shared" si="20"/>
        <v>4.6218132209150049</v>
      </c>
      <c r="D352">
        <f t="shared" si="21"/>
        <v>6</v>
      </c>
      <c r="E352">
        <f t="shared" si="22"/>
        <v>0.89</v>
      </c>
    </row>
    <row r="353" spans="2:5" x14ac:dyDescent="0.25">
      <c r="B353">
        <f t="shared" si="23"/>
        <v>345</v>
      </c>
      <c r="C353">
        <f t="shared" si="20"/>
        <v>4.7059047744873963</v>
      </c>
      <c r="D353">
        <f t="shared" si="21"/>
        <v>6</v>
      </c>
      <c r="E353">
        <f t="shared" si="22"/>
        <v>0.89</v>
      </c>
    </row>
    <row r="354" spans="2:5" x14ac:dyDescent="0.25">
      <c r="B354">
        <f t="shared" si="23"/>
        <v>346</v>
      </c>
      <c r="C354">
        <f t="shared" si="20"/>
        <v>4.7903905220016609</v>
      </c>
      <c r="D354">
        <f t="shared" si="21"/>
        <v>6</v>
      </c>
      <c r="E354">
        <f t="shared" si="22"/>
        <v>0.89</v>
      </c>
    </row>
    <row r="355" spans="2:5" x14ac:dyDescent="0.25">
      <c r="B355">
        <f t="shared" si="23"/>
        <v>347</v>
      </c>
      <c r="C355">
        <f t="shared" si="20"/>
        <v>4.8752447282806735</v>
      </c>
      <c r="D355">
        <f t="shared" si="21"/>
        <v>6</v>
      </c>
      <c r="E355">
        <f t="shared" si="22"/>
        <v>0.89</v>
      </c>
    </row>
    <row r="356" spans="2:5" x14ac:dyDescent="0.25">
      <c r="B356">
        <f t="shared" si="23"/>
        <v>348</v>
      </c>
      <c r="C356">
        <f t="shared" si="20"/>
        <v>4.9604415459112001</v>
      </c>
      <c r="D356">
        <f t="shared" si="21"/>
        <v>6</v>
      </c>
      <c r="E356">
        <f t="shared" si="22"/>
        <v>0.89</v>
      </c>
    </row>
    <row r="357" spans="2:5" x14ac:dyDescent="0.25">
      <c r="B357">
        <f t="shared" si="23"/>
        <v>349</v>
      </c>
      <c r="C357">
        <f t="shared" si="20"/>
        <v>5.0459550231172763</v>
      </c>
      <c r="D357">
        <f t="shared" si="21"/>
        <v>6</v>
      </c>
      <c r="E357">
        <f t="shared" si="22"/>
        <v>0.89</v>
      </c>
    </row>
    <row r="358" spans="2:5" x14ac:dyDescent="0.25">
      <c r="B358">
        <f t="shared" si="23"/>
        <v>350</v>
      </c>
      <c r="C358">
        <f t="shared" si="20"/>
        <v>5.1317591116653478</v>
      </c>
      <c r="D358">
        <f t="shared" si="21"/>
        <v>6</v>
      </c>
      <c r="E358">
        <f t="shared" si="22"/>
        <v>0.89</v>
      </c>
    </row>
    <row r="359" spans="2:5" x14ac:dyDescent="0.25">
      <c r="B359">
        <f t="shared" si="23"/>
        <v>351</v>
      </c>
      <c r="C359">
        <f t="shared" si="20"/>
        <v>5.2178276747988441</v>
      </c>
      <c r="D359">
        <f t="shared" si="21"/>
        <v>6</v>
      </c>
      <c r="E359">
        <f t="shared" si="22"/>
        <v>0.89</v>
      </c>
    </row>
    <row r="360" spans="2:5" x14ac:dyDescent="0.25">
      <c r="B360">
        <f t="shared" si="23"/>
        <v>352</v>
      </c>
      <c r="C360">
        <f t="shared" si="20"/>
        <v>5.304134495199671</v>
      </c>
      <c r="D360">
        <f t="shared" si="21"/>
        <v>6</v>
      </c>
      <c r="E360">
        <f t="shared" si="22"/>
        <v>0.89</v>
      </c>
    </row>
    <row r="361" spans="2:5" x14ac:dyDescent="0.25">
      <c r="B361">
        <f t="shared" si="23"/>
        <v>353</v>
      </c>
      <c r="C361">
        <f t="shared" si="20"/>
        <v>5.3906532829742639</v>
      </c>
      <c r="D361">
        <f t="shared" si="21"/>
        <v>6</v>
      </c>
      <c r="E361">
        <f t="shared" si="22"/>
        <v>0.89</v>
      </c>
    </row>
    <row r="362" spans="2:5" x14ac:dyDescent="0.25">
      <c r="B362">
        <f t="shared" si="23"/>
        <v>354</v>
      </c>
      <c r="C362">
        <f t="shared" si="20"/>
        <v>5.477357683661733</v>
      </c>
      <c r="D362">
        <f t="shared" si="21"/>
        <v>6</v>
      </c>
      <c r="E362">
        <f t="shared" si="22"/>
        <v>0.89</v>
      </c>
    </row>
    <row r="363" spans="2:5" x14ac:dyDescent="0.25">
      <c r="B363">
        <f t="shared" si="23"/>
        <v>355</v>
      </c>
      <c r="C363">
        <f t="shared" si="20"/>
        <v>5.5642212862617084</v>
      </c>
      <c r="D363">
        <f t="shared" si="21"/>
        <v>6</v>
      </c>
      <c r="E363">
        <f t="shared" si="22"/>
        <v>0.89</v>
      </c>
    </row>
    <row r="364" spans="2:5" x14ac:dyDescent="0.25">
      <c r="B364">
        <f t="shared" si="23"/>
        <v>356</v>
      </c>
      <c r="C364">
        <f t="shared" si="20"/>
        <v>5.6512176312793718</v>
      </c>
      <c r="D364">
        <f t="shared" si="21"/>
        <v>6</v>
      </c>
      <c r="E364">
        <f t="shared" si="22"/>
        <v>0.89</v>
      </c>
    </row>
    <row r="365" spans="2:5" x14ac:dyDescent="0.25">
      <c r="B365">
        <f t="shared" si="23"/>
        <v>357</v>
      </c>
      <c r="C365">
        <f t="shared" si="20"/>
        <v>5.7383202187852778</v>
      </c>
      <c r="D365">
        <f t="shared" si="21"/>
        <v>6</v>
      </c>
      <c r="E365">
        <f t="shared" si="22"/>
        <v>0.89</v>
      </c>
    </row>
    <row r="366" spans="2:5" x14ac:dyDescent="0.25">
      <c r="B366">
        <f t="shared" si="23"/>
        <v>358</v>
      </c>
      <c r="C366">
        <f t="shared" si="20"/>
        <v>5.8255025164874956</v>
      </c>
      <c r="D366">
        <f t="shared" si="21"/>
        <v>6</v>
      </c>
      <c r="E366">
        <f t="shared" si="22"/>
        <v>0.89</v>
      </c>
    </row>
    <row r="367" spans="2:5" x14ac:dyDescent="0.25">
      <c r="B367">
        <f t="shared" si="23"/>
        <v>359</v>
      </c>
      <c r="C367">
        <f t="shared" si="20"/>
        <v>5.9127379678135821</v>
      </c>
      <c r="D367">
        <f t="shared" si="21"/>
        <v>6</v>
      </c>
      <c r="E367">
        <f t="shared" si="22"/>
        <v>0.89</v>
      </c>
    </row>
    <row r="368" spans="2:5" x14ac:dyDescent="0.25">
      <c r="B368">
        <f t="shared" si="23"/>
        <v>360</v>
      </c>
      <c r="C368">
        <f t="shared" si="20"/>
        <v>5.9999999999999991</v>
      </c>
      <c r="D368">
        <f t="shared" si="21"/>
        <v>6</v>
      </c>
      <c r="E368">
        <f t="shared" si="22"/>
        <v>0.89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608-6E50-4B1B-9E42-06B4F922D9D2}">
  <sheetPr>
    <tabColor rgb="FFFFFF00"/>
  </sheetPr>
  <dimension ref="A2:AU25"/>
  <sheetViews>
    <sheetView topLeftCell="A19" workbookViewId="0">
      <selection activeCell="F24" sqref="F24"/>
    </sheetView>
  </sheetViews>
  <sheetFormatPr defaultRowHeight="15" x14ac:dyDescent="0.25"/>
  <cols>
    <col min="3" max="3" width="10.5703125" bestFit="1" customWidth="1"/>
    <col min="10" max="10" width="10.5703125" bestFit="1" customWidth="1"/>
    <col min="14" max="14" width="11.5703125" customWidth="1"/>
    <col min="15" max="15" width="10.42578125" customWidth="1"/>
    <col min="16" max="16" width="13.28515625" customWidth="1"/>
    <col min="17" max="17" width="10.7109375" customWidth="1"/>
    <col min="18" max="18" width="9.85546875" customWidth="1"/>
    <col min="19" max="19" width="10.140625" customWidth="1"/>
    <col min="20" max="20" width="13" customWidth="1"/>
    <col min="21" max="21" width="9.85546875" customWidth="1"/>
  </cols>
  <sheetData>
    <row r="2" spans="1:35" x14ac:dyDescent="0.25">
      <c r="A2" t="s">
        <v>64</v>
      </c>
    </row>
    <row r="3" spans="1:35" ht="45" x14ac:dyDescent="0.25">
      <c r="A3" s="20" t="s">
        <v>52</v>
      </c>
      <c r="B3" s="20" t="s">
        <v>51</v>
      </c>
      <c r="C3" s="20" t="s">
        <v>50</v>
      </c>
      <c r="D3" s="20" t="s">
        <v>49</v>
      </c>
      <c r="E3" s="20" t="s">
        <v>48</v>
      </c>
      <c r="F3" s="20" t="s">
        <v>45</v>
      </c>
      <c r="G3" s="20" t="s">
        <v>44</v>
      </c>
      <c r="H3" s="20" t="s">
        <v>61</v>
      </c>
      <c r="I3" s="20" t="s">
        <v>60</v>
      </c>
      <c r="J3" s="20" t="s">
        <v>59</v>
      </c>
      <c r="K3" s="20" t="s">
        <v>58</v>
      </c>
      <c r="L3" s="20" t="s">
        <v>57</v>
      </c>
      <c r="M3" s="20" t="s">
        <v>38</v>
      </c>
      <c r="N3" s="19" t="s">
        <v>32</v>
      </c>
      <c r="O3" s="19" t="s">
        <v>33</v>
      </c>
      <c r="P3" s="19" t="s">
        <v>34</v>
      </c>
      <c r="Q3" s="19" t="s">
        <v>30</v>
      </c>
      <c r="R3" s="19" t="s">
        <v>29</v>
      </c>
      <c r="S3" s="19" t="s">
        <v>56</v>
      </c>
      <c r="T3" s="19" t="s">
        <v>28</v>
      </c>
      <c r="U3" s="19" t="s">
        <v>27</v>
      </c>
      <c r="V3" s="19" t="s">
        <v>26</v>
      </c>
      <c r="W3" s="19" t="s">
        <v>25</v>
      </c>
      <c r="X3" s="19" t="s">
        <v>23</v>
      </c>
      <c r="Y3" s="13" t="s">
        <v>22</v>
      </c>
      <c r="Z3" s="19" t="s">
        <v>21</v>
      </c>
      <c r="AA3" s="19" t="s">
        <v>20</v>
      </c>
      <c r="AB3" s="19" t="s">
        <v>24</v>
      </c>
      <c r="AC3" s="19" t="s">
        <v>16</v>
      </c>
      <c r="AD3" s="19" t="s">
        <v>15</v>
      </c>
      <c r="AE3" s="19" t="s">
        <v>14</v>
      </c>
      <c r="AF3" s="19" t="s">
        <v>10</v>
      </c>
      <c r="AG3" s="19" t="s">
        <v>9</v>
      </c>
      <c r="AH3" s="18"/>
      <c r="AI3" s="18"/>
    </row>
    <row r="4" spans="1:35" x14ac:dyDescent="0.25">
      <c r="A4" s="8">
        <v>12</v>
      </c>
      <c r="B4" s="8">
        <v>1.5E-3</v>
      </c>
      <c r="C4" s="8">
        <v>7</v>
      </c>
      <c r="D4" s="7">
        <v>0.8</v>
      </c>
      <c r="E4" s="8">
        <v>250</v>
      </c>
      <c r="F4" s="1">
        <f>E4/C4</f>
        <v>35.714285714285715</v>
      </c>
      <c r="G4" s="1">
        <f>20*LOG(F4)</f>
        <v>31.056839373155615</v>
      </c>
      <c r="H4" s="7">
        <v>0.41</v>
      </c>
      <c r="I4" s="7">
        <v>3.6999999999999998E-2</v>
      </c>
      <c r="J4" s="7" t="s">
        <v>63</v>
      </c>
      <c r="K4" s="8">
        <v>65</v>
      </c>
      <c r="L4" s="1">
        <v>150</v>
      </c>
      <c r="M4" s="1">
        <v>50</v>
      </c>
      <c r="N4" s="6">
        <f>B4*F4</f>
        <v>5.3571428571428575E-2</v>
      </c>
      <c r="O4" s="6">
        <f>N4/SQRT(2)</f>
        <v>3.7880720420707906E-2</v>
      </c>
      <c r="P4" s="17">
        <f>(N4/2)^2/M4</f>
        <v>1.434948979591837E-5</v>
      </c>
      <c r="Q4" s="6">
        <f>R4+0.7</f>
        <v>1.9000000000000001</v>
      </c>
      <c r="R4" s="6">
        <f>IF(B4*2+0.7&gt;A4*0.1,B4*2+0.7,A4*0.1)</f>
        <v>1.2000000000000002</v>
      </c>
      <c r="S4" s="16">
        <f>(A4-Q4)/2</f>
        <v>5.05</v>
      </c>
      <c r="T4" s="6">
        <f>(A4-S4)/M4</f>
        <v>0.13900000000000001</v>
      </c>
      <c r="U4" s="1">
        <f>M4</f>
        <v>50</v>
      </c>
      <c r="V4" s="1">
        <f>R4/T4</f>
        <v>8.6330935251798575</v>
      </c>
      <c r="W4" s="1">
        <f>M4/F4</f>
        <v>1.4</v>
      </c>
      <c r="X4" s="5">
        <f>T4/L4</f>
        <v>9.2666666666666678E-4</v>
      </c>
      <c r="Y4" s="15">
        <f>L4*V4/10</f>
        <v>129.49640287769788</v>
      </c>
      <c r="Z4" s="1">
        <f>Q4/(9*X4)</f>
        <v>227.81774580335733</v>
      </c>
      <c r="AA4" s="1">
        <f>(A4-Q4)/(10*X4)</f>
        <v>1089.9280575539567</v>
      </c>
      <c r="AB4" s="3">
        <f>0.026/T4</f>
        <v>0.18705035971223019</v>
      </c>
      <c r="AC4" s="3">
        <f>M4/V4</f>
        <v>5.7916666666666661</v>
      </c>
      <c r="AD4" s="3">
        <f>M4/(AB4+W4)</f>
        <v>31.504986400725297</v>
      </c>
      <c r="AE4" s="3">
        <f>M4/2/(AB4+W4)</f>
        <v>15.752493200362649</v>
      </c>
      <c r="AF4" s="1">
        <f>1/(1/Z4+1/AA4+1/L4/V4)</f>
        <v>164.49566235672347</v>
      </c>
      <c r="AG4" s="1">
        <f>1/(1/Z4+1/AA4+1/(L4*AB4))</f>
        <v>24.42122247664825</v>
      </c>
    </row>
    <row r="5" spans="1:35" x14ac:dyDescent="0.25">
      <c r="A5" s="8">
        <v>12</v>
      </c>
      <c r="B5" s="8">
        <v>1.5E-3</v>
      </c>
      <c r="C5" s="8">
        <v>7</v>
      </c>
      <c r="D5" s="7">
        <v>0.8</v>
      </c>
      <c r="E5" s="8">
        <v>250</v>
      </c>
      <c r="F5" s="1">
        <f>E5/C5</f>
        <v>35.714285714285715</v>
      </c>
      <c r="G5" s="1">
        <f>20*LOG(F5)</f>
        <v>31.056839373155615</v>
      </c>
      <c r="H5" s="7">
        <v>0.41</v>
      </c>
      <c r="I5" s="7">
        <v>3.6999999999999998E-2</v>
      </c>
      <c r="J5" s="7" t="s">
        <v>63</v>
      </c>
      <c r="K5" s="8">
        <v>65</v>
      </c>
      <c r="L5" s="1">
        <v>150</v>
      </c>
      <c r="M5" s="1">
        <v>100</v>
      </c>
      <c r="N5" s="6">
        <f>B5*F5</f>
        <v>5.3571428571428575E-2</v>
      </c>
      <c r="O5" s="6">
        <f>N5/SQRT(2)</f>
        <v>3.7880720420707906E-2</v>
      </c>
      <c r="P5" s="17">
        <f>(N5/2)^2/M5</f>
        <v>7.174744897959185E-6</v>
      </c>
      <c r="Q5" s="6">
        <f>R5+0.7</f>
        <v>1.9000000000000001</v>
      </c>
      <c r="R5" s="6">
        <f>IF(B5*2+0.7&gt;A5*0.1,B5*2+0.7,A5*0.1)</f>
        <v>1.2000000000000002</v>
      </c>
      <c r="S5" s="16">
        <f>(A5-Q5)/2</f>
        <v>5.05</v>
      </c>
      <c r="T5" s="6">
        <f>(A5-S5)/M5</f>
        <v>6.9500000000000006E-2</v>
      </c>
      <c r="U5" s="1">
        <f>M5</f>
        <v>100</v>
      </c>
      <c r="V5" s="1">
        <f>R5/T5</f>
        <v>17.266187050359715</v>
      </c>
      <c r="W5" s="1">
        <f>M5/F5</f>
        <v>2.8</v>
      </c>
      <c r="X5" s="5">
        <f>T5/L5</f>
        <v>4.6333333333333339E-4</v>
      </c>
      <c r="Y5" s="15">
        <f>L5*V5/10</f>
        <v>258.99280575539575</v>
      </c>
      <c r="Z5" s="1">
        <f>Q5/(9*X5)</f>
        <v>455.63549160671465</v>
      </c>
      <c r="AA5" s="1">
        <f>(A5-Q5)/(10*X5)</f>
        <v>2179.8561151079134</v>
      </c>
      <c r="AB5" s="3">
        <f>0.026/T5</f>
        <v>0.37410071942446038</v>
      </c>
      <c r="AC5" s="3">
        <f>M5/V5</f>
        <v>5.7916666666666661</v>
      </c>
      <c r="AD5" s="3">
        <f>M5/(AB5+W5)</f>
        <v>31.504986400725297</v>
      </c>
      <c r="AE5" s="3">
        <f>M5/2/(AB5+W5)</f>
        <v>15.752493200362649</v>
      </c>
      <c r="AF5" s="1">
        <f>1/(1/Z5+1/AA5+1/L5/V5)</f>
        <v>328.99132471344694</v>
      </c>
      <c r="AG5" s="1">
        <f>1/(1/Z5+1/AA5+1/(L5*AB5))</f>
        <v>48.8424449532965</v>
      </c>
    </row>
    <row r="6" spans="1:35" x14ac:dyDescent="0.25">
      <c r="A6" s="8">
        <v>12</v>
      </c>
      <c r="B6" s="8">
        <v>1.5E-3</v>
      </c>
      <c r="C6" s="8">
        <v>7</v>
      </c>
      <c r="D6" s="7">
        <v>0.8</v>
      </c>
      <c r="E6" s="8">
        <v>250</v>
      </c>
      <c r="F6" s="1">
        <f>E6/C6</f>
        <v>35.714285714285715</v>
      </c>
      <c r="G6" s="1">
        <f>20*LOG(F6)</f>
        <v>31.056839373155615</v>
      </c>
      <c r="H6" s="7">
        <v>0.41</v>
      </c>
      <c r="I6" s="7">
        <v>3.6999999999999998E-2</v>
      </c>
      <c r="J6" s="7" t="s">
        <v>63</v>
      </c>
      <c r="K6" s="8">
        <v>65</v>
      </c>
      <c r="L6" s="1">
        <v>200</v>
      </c>
      <c r="M6" s="1">
        <v>200</v>
      </c>
      <c r="N6" s="6">
        <f>B6*F6</f>
        <v>5.3571428571428575E-2</v>
      </c>
      <c r="O6" s="6">
        <f>N6/SQRT(2)</f>
        <v>3.7880720420707906E-2</v>
      </c>
      <c r="P6" s="17">
        <f>(N6/2)^2/M6</f>
        <v>3.5873724489795925E-6</v>
      </c>
      <c r="Q6" s="6">
        <f>R6+0.7</f>
        <v>1.9000000000000001</v>
      </c>
      <c r="R6" s="6">
        <f>IF(B6*2+0.7&gt;A6*0.1,B6*2+0.7,A6*0.1)</f>
        <v>1.2000000000000002</v>
      </c>
      <c r="S6" s="16">
        <f>(A6-Q6)/2</f>
        <v>5.05</v>
      </c>
      <c r="T6" s="6">
        <f>(A6-S6)/M6</f>
        <v>3.4750000000000003E-2</v>
      </c>
      <c r="U6" s="1">
        <f>M6</f>
        <v>200</v>
      </c>
      <c r="V6" s="1">
        <f>R6/T6</f>
        <v>34.53237410071943</v>
      </c>
      <c r="W6" s="1">
        <f>M6/F6</f>
        <v>5.6</v>
      </c>
      <c r="X6" s="5">
        <f>T6/L6</f>
        <v>1.7375000000000002E-4</v>
      </c>
      <c r="Y6" s="15">
        <f>L6*V6/10</f>
        <v>690.64748201438863</v>
      </c>
      <c r="Z6" s="1">
        <f>Q6/(9*X6)</f>
        <v>1215.0279776179057</v>
      </c>
      <c r="AA6" s="1">
        <f>(A6-Q6)/(10*X6)</f>
        <v>5812.9496402877685</v>
      </c>
      <c r="AB6" s="3">
        <f>0.026/T6</f>
        <v>0.74820143884892076</v>
      </c>
      <c r="AC6" s="3">
        <f>M6/V6</f>
        <v>5.7916666666666661</v>
      </c>
      <c r="AD6" s="3">
        <f>M6/(AB6+W6)</f>
        <v>31.504986400725297</v>
      </c>
      <c r="AE6" s="3">
        <f>M6/2/(AB6+W6)</f>
        <v>15.752493200362649</v>
      </c>
      <c r="AF6" s="1">
        <f>1/(1/Z6+1/AA6+1/L6/V6)</f>
        <v>877.31019923585836</v>
      </c>
      <c r="AG6" s="1">
        <f>1/(1/Z6+1/AA6+1/(L6*AB6))</f>
        <v>130.24651987545732</v>
      </c>
    </row>
    <row r="7" spans="1:35" x14ac:dyDescent="0.25">
      <c r="A7" s="8">
        <v>12</v>
      </c>
      <c r="B7" s="8">
        <v>0.1</v>
      </c>
      <c r="C7" s="8">
        <v>7</v>
      </c>
      <c r="D7" s="7">
        <v>0.8</v>
      </c>
      <c r="E7" s="8">
        <v>250</v>
      </c>
      <c r="F7" s="1">
        <f>E7/C7</f>
        <v>35.714285714285715</v>
      </c>
      <c r="G7" s="1">
        <f>20*LOG(F7)</f>
        <v>31.056839373155615</v>
      </c>
      <c r="H7" s="7">
        <v>0.41</v>
      </c>
      <c r="I7" s="7">
        <v>3.6999999999999998E-2</v>
      </c>
      <c r="J7" s="7" t="s">
        <v>63</v>
      </c>
      <c r="K7" s="8">
        <v>65</v>
      </c>
      <c r="L7" s="1">
        <v>200</v>
      </c>
      <c r="M7" s="1">
        <v>450</v>
      </c>
      <c r="N7" s="6">
        <f>B7*F7</f>
        <v>3.5714285714285716</v>
      </c>
      <c r="O7" s="6">
        <f>N7/SQRT(2)</f>
        <v>2.5253813613805267</v>
      </c>
      <c r="P7" s="17">
        <f>(N7/2)^2/M7</f>
        <v>7.0861678004535151E-3</v>
      </c>
      <c r="Q7" s="6">
        <f>R7+0.7</f>
        <v>1.9000000000000001</v>
      </c>
      <c r="R7" s="6">
        <f>IF(B7*2+0.7&gt;A7*0.1,B7*2+0.7,A7*0.1)</f>
        <v>1.2000000000000002</v>
      </c>
      <c r="S7" s="16">
        <f>(A7-Q7)/2</f>
        <v>5.05</v>
      </c>
      <c r="T7" s="6">
        <f>(A7-S7)/M7</f>
        <v>1.5444444444444445E-2</v>
      </c>
      <c r="U7" s="1">
        <f>M7</f>
        <v>450</v>
      </c>
      <c r="V7" s="1">
        <f>R7/T7</f>
        <v>77.697841726618719</v>
      </c>
      <c r="W7" s="1">
        <f>M7/F7</f>
        <v>12.6</v>
      </c>
      <c r="X7" s="5">
        <f>T7/L7</f>
        <v>7.7222222222222218E-5</v>
      </c>
      <c r="Y7" s="15">
        <f>L7*V7/10</f>
        <v>1553.9568345323744</v>
      </c>
      <c r="Z7" s="1">
        <f>Q7/(9*X7)</f>
        <v>2733.812949640288</v>
      </c>
      <c r="AA7" s="1">
        <f>(A7-Q7)/(10*X7)</f>
        <v>13079.136690647481</v>
      </c>
      <c r="AB7" s="3">
        <f>0.026/T7</f>
        <v>1.6834532374100719</v>
      </c>
      <c r="AC7" s="3">
        <f>M7/V7</f>
        <v>5.7916666666666652</v>
      </c>
      <c r="AD7" s="3">
        <f>M7/(AB7+W7)</f>
        <v>31.504986400725294</v>
      </c>
      <c r="AE7" s="3">
        <f>M7/2/(AB7+W7)</f>
        <v>15.752493200362647</v>
      </c>
      <c r="AF7" s="1">
        <f>1/(1/Z7+1/AA7+1/L7/V7)</f>
        <v>1973.9479482806819</v>
      </c>
      <c r="AG7" s="1">
        <f>1/(1/Z7+1/AA7+1/(L7*AB7))</f>
        <v>293.05466971977899</v>
      </c>
    </row>
    <row r="8" spans="1:35" x14ac:dyDescent="0.25">
      <c r="A8" s="8">
        <v>12</v>
      </c>
      <c r="B8" s="8">
        <v>1.5E-3</v>
      </c>
      <c r="C8" s="8">
        <v>7</v>
      </c>
      <c r="D8" s="7">
        <v>0.8</v>
      </c>
      <c r="E8" s="8">
        <v>250</v>
      </c>
      <c r="F8" s="1">
        <f>E8/C8</f>
        <v>35.714285714285715</v>
      </c>
      <c r="G8" s="1">
        <f>20*LOG(F8)</f>
        <v>31.056839373155615</v>
      </c>
      <c r="H8" s="7">
        <v>0.41</v>
      </c>
      <c r="I8" s="7">
        <v>3.6999999999999998E-2</v>
      </c>
      <c r="J8" s="7" t="s">
        <v>63</v>
      </c>
      <c r="K8" s="8">
        <v>65</v>
      </c>
      <c r="L8" s="1">
        <v>200</v>
      </c>
      <c r="M8" s="1">
        <v>800</v>
      </c>
      <c r="N8" s="6">
        <f>B8*F8</f>
        <v>5.3571428571428575E-2</v>
      </c>
      <c r="O8" s="6">
        <f>N8/SQRT(2)</f>
        <v>3.7880720420707906E-2</v>
      </c>
      <c r="P8" s="17">
        <f>(N8/2)^2/M8</f>
        <v>8.9684311224489812E-7</v>
      </c>
      <c r="Q8" s="6">
        <f>R8+0.7</f>
        <v>1.9000000000000001</v>
      </c>
      <c r="R8" s="6">
        <f>IF(B8*2+0.7&gt;A8*0.1,B8*2+0.7,A8*0.1)</f>
        <v>1.2000000000000002</v>
      </c>
      <c r="S8" s="16">
        <f>(A8-Q8)/2</f>
        <v>5.05</v>
      </c>
      <c r="T8" s="6">
        <f>(A8-S8)/M8</f>
        <v>8.6875000000000008E-3</v>
      </c>
      <c r="U8" s="1">
        <f>M8</f>
        <v>800</v>
      </c>
      <c r="V8" s="1">
        <f>R8/T8</f>
        <v>138.12949640287772</v>
      </c>
      <c r="W8" s="1">
        <f>M8/F8</f>
        <v>22.4</v>
      </c>
      <c r="X8" s="5">
        <f>T8/L8</f>
        <v>4.3437500000000006E-5</v>
      </c>
      <c r="Y8" s="15">
        <f>L8*V8/10</f>
        <v>2762.5899280575545</v>
      </c>
      <c r="Z8" s="1">
        <f>Q8/(9*X8)</f>
        <v>4860.1119104716227</v>
      </c>
      <c r="AA8" s="1">
        <f>(A8-Q8)/(10*X8)</f>
        <v>23251.798561151074</v>
      </c>
      <c r="AB8" s="3">
        <f>0.026/T8</f>
        <v>2.9928057553956831</v>
      </c>
      <c r="AC8" s="3">
        <f>M8/V8</f>
        <v>5.7916666666666661</v>
      </c>
      <c r="AD8" s="3">
        <f>M8/(AB8+W8)</f>
        <v>31.504986400725297</v>
      </c>
      <c r="AE8" s="3">
        <f>M8/2/(AB8+W8)</f>
        <v>15.752493200362649</v>
      </c>
      <c r="AF8" s="1">
        <f>1/(1/Z8+1/AA8+1/L8/V8)</f>
        <v>3509.2407969434335</v>
      </c>
      <c r="AG8" s="1">
        <f>1/(1/Z8+1/AA8+1/(L8*AB8))</f>
        <v>520.98607950182929</v>
      </c>
    </row>
    <row r="10" spans="1:35" x14ac:dyDescent="0.25">
      <c r="A10" t="s">
        <v>62</v>
      </c>
    </row>
    <row r="11" spans="1:35" ht="45" x14ac:dyDescent="0.25">
      <c r="A11" s="20" t="s">
        <v>52</v>
      </c>
      <c r="B11" s="20" t="s">
        <v>51</v>
      </c>
      <c r="C11" s="20" t="s">
        <v>50</v>
      </c>
      <c r="D11" s="20" t="s">
        <v>49</v>
      </c>
      <c r="E11" s="20" t="s">
        <v>48</v>
      </c>
      <c r="F11" s="20" t="s">
        <v>45</v>
      </c>
      <c r="G11" s="20" t="s">
        <v>44</v>
      </c>
      <c r="H11" s="20" t="s">
        <v>61</v>
      </c>
      <c r="I11" s="20" t="s">
        <v>60</v>
      </c>
      <c r="J11" s="20" t="s">
        <v>59</v>
      </c>
      <c r="K11" s="20" t="s">
        <v>58</v>
      </c>
      <c r="L11" s="20" t="s">
        <v>57</v>
      </c>
      <c r="M11" s="20" t="s">
        <v>38</v>
      </c>
      <c r="N11" s="19" t="s">
        <v>32</v>
      </c>
      <c r="O11" s="19" t="s">
        <v>33</v>
      </c>
      <c r="P11" s="19" t="s">
        <v>34</v>
      </c>
      <c r="Q11" s="19" t="s">
        <v>30</v>
      </c>
      <c r="R11" s="19" t="s">
        <v>29</v>
      </c>
      <c r="S11" s="19" t="s">
        <v>56</v>
      </c>
      <c r="T11" s="19" t="s">
        <v>28</v>
      </c>
      <c r="U11" s="19" t="s">
        <v>27</v>
      </c>
      <c r="V11" s="19" t="s">
        <v>26</v>
      </c>
      <c r="W11" s="19" t="s">
        <v>25</v>
      </c>
      <c r="X11" s="19" t="s">
        <v>23</v>
      </c>
      <c r="Y11" s="13" t="s">
        <v>22</v>
      </c>
      <c r="Z11" s="19" t="s">
        <v>21</v>
      </c>
      <c r="AA11" s="19" t="s">
        <v>20</v>
      </c>
      <c r="AB11" s="19" t="s">
        <v>24</v>
      </c>
      <c r="AC11" s="19" t="s">
        <v>16</v>
      </c>
      <c r="AD11" s="19" t="s">
        <v>15</v>
      </c>
      <c r="AE11" s="19" t="s">
        <v>14</v>
      </c>
      <c r="AF11" s="19" t="s">
        <v>10</v>
      </c>
      <c r="AG11" s="19" t="s">
        <v>9</v>
      </c>
      <c r="AH11" s="18"/>
      <c r="AI11" s="18"/>
    </row>
    <row r="12" spans="1:35" x14ac:dyDescent="0.25">
      <c r="A12" s="8">
        <v>12</v>
      </c>
      <c r="B12" s="8">
        <v>1.5E-3</v>
      </c>
      <c r="C12" s="8">
        <v>7</v>
      </c>
      <c r="D12" s="7">
        <v>0.8</v>
      </c>
      <c r="E12" s="8">
        <v>250</v>
      </c>
      <c r="F12" s="1">
        <f>E12/C12</f>
        <v>35.714285714285715</v>
      </c>
      <c r="G12" s="1">
        <f>20*LOG(F12)</f>
        <v>31.056839373155615</v>
      </c>
      <c r="H12" s="7">
        <v>0.505</v>
      </c>
      <c r="I12" s="7">
        <v>0.01</v>
      </c>
      <c r="J12" s="7" t="s">
        <v>55</v>
      </c>
      <c r="K12" s="8">
        <v>75</v>
      </c>
      <c r="L12" s="1">
        <v>150</v>
      </c>
      <c r="M12" s="1">
        <v>50</v>
      </c>
      <c r="N12" s="6">
        <f>B12*F12</f>
        <v>5.3571428571428575E-2</v>
      </c>
      <c r="O12" s="6">
        <f>N12/SQRT(2)</f>
        <v>3.7880720420707906E-2</v>
      </c>
      <c r="P12" s="17">
        <f>(N12/2)^2/M12</f>
        <v>1.434948979591837E-5</v>
      </c>
      <c r="Q12" s="6">
        <f>R12+0.7</f>
        <v>1.9000000000000001</v>
      </c>
      <c r="R12" s="6">
        <f>IF(B12*2+0.7&gt;A12*0.1,B12*2+0.7,A12*0.1)</f>
        <v>1.2000000000000002</v>
      </c>
      <c r="S12" s="16">
        <f>(A12-Q12)/2</f>
        <v>5.05</v>
      </c>
      <c r="T12" s="6">
        <f>(A12-S12)/M12</f>
        <v>0.13900000000000001</v>
      </c>
      <c r="U12" s="1">
        <f>M12</f>
        <v>50</v>
      </c>
      <c r="V12" s="1">
        <f>R12/T12</f>
        <v>8.6330935251798575</v>
      </c>
      <c r="W12" s="1">
        <f>M12/F12</f>
        <v>1.4</v>
      </c>
      <c r="X12" s="5">
        <f>T12/L12</f>
        <v>9.2666666666666678E-4</v>
      </c>
      <c r="Y12" s="15">
        <f>L12*V12/10</f>
        <v>129.49640287769788</v>
      </c>
      <c r="Z12" s="1">
        <f>Q12/(9*X12)</f>
        <v>227.81774580335733</v>
      </c>
      <c r="AA12" s="1">
        <f>(A12-Q12)/(10*X12)</f>
        <v>1089.9280575539567</v>
      </c>
      <c r="AB12" s="3">
        <f>0.026/T12</f>
        <v>0.18705035971223019</v>
      </c>
      <c r="AC12" s="3">
        <f>M12/V12</f>
        <v>5.7916666666666661</v>
      </c>
      <c r="AD12" s="3">
        <f>M12/(AB12+W12)</f>
        <v>31.504986400725297</v>
      </c>
      <c r="AE12" s="3">
        <f>M12/2/(AB12+W12)</f>
        <v>15.752493200362649</v>
      </c>
      <c r="AF12" s="1">
        <f>1/(1/Z12+1/AA12+1/L12/V12)</f>
        <v>164.49566235672347</v>
      </c>
      <c r="AG12" s="1">
        <f>1/(1/Z12+1/AA12+1/(L12*AB12))</f>
        <v>24.42122247664825</v>
      </c>
    </row>
    <row r="13" spans="1:35" x14ac:dyDescent="0.25">
      <c r="A13" s="8">
        <v>12</v>
      </c>
      <c r="B13" s="8">
        <v>1.5E-3</v>
      </c>
      <c r="C13" s="8">
        <v>7</v>
      </c>
      <c r="D13" s="7">
        <v>0.8</v>
      </c>
      <c r="E13" s="8">
        <v>250</v>
      </c>
      <c r="F13" s="1">
        <f>E13/C13</f>
        <v>35.714285714285715</v>
      </c>
      <c r="G13" s="1">
        <f>20*LOG(F13)</f>
        <v>31.056839373155615</v>
      </c>
      <c r="H13" s="7">
        <v>0.505</v>
      </c>
      <c r="I13" s="7">
        <v>0.01</v>
      </c>
      <c r="J13" s="7" t="s">
        <v>55</v>
      </c>
      <c r="K13" s="8">
        <v>75</v>
      </c>
      <c r="L13" s="1">
        <v>150</v>
      </c>
      <c r="M13" s="1">
        <v>100</v>
      </c>
      <c r="N13" s="6">
        <f>B13*F13</f>
        <v>5.3571428571428575E-2</v>
      </c>
      <c r="O13" s="6">
        <f>N13/SQRT(2)</f>
        <v>3.7880720420707906E-2</v>
      </c>
      <c r="P13" s="17">
        <f>(N13/2)^2/M13</f>
        <v>7.174744897959185E-6</v>
      </c>
      <c r="Q13" s="6">
        <f>R13+0.7</f>
        <v>1.9000000000000001</v>
      </c>
      <c r="R13" s="6">
        <f>IF(B13*2+0.7&gt;A13*0.1,B13*2+0.7,A13*0.1)</f>
        <v>1.2000000000000002</v>
      </c>
      <c r="S13" s="16">
        <f>(A13-Q13)/2</f>
        <v>5.05</v>
      </c>
      <c r="T13" s="6">
        <f>(A13-S13)/M13</f>
        <v>6.9500000000000006E-2</v>
      </c>
      <c r="U13" s="1">
        <f>M13</f>
        <v>100</v>
      </c>
      <c r="V13" s="1">
        <f>R13/T13</f>
        <v>17.266187050359715</v>
      </c>
      <c r="W13" s="1">
        <f>M13/F13</f>
        <v>2.8</v>
      </c>
      <c r="X13" s="5">
        <f>T13/L13</f>
        <v>4.6333333333333339E-4</v>
      </c>
      <c r="Y13" s="15">
        <f>L13*V13/10</f>
        <v>258.99280575539575</v>
      </c>
      <c r="Z13" s="1">
        <f>Q13/(9*X13)</f>
        <v>455.63549160671465</v>
      </c>
      <c r="AA13" s="1">
        <f>(A13-Q13)/(10*X13)</f>
        <v>2179.8561151079134</v>
      </c>
      <c r="AB13" s="3">
        <f>0.026/T13</f>
        <v>0.37410071942446038</v>
      </c>
      <c r="AC13" s="3">
        <f>M13/V13</f>
        <v>5.7916666666666661</v>
      </c>
      <c r="AD13" s="3">
        <f>M13/(AB13+W13)</f>
        <v>31.504986400725297</v>
      </c>
      <c r="AE13" s="3">
        <f>M13/2/(AB13+W13)</f>
        <v>15.752493200362649</v>
      </c>
      <c r="AF13" s="1">
        <f>1/(1/Z13+1/AA13+1/L13/V13)</f>
        <v>328.99132471344694</v>
      </c>
      <c r="AG13" s="1">
        <f>1/(1/Z13+1/AA13+1/(L13*AB13))</f>
        <v>48.8424449532965</v>
      </c>
    </row>
    <row r="14" spans="1:35" x14ac:dyDescent="0.25">
      <c r="A14" s="8">
        <v>12</v>
      </c>
      <c r="B14" s="8">
        <v>1.5E-3</v>
      </c>
      <c r="C14" s="8">
        <v>7</v>
      </c>
      <c r="D14" s="7">
        <v>0.8</v>
      </c>
      <c r="E14" s="8">
        <v>250</v>
      </c>
      <c r="F14" s="1">
        <f>E14/C14</f>
        <v>35.714285714285715</v>
      </c>
      <c r="G14" s="1">
        <f>20*LOG(F14)</f>
        <v>31.056839373155615</v>
      </c>
      <c r="H14" s="7">
        <v>0.505</v>
      </c>
      <c r="I14" s="7">
        <v>0.01</v>
      </c>
      <c r="J14" s="7" t="s">
        <v>55</v>
      </c>
      <c r="K14" s="8">
        <v>75</v>
      </c>
      <c r="L14" s="1">
        <v>200</v>
      </c>
      <c r="M14" s="1">
        <v>200</v>
      </c>
      <c r="N14" s="6">
        <f>B14*F14</f>
        <v>5.3571428571428575E-2</v>
      </c>
      <c r="O14" s="6">
        <f>N14/SQRT(2)</f>
        <v>3.7880720420707906E-2</v>
      </c>
      <c r="P14" s="17">
        <f>(N14/2)^2/M14</f>
        <v>3.5873724489795925E-6</v>
      </c>
      <c r="Q14" s="6">
        <f>R14+0.7</f>
        <v>1.9000000000000001</v>
      </c>
      <c r="R14" s="6">
        <f>IF(B14*2+0.7&gt;A14*0.1,B14*2+0.7,A14*0.1)</f>
        <v>1.2000000000000002</v>
      </c>
      <c r="S14" s="16">
        <f>(A14-Q14)/2</f>
        <v>5.05</v>
      </c>
      <c r="T14" s="6">
        <f>(A14-S14)/M14</f>
        <v>3.4750000000000003E-2</v>
      </c>
      <c r="U14" s="1">
        <f>M14</f>
        <v>200</v>
      </c>
      <c r="V14" s="1">
        <f>R14/T14</f>
        <v>34.53237410071943</v>
      </c>
      <c r="W14" s="1">
        <f>M14/F14</f>
        <v>5.6</v>
      </c>
      <c r="X14" s="5">
        <f>T14/L14</f>
        <v>1.7375000000000002E-4</v>
      </c>
      <c r="Y14" s="15">
        <f>L14*V14/10</f>
        <v>690.64748201438863</v>
      </c>
      <c r="Z14" s="1">
        <f>Q14/(9*X14)</f>
        <v>1215.0279776179057</v>
      </c>
      <c r="AA14" s="1">
        <f>(A14-Q14)/(10*X14)</f>
        <v>5812.9496402877685</v>
      </c>
      <c r="AB14" s="3">
        <f>0.026/T14</f>
        <v>0.74820143884892076</v>
      </c>
      <c r="AC14" s="3">
        <f>M14/V14</f>
        <v>5.7916666666666661</v>
      </c>
      <c r="AD14" s="3">
        <f>M14/(AB14+W14)</f>
        <v>31.504986400725297</v>
      </c>
      <c r="AE14" s="3">
        <f>M14/2/(AB14+W14)</f>
        <v>15.752493200362649</v>
      </c>
      <c r="AF14" s="1">
        <f>1/(1/Z14+1/AA14+1/L14/V14)</f>
        <v>877.31019923585836</v>
      </c>
      <c r="AG14" s="1">
        <f>1/(1/Z14+1/AA14+1/(L14*AB14))</f>
        <v>130.24651987545732</v>
      </c>
    </row>
    <row r="15" spans="1:35" x14ac:dyDescent="0.25">
      <c r="A15" s="8">
        <v>12</v>
      </c>
      <c r="B15" s="8">
        <v>1.5E-3</v>
      </c>
      <c r="C15" s="8">
        <v>7</v>
      </c>
      <c r="D15" s="7">
        <v>0.8</v>
      </c>
      <c r="E15" s="8">
        <v>250</v>
      </c>
      <c r="F15" s="1">
        <f>E15/C15</f>
        <v>35.714285714285715</v>
      </c>
      <c r="G15" s="1">
        <f>20*LOG(F15)</f>
        <v>31.056839373155615</v>
      </c>
      <c r="H15" s="7">
        <v>0.505</v>
      </c>
      <c r="I15" s="7">
        <v>0.01</v>
      </c>
      <c r="J15" s="7" t="s">
        <v>55</v>
      </c>
      <c r="K15" s="8">
        <v>75</v>
      </c>
      <c r="L15" s="1">
        <v>200</v>
      </c>
      <c r="M15" s="1">
        <v>450</v>
      </c>
      <c r="N15" s="6">
        <f>B15*F15</f>
        <v>5.3571428571428575E-2</v>
      </c>
      <c r="O15" s="6">
        <f>N15/SQRT(2)</f>
        <v>3.7880720420707906E-2</v>
      </c>
      <c r="P15" s="17">
        <f>(N15/2)^2/M15</f>
        <v>1.5943877551020411E-6</v>
      </c>
      <c r="Q15" s="6">
        <f>R15+0.7</f>
        <v>1.9000000000000001</v>
      </c>
      <c r="R15" s="6">
        <f>IF(B15*2+0.7&gt;A15*0.1,B15*2+0.7,A15*0.1)</f>
        <v>1.2000000000000002</v>
      </c>
      <c r="S15" s="16">
        <f>(A15-Q15)/2</f>
        <v>5.05</v>
      </c>
      <c r="T15" s="6">
        <f>(A15-S15)/M15</f>
        <v>1.5444444444444445E-2</v>
      </c>
      <c r="U15" s="1">
        <f>M15</f>
        <v>450</v>
      </c>
      <c r="V15" s="1">
        <f>R15/T15</f>
        <v>77.697841726618719</v>
      </c>
      <c r="W15" s="1">
        <f>M15/F15</f>
        <v>12.6</v>
      </c>
      <c r="X15" s="5">
        <f>T15/L15</f>
        <v>7.7222222222222218E-5</v>
      </c>
      <c r="Y15" s="15">
        <f>L15*V15/10</f>
        <v>1553.9568345323744</v>
      </c>
      <c r="Z15" s="1">
        <f>Q15/(9*X15)</f>
        <v>2733.812949640288</v>
      </c>
      <c r="AA15" s="1">
        <f>(A15-Q15)/(10*X15)</f>
        <v>13079.136690647481</v>
      </c>
      <c r="AB15" s="3">
        <f>0.026/T15</f>
        <v>1.6834532374100719</v>
      </c>
      <c r="AC15" s="3">
        <f>M15/V15</f>
        <v>5.7916666666666652</v>
      </c>
      <c r="AD15" s="3">
        <f>M15/(AB15+W15)</f>
        <v>31.504986400725294</v>
      </c>
      <c r="AE15" s="3">
        <f>M15/2/(AB15+W15)</f>
        <v>15.752493200362647</v>
      </c>
      <c r="AF15" s="1">
        <f>1/(1/Z15+1/AA15+1/L15/V15)</f>
        <v>1973.9479482806819</v>
      </c>
      <c r="AG15" s="1">
        <f>1/(1/Z15+1/AA15+1/(L15*AB15))</f>
        <v>293.05466971977899</v>
      </c>
    </row>
    <row r="16" spans="1:35" x14ac:dyDescent="0.25">
      <c r="A16" s="8">
        <v>12</v>
      </c>
      <c r="B16" s="8">
        <v>1.5E-3</v>
      </c>
      <c r="C16" s="8">
        <v>7</v>
      </c>
      <c r="D16" s="7">
        <v>0.8</v>
      </c>
      <c r="E16" s="8">
        <v>250</v>
      </c>
      <c r="F16" s="1">
        <f>E16/C16</f>
        <v>35.714285714285715</v>
      </c>
      <c r="G16" s="1">
        <f>20*LOG(F16)</f>
        <v>31.056839373155615</v>
      </c>
      <c r="H16" s="7">
        <v>0.505</v>
      </c>
      <c r="I16" s="7">
        <v>0.01</v>
      </c>
      <c r="J16" s="7" t="s">
        <v>55</v>
      </c>
      <c r="K16" s="8">
        <v>75</v>
      </c>
      <c r="L16" s="1">
        <v>200</v>
      </c>
      <c r="M16" s="1">
        <v>800</v>
      </c>
      <c r="N16" s="6">
        <f>B16*F16</f>
        <v>5.3571428571428575E-2</v>
      </c>
      <c r="O16" s="6">
        <f>N16/SQRT(2)</f>
        <v>3.7880720420707906E-2</v>
      </c>
      <c r="P16" s="17">
        <f>(N16/2)^2/M16</f>
        <v>8.9684311224489812E-7</v>
      </c>
      <c r="Q16" s="6">
        <f>R16+0.7</f>
        <v>1.9000000000000001</v>
      </c>
      <c r="R16" s="6">
        <f>IF(B16*2+0.7&gt;A16*0.1,B16*2+0.7,A16*0.1)</f>
        <v>1.2000000000000002</v>
      </c>
      <c r="S16" s="16">
        <f>(A16-Q16)/2</f>
        <v>5.05</v>
      </c>
      <c r="T16" s="6">
        <f>(A16-S16)/M16</f>
        <v>8.6875000000000008E-3</v>
      </c>
      <c r="U16" s="1">
        <f>M16</f>
        <v>800</v>
      </c>
      <c r="V16" s="1">
        <f>R16/T16</f>
        <v>138.12949640287772</v>
      </c>
      <c r="W16" s="1">
        <f>M16/F16</f>
        <v>22.4</v>
      </c>
      <c r="X16" s="5">
        <f>T16/L16</f>
        <v>4.3437500000000006E-5</v>
      </c>
      <c r="Y16" s="15">
        <f>L16*V16/10</f>
        <v>2762.5899280575545</v>
      </c>
      <c r="Z16" s="1">
        <f>Q16/(9*X16)</f>
        <v>4860.1119104716227</v>
      </c>
      <c r="AA16" s="1">
        <f>(A16-Q16)/(10*X16)</f>
        <v>23251.798561151074</v>
      </c>
      <c r="AB16" s="3">
        <f>0.026/T16</f>
        <v>2.9928057553956831</v>
      </c>
      <c r="AC16" s="3">
        <f>M16/V16</f>
        <v>5.7916666666666661</v>
      </c>
      <c r="AD16" s="3">
        <f>M16/(AB16+W16)</f>
        <v>31.504986400725297</v>
      </c>
      <c r="AE16" s="3">
        <f>M16/2/(AB16+W16)</f>
        <v>15.752493200362649</v>
      </c>
      <c r="AF16" s="1">
        <f>1/(1/Z16+1/AA16+1/L16/V16)</f>
        <v>3509.2407969434335</v>
      </c>
      <c r="AG16" s="1">
        <f>1/(1/Z16+1/AA16+1/(L16*AB16))</f>
        <v>520.98607950182929</v>
      </c>
    </row>
    <row r="18" spans="1:47" x14ac:dyDescent="0.25">
      <c r="A18" t="s">
        <v>54</v>
      </c>
      <c r="C18" t="s">
        <v>53</v>
      </c>
    </row>
    <row r="19" spans="1:47" s="9" customFormat="1" ht="45" x14ac:dyDescent="0.25">
      <c r="A19" s="14" t="s">
        <v>52</v>
      </c>
      <c r="B19" s="14" t="s">
        <v>51</v>
      </c>
      <c r="C19" s="14" t="s">
        <v>50</v>
      </c>
      <c r="D19" s="14" t="s">
        <v>49</v>
      </c>
      <c r="E19" s="14" t="s">
        <v>48</v>
      </c>
      <c r="F19" s="14" t="s">
        <v>47</v>
      </c>
      <c r="G19" s="14" t="s">
        <v>46</v>
      </c>
      <c r="H19" s="14" t="s">
        <v>45</v>
      </c>
      <c r="I19" s="14" t="s">
        <v>44</v>
      </c>
      <c r="J19" s="14" t="s">
        <v>43</v>
      </c>
      <c r="K19" s="14" t="s">
        <v>42</v>
      </c>
      <c r="L19" s="14" t="s">
        <v>41</v>
      </c>
      <c r="M19" s="14" t="s">
        <v>40</v>
      </c>
      <c r="N19" s="14" t="s">
        <v>39</v>
      </c>
      <c r="O19" s="14" t="s">
        <v>38</v>
      </c>
      <c r="P19" s="11" t="s">
        <v>37</v>
      </c>
      <c r="Q19" s="11" t="s">
        <v>36</v>
      </c>
      <c r="R19" s="11" t="s">
        <v>35</v>
      </c>
      <c r="S19" s="11" t="s">
        <v>34</v>
      </c>
      <c r="T19" s="11" t="s">
        <v>33</v>
      </c>
      <c r="U19" s="11" t="s">
        <v>32</v>
      </c>
      <c r="V19" s="11" t="s">
        <v>31</v>
      </c>
      <c r="W19" s="11" t="s">
        <v>30</v>
      </c>
      <c r="X19" s="11" t="s">
        <v>29</v>
      </c>
      <c r="Y19" s="11" t="s">
        <v>28</v>
      </c>
      <c r="Z19" s="11" t="s">
        <v>27</v>
      </c>
      <c r="AA19" s="11" t="s">
        <v>26</v>
      </c>
      <c r="AB19" s="11" t="s">
        <v>25</v>
      </c>
      <c r="AC19" s="11" t="s">
        <v>24</v>
      </c>
      <c r="AD19" s="11" t="s">
        <v>23</v>
      </c>
      <c r="AE19" s="13" t="s">
        <v>22</v>
      </c>
      <c r="AF19" s="11" t="s">
        <v>21</v>
      </c>
      <c r="AG19" s="11" t="s">
        <v>20</v>
      </c>
      <c r="AH19" s="11" t="s">
        <v>19</v>
      </c>
      <c r="AI19" s="11" t="s">
        <v>18</v>
      </c>
      <c r="AJ19" s="11" t="s">
        <v>17</v>
      </c>
      <c r="AK19" s="11" t="s">
        <v>16</v>
      </c>
      <c r="AL19" s="11" t="s">
        <v>15</v>
      </c>
      <c r="AM19" s="11" t="s">
        <v>14</v>
      </c>
      <c r="AN19" s="11" t="s">
        <v>13</v>
      </c>
      <c r="AO19" s="11" t="s">
        <v>12</v>
      </c>
      <c r="AP19" s="12" t="s">
        <v>11</v>
      </c>
      <c r="AQ19" s="11" t="s">
        <v>10</v>
      </c>
      <c r="AR19" s="11" t="s">
        <v>9</v>
      </c>
      <c r="AT19" s="10"/>
      <c r="AU19" s="10"/>
    </row>
    <row r="20" spans="1:47" x14ac:dyDescent="0.25">
      <c r="A20" s="8">
        <v>12</v>
      </c>
      <c r="B20" s="8">
        <v>1</v>
      </c>
      <c r="C20" s="8">
        <v>7</v>
      </c>
      <c r="D20" s="7">
        <v>5</v>
      </c>
      <c r="E20" s="8">
        <v>400</v>
      </c>
      <c r="F20" s="8">
        <v>15</v>
      </c>
      <c r="G20" s="8"/>
      <c r="H20" s="1">
        <f t="shared" ref="H20:H25" si="0">E20/C20</f>
        <v>57.142857142857146</v>
      </c>
      <c r="I20" s="1">
        <f t="shared" ref="I20:I25" si="1">20*LOG(H20)</f>
        <v>35.139239026274112</v>
      </c>
      <c r="J20" s="5">
        <v>5</v>
      </c>
      <c r="K20" s="5">
        <v>0.14499999999999999</v>
      </c>
      <c r="L20" s="7" t="s">
        <v>8</v>
      </c>
      <c r="M20" s="8">
        <v>380</v>
      </c>
      <c r="N20" s="1">
        <v>600</v>
      </c>
      <c r="O20" s="1">
        <v>50</v>
      </c>
      <c r="P20" s="1">
        <f t="shared" ref="P20:P25" si="2">A20/SQRT(2)</f>
        <v>8.4852813742385695</v>
      </c>
      <c r="Q20" s="1">
        <f t="shared" ref="Q20:Q25" si="3">P20^2/O20</f>
        <v>1.4399999999999997</v>
      </c>
      <c r="R20" s="3">
        <f t="shared" ref="R20:R25" si="4">Q20/P20</f>
        <v>0.16970562748477139</v>
      </c>
      <c r="S20" s="3">
        <f t="shared" ref="S20:S25" si="5">R20^2*O20</f>
        <v>1.4399999999999995</v>
      </c>
      <c r="T20" s="1">
        <f t="shared" ref="T20:T25" si="6">S20/R20</f>
        <v>8.4852813742385678</v>
      </c>
      <c r="U20" s="1">
        <f t="shared" ref="U20:U25" si="7">T20*SQRT(2)</f>
        <v>11.999999999999996</v>
      </c>
      <c r="V20" s="1">
        <f t="shared" ref="V20:V25" si="8">U20/B20</f>
        <v>11.999999999999996</v>
      </c>
      <c r="W20" s="6">
        <f t="shared" ref="W20:W25" si="9">X20+0.7</f>
        <v>7.7</v>
      </c>
      <c r="X20" s="6">
        <v>7</v>
      </c>
      <c r="Y20" s="6">
        <f t="shared" ref="Y20:Y25" si="10">R20*SQRT(2)</f>
        <v>0.24</v>
      </c>
      <c r="Z20" s="1">
        <f t="shared" ref="Z20:Z25" si="11">O20</f>
        <v>50</v>
      </c>
      <c r="AA20" s="1">
        <f t="shared" ref="AA20:AA25" si="12">X20/Y20</f>
        <v>29.166666666666668</v>
      </c>
      <c r="AB20" s="3">
        <f t="shared" ref="AB20:AB25" si="13">Z20/V20</f>
        <v>4.1666666666666679</v>
      </c>
      <c r="AC20" s="3">
        <f t="shared" ref="AC20:AC25" si="14">0.026/Y20</f>
        <v>0.10833333333333334</v>
      </c>
      <c r="AD20" s="5">
        <f t="shared" ref="AD20:AD25" si="15">Y20/N20</f>
        <v>3.9999999999999996E-4</v>
      </c>
      <c r="AE20" s="4">
        <f t="shared" ref="AE20:AE25" si="16">N20*AA20/10</f>
        <v>1750</v>
      </c>
      <c r="AF20" s="1">
        <f t="shared" ref="AF20:AF25" si="17">W20/(9*AD20)</f>
        <v>2138.8888888888891</v>
      </c>
      <c r="AG20" s="1">
        <f t="shared" ref="AG20:AG25" si="18">(A20-W20)/(10*AD20)</f>
        <v>1075</v>
      </c>
      <c r="AH20" s="1">
        <f t="shared" ref="AH20:AH25" si="19">1/(1/AF20+1/AG20)</f>
        <v>715.42783059636997</v>
      </c>
      <c r="AI20" s="1">
        <f t="shared" ref="AI20:AI25" si="20">N20*AA20</f>
        <v>17500</v>
      </c>
      <c r="AJ20" s="1">
        <f t="shared" ref="AJ20:AJ25" si="21">N20*(AB20+AC20)</f>
        <v>2565.0000000000009</v>
      </c>
      <c r="AK20" s="3">
        <f t="shared" ref="AK20:AK25" si="22">O20/AA20</f>
        <v>1.7142857142857142</v>
      </c>
      <c r="AL20" s="3">
        <f t="shared" ref="AL20:AL25" si="23">O20/(AC20+AB20)</f>
        <v>11.695906432748535</v>
      </c>
      <c r="AM20" s="3">
        <f t="shared" ref="AM20:AM25" si="24">O20/2/(AC20+AB20)</f>
        <v>5.8479532163742673</v>
      </c>
      <c r="AN20" s="3">
        <f t="shared" ref="AN20:AN25" si="25">AM20*B20</f>
        <v>5.8479532163742673</v>
      </c>
      <c r="AO20" s="3">
        <f t="shared" ref="AO20:AO25" si="26">AN20^2/O20</f>
        <v>0.68397113641804286</v>
      </c>
      <c r="AP20" s="2">
        <f t="shared" ref="AP20:AP25" si="27">1/(2*PI()*C20*1000000*F20*0.000000000001*V20)</f>
        <v>126.31344689832967</v>
      </c>
      <c r="AQ20" s="1">
        <f t="shared" ref="AQ20:AQ25" si="28">1/(1/AF20+1/AI20+1/AP20)</f>
        <v>118.46251559457492</v>
      </c>
      <c r="AR20" s="1">
        <f t="shared" ref="AR20:AR25" si="29">1/(1/AF20+1/AJ20+1/AP20)</f>
        <v>113.97038100510913</v>
      </c>
    </row>
    <row r="21" spans="1:47" x14ac:dyDescent="0.25">
      <c r="A21" s="8">
        <v>12</v>
      </c>
      <c r="B21" s="8">
        <v>1</v>
      </c>
      <c r="C21" s="8">
        <v>7</v>
      </c>
      <c r="D21" s="7">
        <v>5</v>
      </c>
      <c r="E21" s="8">
        <v>400</v>
      </c>
      <c r="F21" s="8">
        <v>15</v>
      </c>
      <c r="G21" s="8"/>
      <c r="H21" s="1">
        <f t="shared" si="0"/>
        <v>57.142857142857146</v>
      </c>
      <c r="I21" s="1">
        <f t="shared" si="1"/>
        <v>35.139239026274112</v>
      </c>
      <c r="J21" s="5">
        <v>5</v>
      </c>
      <c r="K21" s="5">
        <v>0.14499999999999999</v>
      </c>
      <c r="L21" s="7" t="s">
        <v>8</v>
      </c>
      <c r="M21" s="8">
        <v>380</v>
      </c>
      <c r="N21" s="1">
        <v>600</v>
      </c>
      <c r="O21" s="1">
        <v>25</v>
      </c>
      <c r="P21" s="1">
        <f t="shared" si="2"/>
        <v>8.4852813742385695</v>
      </c>
      <c r="Q21" s="1">
        <f t="shared" si="3"/>
        <v>2.8799999999999994</v>
      </c>
      <c r="R21" s="3">
        <f t="shared" si="4"/>
        <v>0.33941125496954277</v>
      </c>
      <c r="S21" s="3">
        <f t="shared" si="5"/>
        <v>2.879999999999999</v>
      </c>
      <c r="T21" s="1">
        <f t="shared" si="6"/>
        <v>8.4852813742385678</v>
      </c>
      <c r="U21" s="1">
        <f t="shared" si="7"/>
        <v>11.999999999999996</v>
      </c>
      <c r="V21" s="1">
        <f t="shared" si="8"/>
        <v>11.999999999999996</v>
      </c>
      <c r="W21" s="6">
        <f t="shared" si="9"/>
        <v>7.7</v>
      </c>
      <c r="X21" s="6">
        <v>7</v>
      </c>
      <c r="Y21" s="6">
        <f t="shared" si="10"/>
        <v>0.48</v>
      </c>
      <c r="Z21" s="1">
        <f t="shared" si="11"/>
        <v>25</v>
      </c>
      <c r="AA21" s="1">
        <f t="shared" si="12"/>
        <v>14.583333333333334</v>
      </c>
      <c r="AB21" s="3">
        <f t="shared" si="13"/>
        <v>2.0833333333333339</v>
      </c>
      <c r="AC21" s="3">
        <f t="shared" si="14"/>
        <v>5.4166666666666669E-2</v>
      </c>
      <c r="AD21" s="5">
        <f t="shared" si="15"/>
        <v>7.9999999999999993E-4</v>
      </c>
      <c r="AE21" s="4">
        <f t="shared" si="16"/>
        <v>875</v>
      </c>
      <c r="AF21" s="1">
        <f t="shared" si="17"/>
        <v>1069.4444444444446</v>
      </c>
      <c r="AG21" s="1">
        <f t="shared" si="18"/>
        <v>537.5</v>
      </c>
      <c r="AH21" s="1">
        <f t="shared" si="19"/>
        <v>357.71391529818499</v>
      </c>
      <c r="AI21" s="1">
        <f t="shared" si="20"/>
        <v>8750</v>
      </c>
      <c r="AJ21" s="1">
        <f t="shared" si="21"/>
        <v>1282.5000000000005</v>
      </c>
      <c r="AK21" s="3">
        <f t="shared" si="22"/>
        <v>1.7142857142857142</v>
      </c>
      <c r="AL21" s="3">
        <f t="shared" si="23"/>
        <v>11.695906432748535</v>
      </c>
      <c r="AM21" s="3">
        <f t="shared" si="24"/>
        <v>5.8479532163742673</v>
      </c>
      <c r="AN21" s="3">
        <f t="shared" si="25"/>
        <v>5.8479532163742673</v>
      </c>
      <c r="AO21" s="3">
        <f t="shared" si="26"/>
        <v>1.3679422728360857</v>
      </c>
      <c r="AP21" s="2">
        <f t="shared" si="27"/>
        <v>126.31344689832967</v>
      </c>
      <c r="AQ21" s="1">
        <f t="shared" si="28"/>
        <v>111.53041420919742</v>
      </c>
      <c r="AR21" s="1">
        <f t="shared" si="29"/>
        <v>103.82485019447675</v>
      </c>
    </row>
    <row r="22" spans="1:47" x14ac:dyDescent="0.25">
      <c r="A22" s="8">
        <v>12</v>
      </c>
      <c r="B22" s="8">
        <v>1</v>
      </c>
      <c r="C22" s="8">
        <v>7</v>
      </c>
      <c r="D22" s="7">
        <v>5</v>
      </c>
      <c r="E22" s="8">
        <v>400</v>
      </c>
      <c r="F22" s="8">
        <v>15</v>
      </c>
      <c r="G22" s="8"/>
      <c r="H22" s="1">
        <f t="shared" si="0"/>
        <v>57.142857142857146</v>
      </c>
      <c r="I22" s="1">
        <f t="shared" si="1"/>
        <v>35.139239026274112</v>
      </c>
      <c r="J22" s="5">
        <v>5</v>
      </c>
      <c r="K22" s="5">
        <v>0.14499999999999999</v>
      </c>
      <c r="L22" s="7" t="s">
        <v>8</v>
      </c>
      <c r="M22" s="8">
        <v>380</v>
      </c>
      <c r="N22" s="1">
        <v>600</v>
      </c>
      <c r="O22" s="1">
        <v>12</v>
      </c>
      <c r="P22" s="1">
        <f t="shared" si="2"/>
        <v>8.4852813742385695</v>
      </c>
      <c r="Q22" s="1">
        <f t="shared" si="3"/>
        <v>5.9999999999999991</v>
      </c>
      <c r="R22" s="3">
        <f t="shared" si="4"/>
        <v>0.70710678118654746</v>
      </c>
      <c r="S22" s="3">
        <f t="shared" si="5"/>
        <v>5.9999999999999982</v>
      </c>
      <c r="T22" s="1">
        <f t="shared" si="6"/>
        <v>8.4852813742385678</v>
      </c>
      <c r="U22" s="1">
        <f t="shared" si="7"/>
        <v>11.999999999999996</v>
      </c>
      <c r="V22" s="1">
        <f t="shared" si="8"/>
        <v>11.999999999999996</v>
      </c>
      <c r="W22" s="6">
        <f t="shared" si="9"/>
        <v>3.7</v>
      </c>
      <c r="X22" s="6">
        <v>3</v>
      </c>
      <c r="Y22" s="6">
        <f t="shared" si="10"/>
        <v>1</v>
      </c>
      <c r="Z22" s="1">
        <f t="shared" si="11"/>
        <v>12</v>
      </c>
      <c r="AA22" s="1">
        <f t="shared" si="12"/>
        <v>3</v>
      </c>
      <c r="AB22" s="3">
        <f t="shared" si="13"/>
        <v>1.0000000000000002</v>
      </c>
      <c r="AC22" s="3">
        <f t="shared" si="14"/>
        <v>2.5999999999999999E-2</v>
      </c>
      <c r="AD22" s="5">
        <f t="shared" si="15"/>
        <v>1.6666666666666668E-3</v>
      </c>
      <c r="AE22" s="4">
        <f t="shared" si="16"/>
        <v>180</v>
      </c>
      <c r="AF22" s="1">
        <f t="shared" si="17"/>
        <v>246.66666666666666</v>
      </c>
      <c r="AG22" s="1">
        <f t="shared" si="18"/>
        <v>498.00000000000006</v>
      </c>
      <c r="AH22" s="1">
        <f t="shared" si="19"/>
        <v>164.95971351835274</v>
      </c>
      <c r="AI22" s="1">
        <f t="shared" si="20"/>
        <v>1800</v>
      </c>
      <c r="AJ22" s="1">
        <f t="shared" si="21"/>
        <v>615.60000000000014</v>
      </c>
      <c r="AK22" s="3">
        <f t="shared" si="22"/>
        <v>4</v>
      </c>
      <c r="AL22" s="3">
        <f t="shared" si="23"/>
        <v>11.695906432748535</v>
      </c>
      <c r="AM22" s="3">
        <f t="shared" si="24"/>
        <v>5.8479532163742673</v>
      </c>
      <c r="AN22" s="3">
        <f t="shared" si="25"/>
        <v>5.8479532163742673</v>
      </c>
      <c r="AO22" s="3">
        <f t="shared" si="26"/>
        <v>2.8498797350751786</v>
      </c>
      <c r="AP22" s="2">
        <f t="shared" si="27"/>
        <v>126.31344689832967</v>
      </c>
      <c r="AQ22" s="1">
        <f t="shared" si="28"/>
        <v>79.831248895541833</v>
      </c>
      <c r="AR22" s="1">
        <f t="shared" si="29"/>
        <v>73.554836913016345</v>
      </c>
    </row>
    <row r="23" spans="1:47" x14ac:dyDescent="0.25">
      <c r="A23" s="8">
        <v>12</v>
      </c>
      <c r="B23" s="8">
        <v>1</v>
      </c>
      <c r="C23" s="8">
        <v>30</v>
      </c>
      <c r="D23" s="7">
        <v>5</v>
      </c>
      <c r="E23" s="8">
        <v>400</v>
      </c>
      <c r="F23" s="8">
        <v>15</v>
      </c>
      <c r="G23" s="8"/>
      <c r="H23" s="1">
        <f t="shared" si="0"/>
        <v>13.333333333333334</v>
      </c>
      <c r="I23" s="1">
        <f t="shared" si="1"/>
        <v>22.498774732165998</v>
      </c>
      <c r="J23" s="5">
        <v>5</v>
      </c>
      <c r="K23" s="5">
        <v>0.14499999999999999</v>
      </c>
      <c r="L23" s="7" t="s">
        <v>8</v>
      </c>
      <c r="M23" s="8">
        <v>380</v>
      </c>
      <c r="N23" s="1">
        <v>600</v>
      </c>
      <c r="O23" s="1">
        <v>36</v>
      </c>
      <c r="P23" s="1">
        <f t="shared" si="2"/>
        <v>8.4852813742385695</v>
      </c>
      <c r="Q23" s="1">
        <f t="shared" si="3"/>
        <v>1.9999999999999996</v>
      </c>
      <c r="R23" s="3">
        <f t="shared" si="4"/>
        <v>0.23570226039551581</v>
      </c>
      <c r="S23" s="3">
        <f t="shared" si="5"/>
        <v>1.9999999999999993</v>
      </c>
      <c r="T23" s="1">
        <f t="shared" si="6"/>
        <v>8.4852813742385678</v>
      </c>
      <c r="U23" s="1">
        <f t="shared" si="7"/>
        <v>11.999999999999996</v>
      </c>
      <c r="V23" s="1">
        <f t="shared" si="8"/>
        <v>11.999999999999996</v>
      </c>
      <c r="W23" s="6">
        <f t="shared" si="9"/>
        <v>7.7</v>
      </c>
      <c r="X23" s="6">
        <v>7</v>
      </c>
      <c r="Y23" s="6">
        <f t="shared" si="10"/>
        <v>0.33333333333333331</v>
      </c>
      <c r="Z23" s="1">
        <f t="shared" si="11"/>
        <v>36</v>
      </c>
      <c r="AA23" s="1">
        <f t="shared" si="12"/>
        <v>21</v>
      </c>
      <c r="AB23" s="3">
        <f t="shared" si="13"/>
        <v>3.0000000000000009</v>
      </c>
      <c r="AC23" s="3">
        <f t="shared" si="14"/>
        <v>7.8E-2</v>
      </c>
      <c r="AD23" s="5">
        <f t="shared" si="15"/>
        <v>5.5555555555555556E-4</v>
      </c>
      <c r="AE23" s="4">
        <f t="shared" si="16"/>
        <v>1260</v>
      </c>
      <c r="AF23" s="1">
        <f t="shared" si="17"/>
        <v>1540</v>
      </c>
      <c r="AG23" s="1">
        <f t="shared" si="18"/>
        <v>773.99999999999989</v>
      </c>
      <c r="AH23" s="1">
        <f t="shared" si="19"/>
        <v>515.10803802938631</v>
      </c>
      <c r="AI23" s="1">
        <f t="shared" si="20"/>
        <v>12600</v>
      </c>
      <c r="AJ23" s="1">
        <f t="shared" si="21"/>
        <v>1846.8000000000004</v>
      </c>
      <c r="AK23" s="3">
        <f t="shared" si="22"/>
        <v>1.7142857142857142</v>
      </c>
      <c r="AL23" s="3">
        <f t="shared" si="23"/>
        <v>11.695906432748535</v>
      </c>
      <c r="AM23" s="3">
        <f t="shared" si="24"/>
        <v>5.8479532163742673</v>
      </c>
      <c r="AN23" s="3">
        <f t="shared" si="25"/>
        <v>5.8479532163742673</v>
      </c>
      <c r="AO23" s="3">
        <f t="shared" si="26"/>
        <v>0.94995991169172611</v>
      </c>
      <c r="AP23" s="2">
        <f t="shared" si="27"/>
        <v>29.473137609610252</v>
      </c>
      <c r="AQ23" s="1">
        <f t="shared" si="28"/>
        <v>28.853436796941622</v>
      </c>
      <c r="AR23" s="1">
        <f t="shared" si="29"/>
        <v>28.473781027883543</v>
      </c>
    </row>
    <row r="24" spans="1:47" x14ac:dyDescent="0.25">
      <c r="A24" s="8">
        <v>12</v>
      </c>
      <c r="B24" s="8">
        <v>1</v>
      </c>
      <c r="C24" s="8">
        <v>30</v>
      </c>
      <c r="D24" s="7">
        <v>5</v>
      </c>
      <c r="E24" s="8">
        <v>400</v>
      </c>
      <c r="F24" s="8">
        <v>15</v>
      </c>
      <c r="G24" s="8"/>
      <c r="H24" s="1">
        <f t="shared" si="0"/>
        <v>13.333333333333334</v>
      </c>
      <c r="I24" s="1">
        <f t="shared" si="1"/>
        <v>22.498774732165998</v>
      </c>
      <c r="J24" s="5">
        <v>5</v>
      </c>
      <c r="K24" s="5">
        <v>0.14499999999999999</v>
      </c>
      <c r="L24" s="7" t="s">
        <v>8</v>
      </c>
      <c r="M24" s="8">
        <v>380</v>
      </c>
      <c r="N24" s="1">
        <v>600</v>
      </c>
      <c r="O24" s="1">
        <v>200</v>
      </c>
      <c r="P24" s="1">
        <f t="shared" si="2"/>
        <v>8.4852813742385695</v>
      </c>
      <c r="Q24" s="7">
        <f t="shared" si="3"/>
        <v>0.35999999999999993</v>
      </c>
      <c r="R24" s="3">
        <f t="shared" si="4"/>
        <v>4.2426406871192847E-2</v>
      </c>
      <c r="S24" s="3">
        <f t="shared" si="5"/>
        <v>0.35999999999999988</v>
      </c>
      <c r="T24" s="1">
        <f t="shared" si="6"/>
        <v>8.4852813742385678</v>
      </c>
      <c r="U24" s="1">
        <f t="shared" si="7"/>
        <v>11.999999999999996</v>
      </c>
      <c r="V24" s="1">
        <f t="shared" si="8"/>
        <v>11.999999999999996</v>
      </c>
      <c r="W24" s="6">
        <f t="shared" si="9"/>
        <v>7.7</v>
      </c>
      <c r="X24" s="6">
        <v>7</v>
      </c>
      <c r="Y24" s="6">
        <f t="shared" si="10"/>
        <v>0.06</v>
      </c>
      <c r="Z24" s="1">
        <f t="shared" si="11"/>
        <v>200</v>
      </c>
      <c r="AA24" s="1">
        <f t="shared" si="12"/>
        <v>116.66666666666667</v>
      </c>
      <c r="AB24" s="3">
        <f t="shared" si="13"/>
        <v>16.666666666666671</v>
      </c>
      <c r="AC24" s="3">
        <f t="shared" si="14"/>
        <v>0.43333333333333335</v>
      </c>
      <c r="AD24" s="5">
        <f t="shared" si="15"/>
        <v>9.9999999999999991E-5</v>
      </c>
      <c r="AE24" s="4">
        <f t="shared" si="16"/>
        <v>7000</v>
      </c>
      <c r="AF24" s="1">
        <f t="shared" si="17"/>
        <v>8555.5555555555566</v>
      </c>
      <c r="AG24" s="1">
        <f t="shared" si="18"/>
        <v>4300</v>
      </c>
      <c r="AH24" s="1">
        <f t="shared" si="19"/>
        <v>2861.7113223854799</v>
      </c>
      <c r="AI24" s="1">
        <f t="shared" si="20"/>
        <v>70000</v>
      </c>
      <c r="AJ24" s="1">
        <f t="shared" si="21"/>
        <v>10260.000000000004</v>
      </c>
      <c r="AK24" s="3">
        <f t="shared" si="22"/>
        <v>1.7142857142857142</v>
      </c>
      <c r="AL24" s="3">
        <f t="shared" si="23"/>
        <v>11.695906432748535</v>
      </c>
      <c r="AM24" s="3">
        <f t="shared" si="24"/>
        <v>5.8479532163742673</v>
      </c>
      <c r="AN24" s="3">
        <f t="shared" si="25"/>
        <v>5.8479532163742673</v>
      </c>
      <c r="AO24" s="3">
        <f t="shared" si="26"/>
        <v>0.17099278410451071</v>
      </c>
      <c r="AP24" s="2">
        <f t="shared" si="27"/>
        <v>29.473137609610252</v>
      </c>
      <c r="AQ24" s="1">
        <f t="shared" si="28"/>
        <v>29.35963452467535</v>
      </c>
      <c r="AR24" s="1">
        <f t="shared" si="29"/>
        <v>29.288108878017344</v>
      </c>
    </row>
    <row r="25" spans="1:47" x14ac:dyDescent="0.25">
      <c r="A25" s="8">
        <v>12</v>
      </c>
      <c r="B25" s="8">
        <v>1</v>
      </c>
      <c r="C25" s="8">
        <v>7</v>
      </c>
      <c r="D25" s="7">
        <v>5</v>
      </c>
      <c r="E25" s="8">
        <v>400</v>
      </c>
      <c r="F25" s="8">
        <v>15</v>
      </c>
      <c r="G25" s="8"/>
      <c r="H25" s="1">
        <f t="shared" si="0"/>
        <v>57.142857142857146</v>
      </c>
      <c r="I25" s="1">
        <f t="shared" si="1"/>
        <v>35.139239026274112</v>
      </c>
      <c r="J25" s="5">
        <v>5</v>
      </c>
      <c r="K25" s="5">
        <v>0.14499999999999999</v>
      </c>
      <c r="L25" s="7" t="s">
        <v>8</v>
      </c>
      <c r="M25" s="8">
        <v>380</v>
      </c>
      <c r="N25" s="1">
        <v>600</v>
      </c>
      <c r="O25" s="1">
        <v>450</v>
      </c>
      <c r="P25" s="1">
        <f t="shared" si="2"/>
        <v>8.4852813742385695</v>
      </c>
      <c r="Q25" s="7">
        <f t="shared" si="3"/>
        <v>0.15999999999999998</v>
      </c>
      <c r="R25" s="3">
        <f t="shared" si="4"/>
        <v>1.8856180831641266E-2</v>
      </c>
      <c r="S25" s="3">
        <f t="shared" si="5"/>
        <v>0.15999999999999998</v>
      </c>
      <c r="T25" s="1">
        <f t="shared" si="6"/>
        <v>8.4852813742385695</v>
      </c>
      <c r="U25" s="1">
        <f t="shared" si="7"/>
        <v>12</v>
      </c>
      <c r="V25" s="1">
        <f t="shared" si="8"/>
        <v>12</v>
      </c>
      <c r="W25" s="6">
        <f t="shared" si="9"/>
        <v>7.7</v>
      </c>
      <c r="X25" s="6">
        <v>7</v>
      </c>
      <c r="Y25" s="6">
        <f t="shared" si="10"/>
        <v>2.6666666666666668E-2</v>
      </c>
      <c r="Z25" s="1">
        <f t="shared" si="11"/>
        <v>450</v>
      </c>
      <c r="AA25" s="1">
        <f t="shared" si="12"/>
        <v>262.5</v>
      </c>
      <c r="AB25" s="3">
        <f t="shared" si="13"/>
        <v>37.5</v>
      </c>
      <c r="AC25" s="3">
        <f t="shared" si="14"/>
        <v>0.97499999999999987</v>
      </c>
      <c r="AD25" s="5">
        <f t="shared" si="15"/>
        <v>4.4444444444444447E-5</v>
      </c>
      <c r="AE25" s="4">
        <f t="shared" si="16"/>
        <v>15750</v>
      </c>
      <c r="AF25" s="1">
        <f t="shared" si="17"/>
        <v>19250</v>
      </c>
      <c r="AG25" s="1">
        <f t="shared" si="18"/>
        <v>9675</v>
      </c>
      <c r="AH25" s="1">
        <f t="shared" si="19"/>
        <v>6438.8504753673287</v>
      </c>
      <c r="AI25" s="1">
        <f t="shared" si="20"/>
        <v>157500</v>
      </c>
      <c r="AJ25" s="1">
        <f t="shared" si="21"/>
        <v>23085</v>
      </c>
      <c r="AK25" s="3">
        <f t="shared" si="22"/>
        <v>1.7142857142857142</v>
      </c>
      <c r="AL25" s="3">
        <f t="shared" si="23"/>
        <v>11.695906432748538</v>
      </c>
      <c r="AM25" s="3">
        <f t="shared" si="24"/>
        <v>5.8479532163742691</v>
      </c>
      <c r="AN25" s="3">
        <f t="shared" si="25"/>
        <v>5.8479532163742691</v>
      </c>
      <c r="AO25" s="3">
        <f t="shared" si="26"/>
        <v>7.5996792935338134E-2</v>
      </c>
      <c r="AP25" s="2">
        <f t="shared" si="27"/>
        <v>126.31344689832964</v>
      </c>
      <c r="AQ25" s="1">
        <f t="shared" si="28"/>
        <v>125.39010829208539</v>
      </c>
      <c r="AR25" s="1">
        <f t="shared" si="29"/>
        <v>124.81153908530551</v>
      </c>
    </row>
  </sheetData>
  <hyperlinks>
    <hyperlink ref="I3" r:id="rId1" xr:uid="{B3559ABE-36BC-4DB2-8045-BA85C97A1E22}"/>
    <hyperlink ref="H3" r:id="rId2" xr:uid="{E1D9AF48-3C13-4846-AAD0-B5D6D82E8DA9}"/>
    <hyperlink ref="K3" r:id="rId3" xr:uid="{E1E5B119-F209-4473-90F0-739690B35E4C}"/>
    <hyperlink ref="I11" r:id="rId4" xr:uid="{54E983BC-880D-4A49-82E6-F29B1FCB8CFB}"/>
    <hyperlink ref="H11" r:id="rId5" xr:uid="{4EB8D4E6-1D54-44D8-85A9-1A69911650DB}"/>
    <hyperlink ref="K11" r:id="rId6" xr:uid="{F4A0C4C5-975C-439C-895D-FF2F79EA7FF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AF73-C711-4156-9023-12763A4963FE}">
  <sheetPr>
    <tabColor rgb="FFFFFF00"/>
  </sheetPr>
  <dimension ref="B2:E20"/>
  <sheetViews>
    <sheetView topLeftCell="A10" workbookViewId="0">
      <selection activeCell="F24" sqref="F24"/>
    </sheetView>
  </sheetViews>
  <sheetFormatPr defaultRowHeight="15" x14ac:dyDescent="0.25"/>
  <cols>
    <col min="2" max="2" width="10.85546875" customWidth="1"/>
  </cols>
  <sheetData>
    <row r="2" spans="2:5" x14ac:dyDescent="0.25">
      <c r="B2" t="s">
        <v>48</v>
      </c>
      <c r="C2">
        <v>250</v>
      </c>
    </row>
    <row r="3" spans="2:5" x14ac:dyDescent="0.25">
      <c r="B3" t="s">
        <v>95</v>
      </c>
      <c r="C3">
        <v>250</v>
      </c>
      <c r="D3" t="s">
        <v>96</v>
      </c>
      <c r="E3">
        <v>1</v>
      </c>
    </row>
    <row r="5" spans="2:5" x14ac:dyDescent="0.25">
      <c r="B5" t="s">
        <v>31</v>
      </c>
      <c r="C5" t="s">
        <v>97</v>
      </c>
    </row>
    <row r="6" spans="2:5" x14ac:dyDescent="0.25">
      <c r="B6">
        <f>E3</f>
        <v>1</v>
      </c>
      <c r="C6">
        <f>C3</f>
        <v>250</v>
      </c>
    </row>
    <row r="7" spans="2:5" x14ac:dyDescent="0.25">
      <c r="B7">
        <f>B6*2</f>
        <v>2</v>
      </c>
      <c r="C7">
        <f>C6/2</f>
        <v>125</v>
      </c>
    </row>
    <row r="8" spans="2:5" x14ac:dyDescent="0.25">
      <c r="B8">
        <f t="shared" ref="B8:B14" si="0">B7*2</f>
        <v>4</v>
      </c>
      <c r="C8">
        <f t="shared" ref="C8:C14" si="1">C7/2</f>
        <v>62.5</v>
      </c>
    </row>
    <row r="9" spans="2:5" x14ac:dyDescent="0.25">
      <c r="B9">
        <f t="shared" si="0"/>
        <v>8</v>
      </c>
      <c r="C9">
        <f t="shared" si="1"/>
        <v>31.25</v>
      </c>
    </row>
    <row r="10" spans="2:5" x14ac:dyDescent="0.25">
      <c r="B10">
        <f t="shared" si="0"/>
        <v>16</v>
      </c>
      <c r="C10">
        <f t="shared" si="1"/>
        <v>15.625</v>
      </c>
    </row>
    <row r="11" spans="2:5" x14ac:dyDescent="0.25">
      <c r="B11">
        <f t="shared" si="0"/>
        <v>32</v>
      </c>
      <c r="C11">
        <f t="shared" si="1"/>
        <v>7.8125</v>
      </c>
    </row>
    <row r="12" spans="2:5" x14ac:dyDescent="0.25">
      <c r="B12">
        <f t="shared" si="0"/>
        <v>64</v>
      </c>
      <c r="C12">
        <f t="shared" si="1"/>
        <v>3.90625</v>
      </c>
    </row>
    <row r="13" spans="2:5" x14ac:dyDescent="0.25">
      <c r="B13">
        <f t="shared" si="0"/>
        <v>128</v>
      </c>
      <c r="C13">
        <f t="shared" si="1"/>
        <v>1.953125</v>
      </c>
    </row>
    <row r="14" spans="2:5" x14ac:dyDescent="0.25">
      <c r="B14">
        <f t="shared" si="0"/>
        <v>256</v>
      </c>
      <c r="C14">
        <f t="shared" si="1"/>
        <v>0.9765625</v>
      </c>
    </row>
    <row r="16" spans="2:5" x14ac:dyDescent="0.25">
      <c r="B16" t="s">
        <v>98</v>
      </c>
      <c r="C16">
        <v>30</v>
      </c>
    </row>
    <row r="17" spans="2:3" x14ac:dyDescent="0.25">
      <c r="B17" t="s">
        <v>31</v>
      </c>
      <c r="C17">
        <f>250/C16</f>
        <v>8.3333333333333339</v>
      </c>
    </row>
    <row r="19" spans="2:3" x14ac:dyDescent="0.25">
      <c r="B19" t="s">
        <v>73</v>
      </c>
      <c r="C19">
        <v>26</v>
      </c>
    </row>
    <row r="20" spans="2:3" x14ac:dyDescent="0.25">
      <c r="B20" t="s">
        <v>98</v>
      </c>
      <c r="C20">
        <f>250/C19</f>
        <v>9.615384615384615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a Y E 7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a Y E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B O 1 Y s d u M Q V g E A A G w C A A A T A B w A R m 9 y b X V s Y X M v U 2 V j d G l v b j E u b S C i G A A o o B Q A A A A A A A A A A A A A A A A A A A A A A A A A A A B 9 U M F K A z E U v B f 6 D 4 8 U Z A v L Q k U 9 W P Y g W 6 V F K t p W L 6 6 H 7 O 6 z j S R 5 k r x t l e K / m 7 U t F W z N J c l M Z j L z P J a s y M J 0 s / f 6 7 V a 7 5 R f S Y Q U d M S b / i g w r x Q s Y 2 a o u m R y M q U I t I A W N 3 G 5 B W F O q X Y k B y f w y G V B Z G 7 Q c 3 S i N S U a W w 8 V H I r v M h 1 Q U C n 0 + l A Y m s l K U 3 y r 2 c A L 3 j t 5 C A J / v P m n A m Z P W v 5 J B 5 / P j Q R L + Y N G N n w e o l V G M L h W d i G X R F T F k p G t j f X o R w 7 U t q V J 2 n v Z O z 0 9 j e K i J c c q f G t P 9 M b k j i y / d e F O q I x 4 9 w o 1 y n m F C K 5 A e h i i r k K b p P p N F E I T c J q i 3 e L S Z Q w z P W / x K 6 2 k p t X Q + Z V f / t s 4 W 0 s 4 R Z p / v u H f b F n Z m k 7 s h f f R P j H i 9 F q w M h q Y c 3 o K t T Y H u K 4 a 1 e I q W V a 8 Z w c j y x V n S W O 3 w + Q 9 + Q E A 1 H 2 J G 0 e Q Y U 0 X j P 2 Z f 3 X Z L 2 U M 9 + 9 9 Q S w E C L Q A U A A I A C A B p g T t W j Z h y K K Q A A A D 2 A A A A E g A A A A A A A A A A A A A A A A A A A A A A Q 2 9 u Z m l n L 1 B h Y 2 t h Z 2 U u e G 1 s U E s B A i 0 A F A A C A A g A a Y E 7 V g / K 6 a u k A A A A 6 Q A A A B M A A A A A A A A A A A A A A A A A 8 A A A A F t D b 2 5 0 Z W 5 0 X 1 R 5 c G V z X S 5 4 b W x Q S w E C L Q A U A A I A C A B p g T t W L H b j E F Y B A A B s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A A A A A A A A A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Z m V 0 J T I w d 2 l 0 a C U y M E l u Z H V j d G 9 y J T I w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N m Z X Q g d 2 l 0 a C B J b m R 1 Y 3 R v c i B N b 2 R l b C 9 B d X R v U m V t b 3 Z l Z E N v b H V t b n M x L n t 0 a W 1 l L D B 9 J n F 1 b 3 Q 7 L C Z x d W 9 0 O 1 N l Y 3 R p b 2 4 x L 0 1 v c 2 Z l d C B 3 a X R o I E l u Z H V j d G 9 y I E 1 v Z G V s L 0 F 1 d G 9 S Z W 1 v d m V k Q 2 9 s d W 1 u c z E u e 1 Y o d m Q x K S w x f S Z x d W 9 0 O y w m c X V v d D t T Z W N 0 a W 9 u M S 9 N b 3 N m Z X Q g d 2 l 0 a C B J b m R 1 Y 3 R v c i B N b 2 R l b C 9 B d X R v U m V t b 3 Z l Z E N v b H V t b n M x L n t W K H Z n M S k s M n 0 m c X V v d D s s J n F 1 b 3 Q 7 U 2 V j d G l v b j E v T W 9 z Z m V 0 I H d p d G g g S W 5 k d W N 0 b 3 I g T W 9 k Z W w v Q X V 0 b 1 J l b W 9 2 Z W R D b 2 x 1 b W 5 z M S 5 7 V i h 2 b 3 V 0 K S w z f S Z x d W 9 0 O y w m c X V v d D t T Z W N 0 a W 9 u M S 9 N b 3 N m Z X Q g d 2 l 0 a C B J b m R 1 Y 3 R v c i B N b 2 R l b C 9 B d X R v U m V t b 3 Z l Z E N v b H V t b n M x L n t J K F J v d X Q p L D R 9 J n F 1 b 3 Q 7 L C Z x d W 9 0 O 1 N l Y 3 R p b 2 4 x L 0 1 v c 2 Z l d C B 3 a X R o I E l u Z H V j d G 9 y I E 1 v Z G V s L 0 F 1 d G 9 S Z W 1 v d m V k Q 2 9 s d W 1 u c z E u e 0 l k K E 0 x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N m Z X Q g d 2 l 0 a C B J b m R 1 Y 3 R v c i B N b 2 R l b C 9 B d X R v U m V t b 3 Z l Z E N v b H V t b n M x L n t 0 a W 1 l L D B 9 J n F 1 b 3 Q 7 L C Z x d W 9 0 O 1 N l Y 3 R p b 2 4 x L 0 1 v c 2 Z l d C B 3 a X R o I E l u Z H V j d G 9 y I E 1 v Z G V s L 0 F 1 d G 9 S Z W 1 v d m V k Q 2 9 s d W 1 u c z E u e 1 Y o d m Q x K S w x f S Z x d W 9 0 O y w m c X V v d D t T Z W N 0 a W 9 u M S 9 N b 3 N m Z X Q g d 2 l 0 a C B J b m R 1 Y 3 R v c i B N b 2 R l b C 9 B d X R v U m V t b 3 Z l Z E N v b H V t b n M x L n t W K H Z n M S k s M n 0 m c X V v d D s s J n F 1 b 3 Q 7 U 2 V j d G l v b j E v T W 9 z Z m V 0 I H d p d G g g S W 5 k d W N 0 b 3 I g T W 9 k Z W w v Q X V 0 b 1 J l b W 9 2 Z W R D b 2 x 1 b W 5 z M S 5 7 V i h 2 b 3 V 0 K S w z f S Z x d W 9 0 O y w m c X V v d D t T Z W N 0 a W 9 u M S 9 N b 3 N m Z X Q g d 2 l 0 a C B J b m R 1 Y 3 R v c i B N b 2 R l b C 9 B d X R v U m V t b 3 Z l Z E N v b H V t b n M x L n t J K F J v d X Q p L D R 9 J n F 1 b 3 Q 7 L C Z x d W 9 0 O 1 N l Y 3 R p b 2 4 x L 0 1 v c 2 Z l d C B 3 a X R o I E l u Z H V j d G 9 y I E 1 v Z G V s L 0 F 1 d G 9 S Z W 1 v d m V k Q 2 9 s d W 1 u c z E u e 0 l k K E 0 x K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W K H Z k M S k m c X V v d D s s J n F 1 b 3 Q 7 V i h 2 Z z E p J n F 1 b 3 Q 7 L C Z x d W 9 0 O 1 Y o d m 9 1 d C k m c X V v d D s s J n F 1 b 3 Q 7 S S h S b 3 V 0 K S Z x d W 9 0 O y w m c X V v d D t J Z C h N M S k m c X V v d D t d I i A v P j x F b n R y e S B U e X B l P S J G a W x s Q 2 9 s d W 1 u V H l w Z X M i I F Z h b H V l P S J z Q l F N R k J R V U Y i I C 8 + P E V u d H J 5 I F R 5 c G U 9 I k Z p b G x M Y X N 0 V X B k Y X R l Z C I g V m F s d W U 9 I m Q y M D I z L T A x L T I 3 V D I x O j A 3 O j I 0 L j E 2 M j A 1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N m Z X Q l M j B 3 a X R o J T I w S W 5 k d W N 0 b 3 I l M j B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m Z X Q l M j B 3 a X R o J T I w S W 5 k d W N 0 b 3 I l M j B N b 2 R l b C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2 Z l d C U y M H d p d G g l M j B J b m R 1 Y 3 R v c i U y M E 1 v Z G V s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n e m g G G O 5 E q a + P Q b q m e 7 p A A A A A A C A A A A A A A Q Z g A A A A E A A C A A A A C Q o Y O v i B T B B U E y J 9 f 3 K v 9 i b K Z 2 4 K 2 j m 4 w 0 w D 5 D f d 1 V v A A A A A A O g A A A A A I A A C A A A A A h F x A i J f h / N 7 B 9 z x w D y 1 E z A j T v 8 p c K Q P U L L q P o C y z r I V A A A A A 2 1 F 2 w C e V R o G B c W Q U k t y y u K U S X C p E 3 4 p U z O i W 3 2 R 4 B y B H Y f 5 + o J 4 p S f 1 0 p t e E Z a x i n F i R C X n f C p V J B W 9 T b q B I 0 T N f H k T M h g Q N O t D y c D z n 3 o k A A A A D U A k M w p v F 5 R Q Q n 5 b A b r T G v V b O p T f D 1 3 6 d d 2 R C X 0 y L / G M C W e 0 y o o h 0 W i x K K Z V B P n p t N P D 5 2 c M m V Z 1 j x 9 f 1 Y N g o r < / D a t a M a s h u p > 
</file>

<file path=customXml/itemProps1.xml><?xml version="1.0" encoding="utf-8"?>
<ds:datastoreItem xmlns:ds="http://schemas.openxmlformats.org/officeDocument/2006/customXml" ds:itemID="{DD96FCAE-6291-42E9-A700-4CFE38439F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Mosfet Current with Inductor</vt:lpstr>
      <vt:lpstr>Inductor Discharge</vt:lpstr>
      <vt:lpstr>Sheet3</vt:lpstr>
      <vt:lpstr>Mosfet Current</vt:lpstr>
      <vt:lpstr>EMOSFET Testing</vt:lpstr>
      <vt:lpstr>Sine</vt:lpstr>
      <vt:lpstr>Transistor Conduction Angle</vt:lpstr>
      <vt:lpstr>Design</vt:lpstr>
      <vt:lpstr>Frequency Transistion</vt:lpstr>
      <vt:lpstr>BJT CC Biasing</vt:lpstr>
      <vt:lpstr>BJT CE PA Testing</vt:lpstr>
      <vt:lpstr>BJT CE Biasing</vt:lpstr>
      <vt:lpstr>EMOSFET Biasing</vt:lpstr>
      <vt:lpstr>JFET Biasing</vt:lpstr>
      <vt:lpstr>Inductance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drajnauth</dc:creator>
  <cp:lastModifiedBy>drajnauth</cp:lastModifiedBy>
  <dcterms:created xsi:type="dcterms:W3CDTF">2022-11-22T21:02:11Z</dcterms:created>
  <dcterms:modified xsi:type="dcterms:W3CDTF">2023-01-28T17:45:03Z</dcterms:modified>
</cp:coreProperties>
</file>